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D:\เอกสารดาวน์โหลด โรงเรียน\วิชาการ\ปพ\"/>
    </mc:Choice>
  </mc:AlternateContent>
  <xr:revisionPtr revIDLastSave="0" documentId="13_ncr:1_{B0B942F6-6172-48A2-ABEF-B597A1881857}" xr6:coauthVersionLast="47" xr6:coauthVersionMax="47" xr10:uidLastSave="{00000000-0000-0000-0000-000000000000}"/>
  <bookViews>
    <workbookView xWindow="-108" yWindow="-108" windowWidth="23256" windowHeight="12576" tabRatio="813" activeTab="5" xr2:uid="{00000000-000D-0000-FFFF-FFFF00000000}"/>
  </bookViews>
  <sheets>
    <sheet name="ม.๑" sheetId="29" r:id="rId1"/>
    <sheet name="ม. ๒" sheetId="24" r:id="rId2"/>
    <sheet name="ม. ๓" sheetId="25" r:id="rId3"/>
    <sheet name="ม. ๔" sheetId="26" r:id="rId4"/>
    <sheet name="ม. ๕" sheetId="27" r:id="rId5"/>
    <sheet name="ม. ๖" sheetId="28" r:id="rId6"/>
    <sheet name="คำอธิบายรายวิชา" sheetId="14" r:id="rId7"/>
    <sheet name="เวลาเรียน" sheetId="1" r:id="rId8"/>
    <sheet name="กำหนดสอน" sheetId="7" state="hidden" r:id="rId9"/>
    <sheet name="ตัวชี้วัด" sheetId="3" state="hidden" r:id="rId10"/>
    <sheet name="ลับ" sheetId="8" state="hidden" r:id="rId11"/>
    <sheet name="ผลการเรียน" sheetId="22" r:id="rId12"/>
    <sheet name="สรุปคะแนน" sheetId="4" state="hidden" r:id="rId13"/>
    <sheet name="คุณลักษณะ" sheetId="5" state="hidden" r:id="rId14"/>
    <sheet name="การอ่าน" sheetId="6" state="hidden" r:id="rId15"/>
    <sheet name="สมรรถนะ" sheetId="10" state="hidden" r:id="rId16"/>
    <sheet name="บันทึก" sheetId="9" state="hidden" r:id="rId17"/>
  </sheets>
  <externalReferences>
    <externalReference r:id="rId18"/>
  </externalReferences>
  <definedNames>
    <definedName name="_xlnm._FilterDatabase" localSheetId="11" hidden="1">ผลการเรียน!$A$3:$AQ$53</definedName>
    <definedName name="AAA">[1]g1!$AQ$3</definedName>
    <definedName name="BBB">[1]g1!$AQ$4</definedName>
    <definedName name="CCC">[1]g1!$AQ$5</definedName>
    <definedName name="DDD">[1]g1!$AQ$6</definedName>
    <definedName name="EEE">[1]g1!$AQ$7</definedName>
    <definedName name="FFF">[1]g1!$AQ$8</definedName>
    <definedName name="GGG">[1]g1!$AQ$9</definedName>
    <definedName name="_xlnm.Print_Area" localSheetId="6">คำอธิบายรายวิชา!$A$1:$L$39</definedName>
    <definedName name="_xlnm.Print_Area" localSheetId="11">ผลการเรียน!$A$3:$AQ$57</definedName>
    <definedName name="_xlnm.Print_Area" localSheetId="7">เวลาเรียน!$A$1:$DM$55</definedName>
  </definedNames>
  <calcPr calcId="181029"/>
</workbook>
</file>

<file path=xl/calcChain.xml><?xml version="1.0" encoding="utf-8"?>
<calcChain xmlns="http://schemas.openxmlformats.org/spreadsheetml/2006/main">
  <c r="CW5" i="8" l="1"/>
  <c r="CV5" i="8"/>
  <c r="CU5" i="8"/>
  <c r="CT5" i="8"/>
  <c r="CS5" i="8"/>
  <c r="CR5" i="8"/>
  <c r="CQ5" i="8"/>
  <c r="CP5" i="8"/>
  <c r="CO5" i="8"/>
  <c r="CN5" i="8"/>
  <c r="CM5" i="8"/>
  <c r="CL5" i="8"/>
  <c r="CK5" i="8"/>
  <c r="CJ5" i="8"/>
  <c r="CI5" i="8"/>
  <c r="CH5" i="8"/>
  <c r="CG5" i="8"/>
  <c r="CF5" i="8"/>
  <c r="CE5" i="8"/>
  <c r="CD5" i="8"/>
  <c r="CC5" i="8"/>
  <c r="CB5" i="8"/>
  <c r="CA5" i="8"/>
  <c r="BZ5" i="8"/>
  <c r="BZ3" i="8" s="1"/>
  <c r="BY5" i="8"/>
  <c r="BX5" i="8"/>
  <c r="BW5" i="8"/>
  <c r="BV5" i="8"/>
  <c r="BU5" i="8"/>
  <c r="BT5" i="8"/>
  <c r="BS5" i="8"/>
  <c r="BR5" i="8"/>
  <c r="BQ5" i="8"/>
  <c r="BP5" i="8"/>
  <c r="BO5" i="8"/>
  <c r="BN5" i="8"/>
  <c r="BM5" i="8"/>
  <c r="BL5" i="8"/>
  <c r="BK5" i="8"/>
  <c r="BJ5" i="8"/>
  <c r="BJ3" i="8" s="1"/>
  <c r="BI5" i="8"/>
  <c r="BH5" i="8"/>
  <c r="BG5" i="8"/>
  <c r="BF5" i="8"/>
  <c r="BE5" i="8"/>
  <c r="BD5" i="8"/>
  <c r="BC5" i="8"/>
  <c r="BB5" i="8"/>
  <c r="BB3" i="8" s="1"/>
  <c r="BA5" i="8"/>
  <c r="AZ5" i="8"/>
  <c r="AY5" i="8"/>
  <c r="AX5" i="8"/>
  <c r="AW5" i="8"/>
  <c r="AV5" i="8"/>
  <c r="AU5" i="8"/>
  <c r="AT5" i="8"/>
  <c r="AT3" i="8" s="1"/>
  <c r="BS207" i="8" s="1"/>
  <c r="AS5" i="8"/>
  <c r="AR5" i="8"/>
  <c r="AQ5" i="8"/>
  <c r="AP5" i="8"/>
  <c r="AO5" i="8"/>
  <c r="AN5" i="8"/>
  <c r="AM5" i="8"/>
  <c r="AL5" i="8"/>
  <c r="AK5" i="8"/>
  <c r="AJ5" i="8"/>
  <c r="AI5" i="8"/>
  <c r="AH5" i="8"/>
  <c r="AG5" i="8"/>
  <c r="AF5" i="8"/>
  <c r="AE5" i="8"/>
  <c r="AD5" i="8"/>
  <c r="AD3" i="8" s="1"/>
  <c r="BC207" i="8" s="1"/>
  <c r="AC5" i="8"/>
  <c r="AB5" i="8"/>
  <c r="AA5" i="8"/>
  <c r="Z5" i="8"/>
  <c r="Y5" i="8"/>
  <c r="X5" i="8"/>
  <c r="W5" i="8"/>
  <c r="V5" i="8"/>
  <c r="U5" i="8"/>
  <c r="T5" i="8"/>
  <c r="S5" i="8"/>
  <c r="R5" i="8"/>
  <c r="Q5" i="8"/>
  <c r="P5" i="8"/>
  <c r="O5" i="8"/>
  <c r="N5" i="8"/>
  <c r="M5" i="8"/>
  <c r="L5" i="8"/>
  <c r="K5" i="8"/>
  <c r="J5" i="8"/>
  <c r="I5" i="8"/>
  <c r="H5" i="8"/>
  <c r="G5" i="8"/>
  <c r="F5" i="8"/>
  <c r="E5" i="8"/>
  <c r="D5" i="8"/>
  <c r="C5" i="8"/>
  <c r="B5" i="8"/>
  <c r="CW4" i="8"/>
  <c r="CV4" i="8"/>
  <c r="CU4" i="8"/>
  <c r="CT4" i="8"/>
  <c r="CT3" i="8" s="1"/>
  <c r="CS4" i="8"/>
  <c r="CR4" i="8"/>
  <c r="CQ4" i="8"/>
  <c r="CP4" i="8"/>
  <c r="CO4" i="8"/>
  <c r="CN4" i="8"/>
  <c r="CM4" i="8"/>
  <c r="CL4" i="8"/>
  <c r="CL3" i="8" s="1"/>
  <c r="CK4" i="8"/>
  <c r="CJ4" i="8"/>
  <c r="CI4" i="8"/>
  <c r="CH4" i="8"/>
  <c r="CG4" i="8"/>
  <c r="CF4" i="8"/>
  <c r="CE4" i="8"/>
  <c r="CD4" i="8"/>
  <c r="CD3" i="8" s="1"/>
  <c r="CC4" i="8"/>
  <c r="CC3" i="8" s="1"/>
  <c r="CB4" i="8"/>
  <c r="CA4" i="8"/>
  <c r="CA3" i="8" s="1"/>
  <c r="BZ4" i="8"/>
  <c r="BY4" i="8"/>
  <c r="BY3" i="8" s="1"/>
  <c r="BX4" i="8"/>
  <c r="BW4" i="8"/>
  <c r="BW3" i="8" s="1"/>
  <c r="BV4" i="8"/>
  <c r="BV3" i="8" s="1"/>
  <c r="BU4" i="8"/>
  <c r="BU3" i="8" s="1"/>
  <c r="BT4" i="8"/>
  <c r="BS4" i="8"/>
  <c r="BS3" i="8" s="1"/>
  <c r="BR4" i="8"/>
  <c r="BQ4" i="8"/>
  <c r="BQ3" i="8" s="1"/>
  <c r="BP4" i="8"/>
  <c r="BP3" i="8" s="1"/>
  <c r="BO4" i="8"/>
  <c r="BO3" i="8" s="1"/>
  <c r="BN4" i="8"/>
  <c r="BN3" i="8" s="1"/>
  <c r="BM4" i="8"/>
  <c r="BM3" i="8" s="1"/>
  <c r="BL4" i="8"/>
  <c r="BL3" i="8" s="1"/>
  <c r="BK4" i="8"/>
  <c r="BK3" i="8" s="1"/>
  <c r="BJ4" i="8"/>
  <c r="BI4" i="8"/>
  <c r="BI3" i="8" s="1"/>
  <c r="BH4" i="8"/>
  <c r="BH3" i="8" s="1"/>
  <c r="BG4" i="8"/>
  <c r="BG3" i="8" s="1"/>
  <c r="BF4" i="8"/>
  <c r="BF3" i="8" s="1"/>
  <c r="BE4" i="8"/>
  <c r="BE3" i="8" s="1"/>
  <c r="BD4" i="8"/>
  <c r="BD3" i="8" s="1"/>
  <c r="BC4" i="8"/>
  <c r="BC3" i="8" s="1"/>
  <c r="BB4" i="8"/>
  <c r="BA4" i="8"/>
  <c r="BA3" i="8" s="1"/>
  <c r="AZ4" i="8"/>
  <c r="AZ3" i="8" s="1"/>
  <c r="AY4" i="8"/>
  <c r="AY3" i="8" s="1"/>
  <c r="AX4" i="8"/>
  <c r="AX3" i="8" s="1"/>
  <c r="AW4" i="8"/>
  <c r="AW3" i="8" s="1"/>
  <c r="AV4" i="8"/>
  <c r="AV3" i="8" s="1"/>
  <c r="AU4" i="8"/>
  <c r="AU3" i="8" s="1"/>
  <c r="AT4" i="8"/>
  <c r="AS4" i="8"/>
  <c r="AS3" i="8" s="1"/>
  <c r="BR188" i="8" s="1"/>
  <c r="AR4" i="8"/>
  <c r="AR3" i="8" s="1"/>
  <c r="BQ207" i="8" s="1"/>
  <c r="AQ4" i="8"/>
  <c r="AQ3" i="8" s="1"/>
  <c r="AP4" i="8"/>
  <c r="AO4" i="8"/>
  <c r="AO3" i="8" s="1"/>
  <c r="BN188" i="8" s="1"/>
  <c r="AN4" i="8"/>
  <c r="AN3" i="8" s="1"/>
  <c r="BM206" i="8" s="1"/>
  <c r="AM4" i="8"/>
  <c r="AM3" i="8" s="1"/>
  <c r="AL4" i="8"/>
  <c r="AK4" i="8"/>
  <c r="AK3" i="8" s="1"/>
  <c r="BJ188" i="8" s="1"/>
  <c r="AJ4" i="8"/>
  <c r="AJ3" i="8" s="1"/>
  <c r="BI207" i="8" s="1"/>
  <c r="AI4" i="8"/>
  <c r="AI3" i="8" s="1"/>
  <c r="AH4" i="8"/>
  <c r="AH3" i="8" s="1"/>
  <c r="BG207" i="8" s="1"/>
  <c r="AG4" i="8"/>
  <c r="AG3" i="8" s="1"/>
  <c r="BF188" i="8" s="1"/>
  <c r="AF4" i="8"/>
  <c r="AF3" i="8" s="1"/>
  <c r="BE208" i="8" s="1"/>
  <c r="AE4" i="8"/>
  <c r="AE3" i="8" s="1"/>
  <c r="AD4" i="8"/>
  <c r="AC4" i="8"/>
  <c r="AC3" i="8" s="1"/>
  <c r="BB189" i="8" s="1"/>
  <c r="AB4" i="8"/>
  <c r="AB3" i="8" s="1"/>
  <c r="BA207" i="8" s="1"/>
  <c r="AA4" i="8"/>
  <c r="AA3" i="8" s="1"/>
  <c r="Z4" i="8"/>
  <c r="Z3" i="8" s="1"/>
  <c r="Z165" i="8" s="1"/>
  <c r="Y4" i="8"/>
  <c r="Y3" i="8" s="1"/>
  <c r="Y173" i="8" s="1"/>
  <c r="X4" i="8"/>
  <c r="W4" i="8"/>
  <c r="W3" i="8" s="1"/>
  <c r="W173" i="8" s="1"/>
  <c r="V4" i="8"/>
  <c r="U4" i="8"/>
  <c r="U3" i="8" s="1"/>
  <c r="T4" i="8"/>
  <c r="T3" i="8" s="1"/>
  <c r="AS164" i="8" s="1"/>
  <c r="S4" i="8"/>
  <c r="S3" i="8" s="1"/>
  <c r="S174" i="8" s="1"/>
  <c r="R4" i="8"/>
  <c r="R3" i="8" s="1"/>
  <c r="R165" i="8" s="1"/>
  <c r="Q4" i="8"/>
  <c r="Q3" i="8" s="1"/>
  <c r="P4" i="8"/>
  <c r="O4" i="8"/>
  <c r="O3" i="8" s="1"/>
  <c r="O174" i="8" s="1"/>
  <c r="N4" i="8"/>
  <c r="M4" i="8"/>
  <c r="M3" i="8" s="1"/>
  <c r="L4" i="8"/>
  <c r="L3" i="8" s="1"/>
  <c r="AK164" i="8" s="1"/>
  <c r="K4" i="8"/>
  <c r="K3" i="8" s="1"/>
  <c r="K174" i="8" s="1"/>
  <c r="J4" i="8"/>
  <c r="J3" i="8" s="1"/>
  <c r="J165" i="8" s="1"/>
  <c r="I4" i="8"/>
  <c r="I3" i="8" s="1"/>
  <c r="I173" i="8" s="1"/>
  <c r="H4" i="8"/>
  <c r="G4" i="8"/>
  <c r="G3" i="8" s="1"/>
  <c r="G173" i="8" s="1"/>
  <c r="F4" i="8"/>
  <c r="E4" i="8"/>
  <c r="E3" i="8" s="1"/>
  <c r="AD188" i="8" s="1"/>
  <c r="D4" i="8"/>
  <c r="C4" i="8"/>
  <c r="B4" i="8"/>
  <c r="B3" i="8" s="1"/>
  <c r="AA60" i="8" s="1"/>
  <c r="CW3" i="8"/>
  <c r="CV3" i="8"/>
  <c r="CU3" i="8"/>
  <c r="CS3" i="8"/>
  <c r="CR3" i="8"/>
  <c r="CQ3" i="8"/>
  <c r="CP3" i="8"/>
  <c r="CO3" i="8"/>
  <c r="CN3" i="8"/>
  <c r="CM3" i="8"/>
  <c r="CK3" i="8"/>
  <c r="CJ3" i="8"/>
  <c r="CI3" i="8"/>
  <c r="CH3" i="8"/>
  <c r="CG3" i="8"/>
  <c r="CF3" i="8"/>
  <c r="CE3" i="8"/>
  <c r="CB3" i="8"/>
  <c r="BX3" i="8"/>
  <c r="BT3" i="8"/>
  <c r="BR3" i="8"/>
  <c r="AP3" i="8"/>
  <c r="BO207" i="8" s="1"/>
  <c r="AL3" i="8"/>
  <c r="BK207" i="8" s="1"/>
  <c r="X3" i="8"/>
  <c r="AW163" i="8" s="1"/>
  <c r="V3" i="8"/>
  <c r="V165" i="8" s="1"/>
  <c r="P3" i="8"/>
  <c r="AO165" i="8" s="1"/>
  <c r="N3" i="8"/>
  <c r="N165" i="8" s="1"/>
  <c r="H3" i="8"/>
  <c r="AG165" i="8" s="1"/>
  <c r="F3" i="8"/>
  <c r="AE61" i="8" s="1"/>
  <c r="BU214" i="8" l="1"/>
  <c r="BU216" i="8"/>
  <c r="BU218" i="8"/>
  <c r="BU220" i="8"/>
  <c r="BU222" i="8"/>
  <c r="BU224" i="8"/>
  <c r="BU226" i="8"/>
  <c r="BU228" i="8"/>
  <c r="BU230" i="8"/>
  <c r="BU232" i="8"/>
  <c r="BU234" i="8"/>
  <c r="BU236" i="8"/>
  <c r="BU238" i="8"/>
  <c r="BU240" i="8"/>
  <c r="BU242" i="8"/>
  <c r="BU244" i="8"/>
  <c r="BU246" i="8"/>
  <c r="BU248" i="8"/>
  <c r="BU250" i="8"/>
  <c r="BU252" i="8"/>
  <c r="BU254" i="8"/>
  <c r="BU256" i="8"/>
  <c r="BU258" i="8"/>
  <c r="BU260" i="8"/>
  <c r="BU162" i="8"/>
  <c r="BU164" i="8"/>
  <c r="BU166" i="8"/>
  <c r="BU213" i="8"/>
  <c r="BU215" i="8"/>
  <c r="BU217" i="8"/>
  <c r="BU219" i="8"/>
  <c r="BU221" i="8"/>
  <c r="BU223" i="8"/>
  <c r="BU225" i="8"/>
  <c r="BU227" i="8"/>
  <c r="BU229" i="8"/>
  <c r="BU231" i="8"/>
  <c r="BU233" i="8"/>
  <c r="BU235" i="8"/>
  <c r="BU237" i="8"/>
  <c r="BU239" i="8"/>
  <c r="BU241" i="8"/>
  <c r="BU243" i="8"/>
  <c r="BU245" i="8"/>
  <c r="BU247" i="8"/>
  <c r="BU249" i="8"/>
  <c r="BU251" i="8"/>
  <c r="BU253" i="8"/>
  <c r="BU255" i="8"/>
  <c r="BU257" i="8"/>
  <c r="BU259" i="8"/>
  <c r="BU261" i="8"/>
  <c r="BU212" i="8"/>
  <c r="BU161" i="8"/>
  <c r="BU163" i="8"/>
  <c r="BU165" i="8"/>
  <c r="BU167" i="8"/>
  <c r="BU168" i="8"/>
  <c r="BU170" i="8"/>
  <c r="BU172" i="8"/>
  <c r="BU174" i="8"/>
  <c r="BU176" i="8"/>
  <c r="BU178" i="8"/>
  <c r="BU180" i="8"/>
  <c r="BU182" i="8"/>
  <c r="BU184" i="8"/>
  <c r="BU186" i="8"/>
  <c r="BU188" i="8"/>
  <c r="BU190" i="8"/>
  <c r="BU192" i="8"/>
  <c r="BU194" i="8"/>
  <c r="BU196" i="8"/>
  <c r="BU198" i="8"/>
  <c r="BU200" i="8"/>
  <c r="BU202" i="8"/>
  <c r="BU204" i="8"/>
  <c r="BU206" i="8"/>
  <c r="BU208" i="8"/>
  <c r="BU111" i="8"/>
  <c r="BU113" i="8"/>
  <c r="BU115" i="8"/>
  <c r="BU117" i="8"/>
  <c r="BU119" i="8"/>
  <c r="BU121" i="8"/>
  <c r="BU123" i="8"/>
  <c r="BU169" i="8"/>
  <c r="BU171" i="8"/>
  <c r="BU173" i="8"/>
  <c r="BU175" i="8"/>
  <c r="BU177" i="8"/>
  <c r="BU179" i="8"/>
  <c r="BU181" i="8"/>
  <c r="BU183" i="8"/>
  <c r="BU185" i="8"/>
  <c r="BU187" i="8"/>
  <c r="BU189" i="8"/>
  <c r="BU191" i="8"/>
  <c r="BU193" i="8"/>
  <c r="BU195" i="8"/>
  <c r="BU197" i="8"/>
  <c r="BU199" i="8"/>
  <c r="BU201" i="8"/>
  <c r="BU203" i="8"/>
  <c r="BU205" i="8"/>
  <c r="BU207" i="8"/>
  <c r="BU209" i="8"/>
  <c r="BU160" i="8"/>
  <c r="BU110" i="8"/>
  <c r="BU112" i="8"/>
  <c r="BU114" i="8"/>
  <c r="BU116" i="8"/>
  <c r="BU118" i="8"/>
  <c r="BU120" i="8"/>
  <c r="BU122" i="8"/>
  <c r="BU124" i="8"/>
  <c r="BU126" i="8"/>
  <c r="BU128" i="8"/>
  <c r="BU130" i="8"/>
  <c r="BU132" i="8"/>
  <c r="BU134" i="8"/>
  <c r="BU136" i="8"/>
  <c r="BU138" i="8"/>
  <c r="BU140" i="8"/>
  <c r="BU142" i="8"/>
  <c r="BU144" i="8"/>
  <c r="BU146" i="8"/>
  <c r="BU148" i="8"/>
  <c r="BU150" i="8"/>
  <c r="BU152" i="8"/>
  <c r="BU154" i="8"/>
  <c r="BU156" i="8"/>
  <c r="BU158" i="8"/>
  <c r="BU109" i="8"/>
  <c r="BU59" i="8"/>
  <c r="BU61" i="8"/>
  <c r="BU63" i="8"/>
  <c r="BU65" i="8"/>
  <c r="BU67" i="8"/>
  <c r="BU69" i="8"/>
  <c r="BU71" i="8"/>
  <c r="BU73" i="8"/>
  <c r="BU75" i="8"/>
  <c r="BU77" i="8"/>
  <c r="BU79" i="8"/>
  <c r="BU81" i="8"/>
  <c r="BU83" i="8"/>
  <c r="BU85" i="8"/>
  <c r="BU87" i="8"/>
  <c r="BU89" i="8"/>
  <c r="BU91" i="8"/>
  <c r="BU93" i="8"/>
  <c r="BU95" i="8"/>
  <c r="BU97" i="8"/>
  <c r="BU99" i="8"/>
  <c r="BU101" i="8"/>
  <c r="BU103" i="8"/>
  <c r="BU105" i="8"/>
  <c r="BU107" i="8"/>
  <c r="BU58" i="8"/>
  <c r="BU125" i="8"/>
  <c r="BU127" i="8"/>
  <c r="BU129" i="8"/>
  <c r="BU131" i="8"/>
  <c r="BU133" i="8"/>
  <c r="BU135" i="8"/>
  <c r="BU137" i="8"/>
  <c r="BU139" i="8"/>
  <c r="BU141" i="8"/>
  <c r="BU143" i="8"/>
  <c r="BU145" i="8"/>
  <c r="BU147" i="8"/>
  <c r="BU149" i="8"/>
  <c r="BU151" i="8"/>
  <c r="BU153" i="8"/>
  <c r="BU155" i="8"/>
  <c r="BU157" i="8"/>
  <c r="BU60" i="8"/>
  <c r="BU62" i="8"/>
  <c r="BU64" i="8"/>
  <c r="BU66" i="8"/>
  <c r="BU68" i="8"/>
  <c r="BU70" i="8"/>
  <c r="BU72" i="8"/>
  <c r="BU74" i="8"/>
  <c r="BU76" i="8"/>
  <c r="BU78" i="8"/>
  <c r="BU80" i="8"/>
  <c r="BU82" i="8"/>
  <c r="BU84" i="8"/>
  <c r="BU86" i="8"/>
  <c r="BU88" i="8"/>
  <c r="BU90" i="8"/>
  <c r="BU92" i="8"/>
  <c r="BU94" i="8"/>
  <c r="BU96" i="8"/>
  <c r="BU98" i="8"/>
  <c r="BU100" i="8"/>
  <c r="BU102" i="8"/>
  <c r="BU104" i="8"/>
  <c r="BU106" i="8"/>
  <c r="BT213" i="8"/>
  <c r="BT215" i="8"/>
  <c r="BT217" i="8"/>
  <c r="BT219" i="8"/>
  <c r="BT221" i="8"/>
  <c r="BT223" i="8"/>
  <c r="BT225" i="8"/>
  <c r="BT227" i="8"/>
  <c r="BT229" i="8"/>
  <c r="BT231" i="8"/>
  <c r="BT233" i="8"/>
  <c r="BT235" i="8"/>
  <c r="BT237" i="8"/>
  <c r="BT239" i="8"/>
  <c r="BT241" i="8"/>
  <c r="BT243" i="8"/>
  <c r="BT245" i="8"/>
  <c r="BT247" i="8"/>
  <c r="BT249" i="8"/>
  <c r="BT251" i="8"/>
  <c r="BT253" i="8"/>
  <c r="BT255" i="8"/>
  <c r="BT257" i="8"/>
  <c r="BT259" i="8"/>
  <c r="BT261" i="8"/>
  <c r="BT161" i="8"/>
  <c r="BT163" i="8"/>
  <c r="BT165" i="8"/>
  <c r="BT167" i="8"/>
  <c r="BT214" i="8"/>
  <c r="BT216" i="8"/>
  <c r="BT218" i="8"/>
  <c r="BT220" i="8"/>
  <c r="BT222" i="8"/>
  <c r="BT224" i="8"/>
  <c r="BT226" i="8"/>
  <c r="BT228" i="8"/>
  <c r="BT230" i="8"/>
  <c r="BT232" i="8"/>
  <c r="BT234" i="8"/>
  <c r="BT236" i="8"/>
  <c r="BT238" i="8"/>
  <c r="BT240" i="8"/>
  <c r="BT242" i="8"/>
  <c r="BT244" i="8"/>
  <c r="BT246" i="8"/>
  <c r="BT248" i="8"/>
  <c r="BT250" i="8"/>
  <c r="BT252" i="8"/>
  <c r="BT254" i="8"/>
  <c r="BT256" i="8"/>
  <c r="BT258" i="8"/>
  <c r="BT260" i="8"/>
  <c r="BT212" i="8"/>
  <c r="BT162" i="8"/>
  <c r="BT164" i="8"/>
  <c r="BT166" i="8"/>
  <c r="BT169" i="8"/>
  <c r="BT171" i="8"/>
  <c r="BT173" i="8"/>
  <c r="BT175" i="8"/>
  <c r="BT177" i="8"/>
  <c r="BT179" i="8"/>
  <c r="BT181" i="8"/>
  <c r="BT183" i="8"/>
  <c r="BT185" i="8"/>
  <c r="BT187" i="8"/>
  <c r="BT189" i="8"/>
  <c r="BT191" i="8"/>
  <c r="BT193" i="8"/>
  <c r="BT195" i="8"/>
  <c r="BT197" i="8"/>
  <c r="BT199" i="8"/>
  <c r="BT201" i="8"/>
  <c r="BT203" i="8"/>
  <c r="BT205" i="8"/>
  <c r="BT207" i="8"/>
  <c r="BT209" i="8"/>
  <c r="BT110" i="8"/>
  <c r="BT112" i="8"/>
  <c r="BT114" i="8"/>
  <c r="BT116" i="8"/>
  <c r="BT118" i="8"/>
  <c r="BT120" i="8"/>
  <c r="BT122" i="8"/>
  <c r="BT168" i="8"/>
  <c r="BT170" i="8"/>
  <c r="BT172" i="8"/>
  <c r="BT174" i="8"/>
  <c r="BT176" i="8"/>
  <c r="BT178" i="8"/>
  <c r="BT180" i="8"/>
  <c r="BT182" i="8"/>
  <c r="BT184" i="8"/>
  <c r="BT186" i="8"/>
  <c r="BT188" i="8"/>
  <c r="BT190" i="8"/>
  <c r="BT192" i="8"/>
  <c r="BT194" i="8"/>
  <c r="BT196" i="8"/>
  <c r="BT198" i="8"/>
  <c r="BT200" i="8"/>
  <c r="BT202" i="8"/>
  <c r="BT204" i="8"/>
  <c r="BT206" i="8"/>
  <c r="BT208" i="8"/>
  <c r="BT160" i="8"/>
  <c r="BT111" i="8"/>
  <c r="BT113" i="8"/>
  <c r="BT115" i="8"/>
  <c r="BT117" i="8"/>
  <c r="BT119" i="8"/>
  <c r="BT121" i="8"/>
  <c r="BT123" i="8"/>
  <c r="BT125" i="8"/>
  <c r="BT127" i="8"/>
  <c r="BT129" i="8"/>
  <c r="BT131" i="8"/>
  <c r="BT133" i="8"/>
  <c r="BT135" i="8"/>
  <c r="BT137" i="8"/>
  <c r="BT139" i="8"/>
  <c r="BT141" i="8"/>
  <c r="BT143" i="8"/>
  <c r="BT145" i="8"/>
  <c r="BT147" i="8"/>
  <c r="BT149" i="8"/>
  <c r="BT151" i="8"/>
  <c r="BT153" i="8"/>
  <c r="BT155" i="8"/>
  <c r="BT157" i="8"/>
  <c r="BT109" i="8"/>
  <c r="BT60" i="8"/>
  <c r="BT62" i="8"/>
  <c r="BT64" i="8"/>
  <c r="BT66" i="8"/>
  <c r="BT68" i="8"/>
  <c r="BT70" i="8"/>
  <c r="BT72" i="8"/>
  <c r="BT74" i="8"/>
  <c r="BT76" i="8"/>
  <c r="BT78" i="8"/>
  <c r="BT80" i="8"/>
  <c r="BT82" i="8"/>
  <c r="BT84" i="8"/>
  <c r="BT86" i="8"/>
  <c r="BT88" i="8"/>
  <c r="BT90" i="8"/>
  <c r="BT92" i="8"/>
  <c r="BT94" i="8"/>
  <c r="BT96" i="8"/>
  <c r="BT98" i="8"/>
  <c r="BT100" i="8"/>
  <c r="BT102" i="8"/>
  <c r="BT104" i="8"/>
  <c r="BT106" i="8"/>
  <c r="BT58" i="8"/>
  <c r="BT124" i="8"/>
  <c r="BT126" i="8"/>
  <c r="BT128" i="8"/>
  <c r="BT130" i="8"/>
  <c r="BT132" i="8"/>
  <c r="BT134" i="8"/>
  <c r="BT136" i="8"/>
  <c r="BT138" i="8"/>
  <c r="BT140" i="8"/>
  <c r="BT142" i="8"/>
  <c r="BT144" i="8"/>
  <c r="BT146" i="8"/>
  <c r="BT148" i="8"/>
  <c r="BT150" i="8"/>
  <c r="BT152" i="8"/>
  <c r="BT154" i="8"/>
  <c r="BT156" i="8"/>
  <c r="BT158" i="8"/>
  <c r="BT59" i="8"/>
  <c r="BT61" i="8"/>
  <c r="BT63" i="8"/>
  <c r="BT65" i="8"/>
  <c r="BT67" i="8"/>
  <c r="BT69" i="8"/>
  <c r="BT71" i="8"/>
  <c r="BT73" i="8"/>
  <c r="BT75" i="8"/>
  <c r="BT77" i="8"/>
  <c r="BT79" i="8"/>
  <c r="BT81" i="8"/>
  <c r="BT83" i="8"/>
  <c r="BT85" i="8"/>
  <c r="BT87" i="8"/>
  <c r="BT89" i="8"/>
  <c r="BT91" i="8"/>
  <c r="BT93" i="8"/>
  <c r="BT95" i="8"/>
  <c r="BT97" i="8"/>
  <c r="BT99" i="8"/>
  <c r="BT101" i="8"/>
  <c r="BT103" i="8"/>
  <c r="BT105" i="8"/>
  <c r="BT107" i="8"/>
  <c r="BV7" i="8"/>
  <c r="BV213" i="8"/>
  <c r="BV215" i="8"/>
  <c r="BV217" i="8"/>
  <c r="BV219" i="8"/>
  <c r="BV221" i="8"/>
  <c r="BV223" i="8"/>
  <c r="BV225" i="8"/>
  <c r="BV227" i="8"/>
  <c r="BV229" i="8"/>
  <c r="BV231" i="8"/>
  <c r="BV233" i="8"/>
  <c r="BV235" i="8"/>
  <c r="BV237" i="8"/>
  <c r="BV239" i="8"/>
  <c r="BV241" i="8"/>
  <c r="BV243" i="8"/>
  <c r="BV245" i="8"/>
  <c r="BV247" i="8"/>
  <c r="BV249" i="8"/>
  <c r="BV251" i="8"/>
  <c r="BV253" i="8"/>
  <c r="BV255" i="8"/>
  <c r="BV257" i="8"/>
  <c r="BV259" i="8"/>
  <c r="BV261" i="8"/>
  <c r="BV212" i="8"/>
  <c r="BV161" i="8"/>
  <c r="BV163" i="8"/>
  <c r="BV165" i="8"/>
  <c r="BV214" i="8"/>
  <c r="BV216" i="8"/>
  <c r="BV218" i="8"/>
  <c r="BV220" i="8"/>
  <c r="BV222" i="8"/>
  <c r="BV224" i="8"/>
  <c r="BV226" i="8"/>
  <c r="BV228" i="8"/>
  <c r="BV230" i="8"/>
  <c r="BV232" i="8"/>
  <c r="BV234" i="8"/>
  <c r="BV236" i="8"/>
  <c r="BV238" i="8"/>
  <c r="BV240" i="8"/>
  <c r="BV242" i="8"/>
  <c r="BV244" i="8"/>
  <c r="BV246" i="8"/>
  <c r="BV248" i="8"/>
  <c r="BV250" i="8"/>
  <c r="BV252" i="8"/>
  <c r="BV254" i="8"/>
  <c r="BV256" i="8"/>
  <c r="BV258" i="8"/>
  <c r="BV260" i="8"/>
  <c r="BV162" i="8"/>
  <c r="BV164" i="8"/>
  <c r="BV166" i="8"/>
  <c r="BV167" i="8"/>
  <c r="BV169" i="8"/>
  <c r="BV171" i="8"/>
  <c r="BV173" i="8"/>
  <c r="BV175" i="8"/>
  <c r="BV177" i="8"/>
  <c r="BV179" i="8"/>
  <c r="BV181" i="8"/>
  <c r="BV183" i="8"/>
  <c r="BV185" i="8"/>
  <c r="BV187" i="8"/>
  <c r="BV189" i="8"/>
  <c r="BV191" i="8"/>
  <c r="BV193" i="8"/>
  <c r="BV195" i="8"/>
  <c r="BV197" i="8"/>
  <c r="BV199" i="8"/>
  <c r="BV201" i="8"/>
  <c r="BV203" i="8"/>
  <c r="BV205" i="8"/>
  <c r="BV207" i="8"/>
  <c r="BV209" i="8"/>
  <c r="BV160" i="8"/>
  <c r="BV110" i="8"/>
  <c r="BV112" i="8"/>
  <c r="BV114" i="8"/>
  <c r="BV116" i="8"/>
  <c r="BV118" i="8"/>
  <c r="BV120" i="8"/>
  <c r="BV122" i="8"/>
  <c r="BV168" i="8"/>
  <c r="BV170" i="8"/>
  <c r="BV172" i="8"/>
  <c r="BV174" i="8"/>
  <c r="BV176" i="8"/>
  <c r="BV178" i="8"/>
  <c r="BV180" i="8"/>
  <c r="BV182" i="8"/>
  <c r="BV184" i="8"/>
  <c r="BV186" i="8"/>
  <c r="BV188" i="8"/>
  <c r="BV190" i="8"/>
  <c r="BV192" i="8"/>
  <c r="BV194" i="8"/>
  <c r="BV196" i="8"/>
  <c r="BV198" i="8"/>
  <c r="BV200" i="8"/>
  <c r="BV202" i="8"/>
  <c r="BV204" i="8"/>
  <c r="BV206" i="8"/>
  <c r="BV208" i="8"/>
  <c r="BV111" i="8"/>
  <c r="BV113" i="8"/>
  <c r="BV115" i="8"/>
  <c r="BV117" i="8"/>
  <c r="BV119" i="8"/>
  <c r="BV121" i="8"/>
  <c r="BV123" i="8"/>
  <c r="BV125" i="8"/>
  <c r="BV127" i="8"/>
  <c r="BV129" i="8"/>
  <c r="BV131" i="8"/>
  <c r="BV133" i="8"/>
  <c r="BV135" i="8"/>
  <c r="BV137" i="8"/>
  <c r="BV139" i="8"/>
  <c r="BV141" i="8"/>
  <c r="BV143" i="8"/>
  <c r="BV145" i="8"/>
  <c r="BV147" i="8"/>
  <c r="BV149" i="8"/>
  <c r="BV151" i="8"/>
  <c r="BV153" i="8"/>
  <c r="BV155" i="8"/>
  <c r="BV157" i="8"/>
  <c r="BV60" i="8"/>
  <c r="BV62" i="8"/>
  <c r="BV64" i="8"/>
  <c r="BV66" i="8"/>
  <c r="BV68" i="8"/>
  <c r="BV70" i="8"/>
  <c r="BV72" i="8"/>
  <c r="BV74" i="8"/>
  <c r="BV76" i="8"/>
  <c r="BV78" i="8"/>
  <c r="BV80" i="8"/>
  <c r="BV82" i="8"/>
  <c r="BV84" i="8"/>
  <c r="BV86" i="8"/>
  <c r="BV88" i="8"/>
  <c r="BV90" i="8"/>
  <c r="BV92" i="8"/>
  <c r="BV94" i="8"/>
  <c r="BV96" i="8"/>
  <c r="BV98" i="8"/>
  <c r="BV100" i="8"/>
  <c r="BV102" i="8"/>
  <c r="BV104" i="8"/>
  <c r="BV106" i="8"/>
  <c r="BV124" i="8"/>
  <c r="BV126" i="8"/>
  <c r="BV128" i="8"/>
  <c r="BV130" i="8"/>
  <c r="BV132" i="8"/>
  <c r="BV134" i="8"/>
  <c r="BV136" i="8"/>
  <c r="BV138" i="8"/>
  <c r="BV140" i="8"/>
  <c r="BV142" i="8"/>
  <c r="BV144" i="8"/>
  <c r="BV146" i="8"/>
  <c r="BV148" i="8"/>
  <c r="BV150" i="8"/>
  <c r="BV152" i="8"/>
  <c r="BV154" i="8"/>
  <c r="BV156" i="8"/>
  <c r="BV158" i="8"/>
  <c r="BV109" i="8"/>
  <c r="BV59" i="8"/>
  <c r="BV61" i="8"/>
  <c r="BV63" i="8"/>
  <c r="BV65" i="8"/>
  <c r="BV67" i="8"/>
  <c r="BV69" i="8"/>
  <c r="BV71" i="8"/>
  <c r="BV73" i="8"/>
  <c r="BV75" i="8"/>
  <c r="BV77" i="8"/>
  <c r="BV79" i="8"/>
  <c r="BV81" i="8"/>
  <c r="BV83" i="8"/>
  <c r="BV85" i="8"/>
  <c r="BV87" i="8"/>
  <c r="BV89" i="8"/>
  <c r="BV91" i="8"/>
  <c r="BV93" i="8"/>
  <c r="BV95" i="8"/>
  <c r="BV97" i="8"/>
  <c r="BV99" i="8"/>
  <c r="BV101" i="8"/>
  <c r="BV103" i="8"/>
  <c r="BV105" i="8"/>
  <c r="BV107" i="8"/>
  <c r="BV58" i="8"/>
  <c r="BW213" i="8"/>
  <c r="BW214" i="8"/>
  <c r="BW215" i="8"/>
  <c r="BW216" i="8"/>
  <c r="BW217" i="8"/>
  <c r="BW218" i="8"/>
  <c r="BW219" i="8"/>
  <c r="BW220" i="8"/>
  <c r="BW221" i="8"/>
  <c r="BW222" i="8"/>
  <c r="BW223" i="8"/>
  <c r="BW224" i="8"/>
  <c r="BW225" i="8"/>
  <c r="BW226" i="8"/>
  <c r="BW227" i="8"/>
  <c r="BW228" i="8"/>
  <c r="BW229" i="8"/>
  <c r="BW230" i="8"/>
  <c r="BW231" i="8"/>
  <c r="BW232" i="8"/>
  <c r="BW233" i="8"/>
  <c r="BW234" i="8"/>
  <c r="BW235" i="8"/>
  <c r="BW236" i="8"/>
  <c r="BW237" i="8"/>
  <c r="BW238" i="8"/>
  <c r="BW239" i="8"/>
  <c r="BW240" i="8"/>
  <c r="BW241" i="8"/>
  <c r="BW242" i="8"/>
  <c r="BW243" i="8"/>
  <c r="BW244" i="8"/>
  <c r="BW245" i="8"/>
  <c r="BW246" i="8"/>
  <c r="BW247" i="8"/>
  <c r="BW248" i="8"/>
  <c r="BW249" i="8"/>
  <c r="BW250" i="8"/>
  <c r="BW251" i="8"/>
  <c r="BW252" i="8"/>
  <c r="BW253" i="8"/>
  <c r="BW254" i="8"/>
  <c r="BW255" i="8"/>
  <c r="BW256" i="8"/>
  <c r="BW257" i="8"/>
  <c r="BW258" i="8"/>
  <c r="BW259" i="8"/>
  <c r="BW260" i="8"/>
  <c r="BW261" i="8"/>
  <c r="BW161" i="8"/>
  <c r="BW162" i="8"/>
  <c r="BW163" i="8"/>
  <c r="BW164" i="8"/>
  <c r="BW165" i="8"/>
  <c r="BW166" i="8"/>
  <c r="BW167" i="8"/>
  <c r="BW168" i="8"/>
  <c r="BW169" i="8"/>
  <c r="BW170" i="8"/>
  <c r="BW171" i="8"/>
  <c r="BW172" i="8"/>
  <c r="BW212" i="8"/>
  <c r="BW174" i="8"/>
  <c r="BW175" i="8"/>
  <c r="BW176" i="8"/>
  <c r="BW177" i="8"/>
  <c r="BW178" i="8"/>
  <c r="BW179" i="8"/>
  <c r="BW180" i="8"/>
  <c r="BW181" i="8"/>
  <c r="BW182" i="8"/>
  <c r="BW183" i="8"/>
  <c r="BW184" i="8"/>
  <c r="BW185" i="8"/>
  <c r="BW186" i="8"/>
  <c r="BW187" i="8"/>
  <c r="BW188" i="8"/>
  <c r="BW189" i="8"/>
  <c r="BW190" i="8"/>
  <c r="BW191" i="8"/>
  <c r="BW192" i="8"/>
  <c r="BW193" i="8"/>
  <c r="BW194" i="8"/>
  <c r="BW195" i="8"/>
  <c r="BW196" i="8"/>
  <c r="BW197" i="8"/>
  <c r="BW173" i="8"/>
  <c r="BW198" i="8"/>
  <c r="BW200" i="8"/>
  <c r="BW160" i="8"/>
  <c r="BW199" i="8"/>
  <c r="BW201" i="8"/>
  <c r="BW202" i="8"/>
  <c r="BW203" i="8"/>
  <c r="BW204" i="8"/>
  <c r="BW205" i="8"/>
  <c r="BW206" i="8"/>
  <c r="BW207" i="8"/>
  <c r="BW208" i="8"/>
  <c r="BW209" i="8"/>
  <c r="BW110" i="8"/>
  <c r="BW111" i="8"/>
  <c r="BW112" i="8"/>
  <c r="BW113" i="8"/>
  <c r="BW114" i="8"/>
  <c r="BW115" i="8"/>
  <c r="BW116" i="8"/>
  <c r="BW117" i="8"/>
  <c r="BW118" i="8"/>
  <c r="BW119" i="8"/>
  <c r="BW120" i="8"/>
  <c r="BW121" i="8"/>
  <c r="BW122" i="8"/>
  <c r="BW123" i="8"/>
  <c r="BW124" i="8"/>
  <c r="BW125" i="8"/>
  <c r="BW126" i="8"/>
  <c r="BW127" i="8"/>
  <c r="BW128" i="8"/>
  <c r="BW129" i="8"/>
  <c r="BW130" i="8"/>
  <c r="BW131" i="8"/>
  <c r="BW132" i="8"/>
  <c r="BW133" i="8"/>
  <c r="BW134" i="8"/>
  <c r="BW135" i="8"/>
  <c r="BW136" i="8"/>
  <c r="BW137" i="8"/>
  <c r="BW138" i="8"/>
  <c r="BW139" i="8"/>
  <c r="BW140" i="8"/>
  <c r="BW141" i="8"/>
  <c r="BW142" i="8"/>
  <c r="BW143" i="8"/>
  <c r="BW144" i="8"/>
  <c r="BW145" i="8"/>
  <c r="BW146" i="8"/>
  <c r="BW147" i="8"/>
  <c r="BW148" i="8"/>
  <c r="BW149" i="8"/>
  <c r="BW150" i="8"/>
  <c r="BW151" i="8"/>
  <c r="BW152" i="8"/>
  <c r="BW153" i="8"/>
  <c r="BW154" i="8"/>
  <c r="BW155" i="8"/>
  <c r="BW156" i="8"/>
  <c r="BW157" i="8"/>
  <c r="BW158" i="8"/>
  <c r="BW59" i="8"/>
  <c r="BW60" i="8"/>
  <c r="BW61" i="8"/>
  <c r="BW62" i="8"/>
  <c r="BW63" i="8"/>
  <c r="BW64" i="8"/>
  <c r="BW65" i="8"/>
  <c r="BW66" i="8"/>
  <c r="BW67" i="8"/>
  <c r="BW68" i="8"/>
  <c r="BW69" i="8"/>
  <c r="BW70" i="8"/>
  <c r="BW71" i="8"/>
  <c r="BW72" i="8"/>
  <c r="BW73" i="8"/>
  <c r="BW74" i="8"/>
  <c r="BW75" i="8"/>
  <c r="BW76" i="8"/>
  <c r="BW77" i="8"/>
  <c r="BW78" i="8"/>
  <c r="BW79" i="8"/>
  <c r="BW80" i="8"/>
  <c r="BW81" i="8"/>
  <c r="BW82" i="8"/>
  <c r="BW83" i="8"/>
  <c r="BW84" i="8"/>
  <c r="BW85" i="8"/>
  <c r="BW86" i="8"/>
  <c r="BW87" i="8"/>
  <c r="BW88" i="8"/>
  <c r="BW89" i="8"/>
  <c r="BW90" i="8"/>
  <c r="BW91" i="8"/>
  <c r="BW92" i="8"/>
  <c r="BW93" i="8"/>
  <c r="BW94" i="8"/>
  <c r="BW109" i="8"/>
  <c r="BW96" i="8"/>
  <c r="BW58" i="8"/>
  <c r="BW95" i="8"/>
  <c r="BW97" i="8"/>
  <c r="BW98" i="8"/>
  <c r="BW99" i="8"/>
  <c r="BW100" i="8"/>
  <c r="BW101" i="8"/>
  <c r="BW102" i="8"/>
  <c r="BW103" i="8"/>
  <c r="BW104" i="8"/>
  <c r="BW105" i="8"/>
  <c r="BW106" i="8"/>
  <c r="BW107" i="8"/>
  <c r="BY7" i="8"/>
  <c r="BY213" i="8"/>
  <c r="BY214" i="8"/>
  <c r="BY215" i="8"/>
  <c r="BY216" i="8"/>
  <c r="BY217" i="8"/>
  <c r="BY218" i="8"/>
  <c r="BY219" i="8"/>
  <c r="BY220" i="8"/>
  <c r="BY221" i="8"/>
  <c r="BY222" i="8"/>
  <c r="BY223" i="8"/>
  <c r="BY224" i="8"/>
  <c r="BY225" i="8"/>
  <c r="BY226" i="8"/>
  <c r="BY227" i="8"/>
  <c r="BY228" i="8"/>
  <c r="BY229" i="8"/>
  <c r="BY230" i="8"/>
  <c r="BY231" i="8"/>
  <c r="BY232" i="8"/>
  <c r="BY233" i="8"/>
  <c r="BY234" i="8"/>
  <c r="BY235" i="8"/>
  <c r="BY236" i="8"/>
  <c r="BY237" i="8"/>
  <c r="BY238" i="8"/>
  <c r="BY239" i="8"/>
  <c r="BY240" i="8"/>
  <c r="BY241" i="8"/>
  <c r="BY242" i="8"/>
  <c r="BY243" i="8"/>
  <c r="BY244" i="8"/>
  <c r="BY245" i="8"/>
  <c r="BY246" i="8"/>
  <c r="BY247" i="8"/>
  <c r="BY248" i="8"/>
  <c r="BY249" i="8"/>
  <c r="BY251" i="8"/>
  <c r="BY252" i="8"/>
  <c r="BY253" i="8"/>
  <c r="BY254" i="8"/>
  <c r="BY255" i="8"/>
  <c r="BY256" i="8"/>
  <c r="BY257" i="8"/>
  <c r="BY258" i="8"/>
  <c r="BY259" i="8"/>
  <c r="BY260" i="8"/>
  <c r="BY261" i="8"/>
  <c r="BY161" i="8"/>
  <c r="BY162" i="8"/>
  <c r="BY163" i="8"/>
  <c r="BY164" i="8"/>
  <c r="BY165" i="8"/>
  <c r="BY166" i="8"/>
  <c r="BY167" i="8"/>
  <c r="BY168" i="8"/>
  <c r="BY169" i="8"/>
  <c r="BY170" i="8"/>
  <c r="BY171" i="8"/>
  <c r="BY172" i="8"/>
  <c r="BY250" i="8"/>
  <c r="BY212" i="8"/>
  <c r="BY173" i="8"/>
  <c r="BY175" i="8"/>
  <c r="BY176" i="8"/>
  <c r="BY177" i="8"/>
  <c r="BY178" i="8"/>
  <c r="BY179" i="8"/>
  <c r="BY180" i="8"/>
  <c r="BY181" i="8"/>
  <c r="BY182" i="8"/>
  <c r="BY183" i="8"/>
  <c r="BY184" i="8"/>
  <c r="BY185" i="8"/>
  <c r="BY186" i="8"/>
  <c r="BY187" i="8"/>
  <c r="BY188" i="8"/>
  <c r="BY189" i="8"/>
  <c r="BY190" i="8"/>
  <c r="BY191" i="8"/>
  <c r="BY192" i="8"/>
  <c r="BY193" i="8"/>
  <c r="BY194" i="8"/>
  <c r="BY195" i="8"/>
  <c r="BY196" i="8"/>
  <c r="BY197" i="8"/>
  <c r="BY174" i="8"/>
  <c r="BY199" i="8"/>
  <c r="BY160" i="8"/>
  <c r="BY198" i="8"/>
  <c r="BY200" i="8"/>
  <c r="BY201" i="8"/>
  <c r="BY202" i="8"/>
  <c r="BY203" i="8"/>
  <c r="BY204" i="8"/>
  <c r="BY205" i="8"/>
  <c r="BY206" i="8"/>
  <c r="BY207" i="8"/>
  <c r="BY208" i="8"/>
  <c r="BY209" i="8"/>
  <c r="BY110" i="8"/>
  <c r="BY111" i="8"/>
  <c r="BY112" i="8"/>
  <c r="BY113" i="8"/>
  <c r="BY114" i="8"/>
  <c r="BY115" i="8"/>
  <c r="BY116" i="8"/>
  <c r="BY117" i="8"/>
  <c r="BY118" i="8"/>
  <c r="BY119" i="8"/>
  <c r="BY120" i="8"/>
  <c r="BY121" i="8"/>
  <c r="BY122" i="8"/>
  <c r="BY123" i="8"/>
  <c r="BY124" i="8"/>
  <c r="BY125" i="8"/>
  <c r="BY126" i="8"/>
  <c r="BY127" i="8"/>
  <c r="BY128" i="8"/>
  <c r="BY129" i="8"/>
  <c r="BY130" i="8"/>
  <c r="BY131" i="8"/>
  <c r="BY132" i="8"/>
  <c r="BY133" i="8"/>
  <c r="BY134" i="8"/>
  <c r="BY135" i="8"/>
  <c r="BY136" i="8"/>
  <c r="BY137" i="8"/>
  <c r="BY138" i="8"/>
  <c r="BY139" i="8"/>
  <c r="BY140" i="8"/>
  <c r="BY141" i="8"/>
  <c r="BY142" i="8"/>
  <c r="BY143" i="8"/>
  <c r="BY144" i="8"/>
  <c r="BY145" i="8"/>
  <c r="BY146" i="8"/>
  <c r="BY148" i="8"/>
  <c r="BY149" i="8"/>
  <c r="BY150" i="8"/>
  <c r="BY151" i="8"/>
  <c r="BY152" i="8"/>
  <c r="BY153" i="8"/>
  <c r="BY154" i="8"/>
  <c r="BY155" i="8"/>
  <c r="BY156" i="8"/>
  <c r="BY157" i="8"/>
  <c r="BY158" i="8"/>
  <c r="BY59" i="8"/>
  <c r="BY60" i="8"/>
  <c r="BY61" i="8"/>
  <c r="BY62" i="8"/>
  <c r="BY63" i="8"/>
  <c r="BY64" i="8"/>
  <c r="BY65" i="8"/>
  <c r="BY66" i="8"/>
  <c r="BY67" i="8"/>
  <c r="BY68" i="8"/>
  <c r="BY69" i="8"/>
  <c r="BY70" i="8"/>
  <c r="BY71" i="8"/>
  <c r="BY72" i="8"/>
  <c r="BY73" i="8"/>
  <c r="BY74" i="8"/>
  <c r="BY75" i="8"/>
  <c r="BY76" i="8"/>
  <c r="BY77" i="8"/>
  <c r="BY78" i="8"/>
  <c r="BY79" i="8"/>
  <c r="BY80" i="8"/>
  <c r="BY81" i="8"/>
  <c r="BY82" i="8"/>
  <c r="BY83" i="8"/>
  <c r="BY84" i="8"/>
  <c r="BY85" i="8"/>
  <c r="BY86" i="8"/>
  <c r="BY87" i="8"/>
  <c r="BY88" i="8"/>
  <c r="BY89" i="8"/>
  <c r="BY90" i="8"/>
  <c r="BY91" i="8"/>
  <c r="BY92" i="8"/>
  <c r="BY93" i="8"/>
  <c r="BY94" i="8"/>
  <c r="BY147" i="8"/>
  <c r="BY109" i="8"/>
  <c r="BY95" i="8"/>
  <c r="BY97" i="8"/>
  <c r="BY58" i="8"/>
  <c r="BY96" i="8"/>
  <c r="BY98" i="8"/>
  <c r="BY99" i="8"/>
  <c r="BY100" i="8"/>
  <c r="BY101" i="8"/>
  <c r="BY102" i="8"/>
  <c r="BY103" i="8"/>
  <c r="BY104" i="8"/>
  <c r="BY105" i="8"/>
  <c r="BY106" i="8"/>
  <c r="BY107" i="8"/>
  <c r="CA213" i="8"/>
  <c r="CA214" i="8"/>
  <c r="CA215" i="8"/>
  <c r="CA216" i="8"/>
  <c r="CA217" i="8"/>
  <c r="CA218" i="8"/>
  <c r="CA219" i="8"/>
  <c r="CA220" i="8"/>
  <c r="CA221" i="8"/>
  <c r="CA222" i="8"/>
  <c r="CA223" i="8"/>
  <c r="CA224" i="8"/>
  <c r="CA225" i="8"/>
  <c r="CA226" i="8"/>
  <c r="CA227" i="8"/>
  <c r="CA228" i="8"/>
  <c r="CA229" i="8"/>
  <c r="CA230" i="8"/>
  <c r="CA231" i="8"/>
  <c r="CA232" i="8"/>
  <c r="CA233" i="8"/>
  <c r="CA234" i="8"/>
  <c r="CA235" i="8"/>
  <c r="CA236" i="8"/>
  <c r="CA237" i="8"/>
  <c r="CA238" i="8"/>
  <c r="CA239" i="8"/>
  <c r="CA240" i="8"/>
  <c r="CA241" i="8"/>
  <c r="CA242" i="8"/>
  <c r="CA243" i="8"/>
  <c r="CA244" i="8"/>
  <c r="CA245" i="8"/>
  <c r="CA246" i="8"/>
  <c r="CA247" i="8"/>
  <c r="CA248" i="8"/>
  <c r="CA249" i="8"/>
  <c r="CA250" i="8"/>
  <c r="CA251" i="8"/>
  <c r="CA252" i="8"/>
  <c r="CA253" i="8"/>
  <c r="CA254" i="8"/>
  <c r="CA255" i="8"/>
  <c r="CA256" i="8"/>
  <c r="CA257" i="8"/>
  <c r="CA258" i="8"/>
  <c r="CA259" i="8"/>
  <c r="CA260" i="8"/>
  <c r="CA261" i="8"/>
  <c r="CA161" i="8"/>
  <c r="CA162" i="8"/>
  <c r="CA163" i="8"/>
  <c r="CA164" i="8"/>
  <c r="CA165" i="8"/>
  <c r="CA166" i="8"/>
  <c r="CA167" i="8"/>
  <c r="CA168" i="8"/>
  <c r="CA169" i="8"/>
  <c r="CA170" i="8"/>
  <c r="CA171" i="8"/>
  <c r="CA172" i="8"/>
  <c r="CA212" i="8"/>
  <c r="CA174" i="8"/>
  <c r="CA175" i="8"/>
  <c r="CA176" i="8"/>
  <c r="CA177" i="8"/>
  <c r="CA178" i="8"/>
  <c r="CA179" i="8"/>
  <c r="CA180" i="8"/>
  <c r="CA181" i="8"/>
  <c r="CA182" i="8"/>
  <c r="CA183" i="8"/>
  <c r="CA184" i="8"/>
  <c r="CA185" i="8"/>
  <c r="CA186" i="8"/>
  <c r="CA187" i="8"/>
  <c r="CA188" i="8"/>
  <c r="CA189" i="8"/>
  <c r="CA190" i="8"/>
  <c r="CA191" i="8"/>
  <c r="CA192" i="8"/>
  <c r="CA193" i="8"/>
  <c r="CA194" i="8"/>
  <c r="CA195" i="8"/>
  <c r="CA196" i="8"/>
  <c r="CA197" i="8"/>
  <c r="CA173" i="8"/>
  <c r="CA198" i="8"/>
  <c r="CA160" i="8"/>
  <c r="CA199" i="8"/>
  <c r="CA200" i="8"/>
  <c r="CA201" i="8"/>
  <c r="CA202" i="8"/>
  <c r="CA203" i="8"/>
  <c r="CA204" i="8"/>
  <c r="CA205" i="8"/>
  <c r="CA206" i="8"/>
  <c r="CA207" i="8"/>
  <c r="CA208" i="8"/>
  <c r="CA209" i="8"/>
  <c r="CA110" i="8"/>
  <c r="CA111" i="8"/>
  <c r="CA112" i="8"/>
  <c r="CA113" i="8"/>
  <c r="CA114" i="8"/>
  <c r="CA115" i="8"/>
  <c r="CA116" i="8"/>
  <c r="CA117" i="8"/>
  <c r="CA118" i="8"/>
  <c r="CA119" i="8"/>
  <c r="CA120" i="8"/>
  <c r="CA121" i="8"/>
  <c r="CA122" i="8"/>
  <c r="CA123" i="8"/>
  <c r="CA124" i="8"/>
  <c r="CA125" i="8"/>
  <c r="CA126" i="8"/>
  <c r="CA127" i="8"/>
  <c r="CA128" i="8"/>
  <c r="CA129" i="8"/>
  <c r="CA130" i="8"/>
  <c r="CA131" i="8"/>
  <c r="CA132" i="8"/>
  <c r="CA133" i="8"/>
  <c r="CA134" i="8"/>
  <c r="CA135" i="8"/>
  <c r="CA136" i="8"/>
  <c r="CA137" i="8"/>
  <c r="CA138" i="8"/>
  <c r="CA139" i="8"/>
  <c r="CA140" i="8"/>
  <c r="CA141" i="8"/>
  <c r="CA142" i="8"/>
  <c r="CA143" i="8"/>
  <c r="CA144" i="8"/>
  <c r="CA145" i="8"/>
  <c r="CA146" i="8"/>
  <c r="CA147" i="8"/>
  <c r="CA148" i="8"/>
  <c r="CA149" i="8"/>
  <c r="CA150" i="8"/>
  <c r="CA151" i="8"/>
  <c r="CA152" i="8"/>
  <c r="CA153" i="8"/>
  <c r="CA154" i="8"/>
  <c r="CA155" i="8"/>
  <c r="CA156" i="8"/>
  <c r="CA157" i="8"/>
  <c r="CA158" i="8"/>
  <c r="CA59" i="8"/>
  <c r="CA60" i="8"/>
  <c r="CA61" i="8"/>
  <c r="CA62" i="8"/>
  <c r="CA63" i="8"/>
  <c r="CA64" i="8"/>
  <c r="CA65" i="8"/>
  <c r="CA66" i="8"/>
  <c r="CA67" i="8"/>
  <c r="CA68" i="8"/>
  <c r="CA69" i="8"/>
  <c r="CA70" i="8"/>
  <c r="CA71" i="8"/>
  <c r="CA72" i="8"/>
  <c r="CA73" i="8"/>
  <c r="CA74" i="8"/>
  <c r="CA75" i="8"/>
  <c r="CA76" i="8"/>
  <c r="CA77" i="8"/>
  <c r="CA78" i="8"/>
  <c r="CA79" i="8"/>
  <c r="CA80" i="8"/>
  <c r="CA81" i="8"/>
  <c r="CA82" i="8"/>
  <c r="CA83" i="8"/>
  <c r="CA84" i="8"/>
  <c r="CA85" i="8"/>
  <c r="CA86" i="8"/>
  <c r="CA87" i="8"/>
  <c r="CA88" i="8"/>
  <c r="CA89" i="8"/>
  <c r="CA90" i="8"/>
  <c r="CA91" i="8"/>
  <c r="CA92" i="8"/>
  <c r="CA93" i="8"/>
  <c r="CA94" i="8"/>
  <c r="CA109" i="8"/>
  <c r="CA96" i="8"/>
  <c r="CA58" i="8"/>
  <c r="CA95" i="8"/>
  <c r="CA97" i="8"/>
  <c r="CA98" i="8"/>
  <c r="CA99" i="8"/>
  <c r="CA100" i="8"/>
  <c r="CA101" i="8"/>
  <c r="CA102" i="8"/>
  <c r="CA103" i="8"/>
  <c r="CA104" i="8"/>
  <c r="CA105" i="8"/>
  <c r="CA106" i="8"/>
  <c r="CA107" i="8"/>
  <c r="CC213" i="8"/>
  <c r="CC214" i="8"/>
  <c r="CC215" i="8"/>
  <c r="CC216" i="8"/>
  <c r="CC217" i="8"/>
  <c r="CC218" i="8"/>
  <c r="CC219" i="8"/>
  <c r="CC220" i="8"/>
  <c r="CC221" i="8"/>
  <c r="CC222" i="8"/>
  <c r="CC223" i="8"/>
  <c r="CC224" i="8"/>
  <c r="CC225" i="8"/>
  <c r="CC226" i="8"/>
  <c r="CC227" i="8"/>
  <c r="CC228" i="8"/>
  <c r="CC229" i="8"/>
  <c r="CC230" i="8"/>
  <c r="CC231" i="8"/>
  <c r="CC232" i="8"/>
  <c r="CC233" i="8"/>
  <c r="CC234" i="8"/>
  <c r="CC235" i="8"/>
  <c r="CC236" i="8"/>
  <c r="CC237" i="8"/>
  <c r="CC238" i="8"/>
  <c r="CC239" i="8"/>
  <c r="CC240" i="8"/>
  <c r="CC241" i="8"/>
  <c r="CC242" i="8"/>
  <c r="CC243" i="8"/>
  <c r="CC244" i="8"/>
  <c r="CC245" i="8"/>
  <c r="CC246" i="8"/>
  <c r="CC247" i="8"/>
  <c r="CC248" i="8"/>
  <c r="CC249" i="8"/>
  <c r="CC251" i="8"/>
  <c r="CC252" i="8"/>
  <c r="CC253" i="8"/>
  <c r="CC254" i="8"/>
  <c r="CC255" i="8"/>
  <c r="CC256" i="8"/>
  <c r="CC257" i="8"/>
  <c r="CC258" i="8"/>
  <c r="CC259" i="8"/>
  <c r="CC260" i="8"/>
  <c r="CC261" i="8"/>
  <c r="CC161" i="8"/>
  <c r="CC162" i="8"/>
  <c r="CC163" i="8"/>
  <c r="CC164" i="8"/>
  <c r="CC165" i="8"/>
  <c r="CC166" i="8"/>
  <c r="CC167" i="8"/>
  <c r="CC168" i="8"/>
  <c r="CC169" i="8"/>
  <c r="CC170" i="8"/>
  <c r="CC171" i="8"/>
  <c r="CC172" i="8"/>
  <c r="CC250" i="8"/>
  <c r="CC212" i="8"/>
  <c r="CC173" i="8"/>
  <c r="CC175" i="8"/>
  <c r="CC176" i="8"/>
  <c r="CC177" i="8"/>
  <c r="CC178" i="8"/>
  <c r="CC179" i="8"/>
  <c r="CC180" i="8"/>
  <c r="CC181" i="8"/>
  <c r="CC182" i="8"/>
  <c r="CC183" i="8"/>
  <c r="CC184" i="8"/>
  <c r="CC185" i="8"/>
  <c r="CC186" i="8"/>
  <c r="CC187" i="8"/>
  <c r="CC188" i="8"/>
  <c r="CC189" i="8"/>
  <c r="CC190" i="8"/>
  <c r="CC191" i="8"/>
  <c r="CC192" i="8"/>
  <c r="CC193" i="8"/>
  <c r="CC194" i="8"/>
  <c r="CC195" i="8"/>
  <c r="CC196" i="8"/>
  <c r="CC197" i="8"/>
  <c r="CC174" i="8"/>
  <c r="CC199" i="8"/>
  <c r="CC160" i="8"/>
  <c r="CC198" i="8"/>
  <c r="CC200" i="8"/>
  <c r="CC201" i="8"/>
  <c r="CC202" i="8"/>
  <c r="CC203" i="8"/>
  <c r="CC204" i="8"/>
  <c r="CC205" i="8"/>
  <c r="CC206" i="8"/>
  <c r="CC207" i="8"/>
  <c r="CC208" i="8"/>
  <c r="CC209" i="8"/>
  <c r="CC110" i="8"/>
  <c r="CC111" i="8"/>
  <c r="CC112" i="8"/>
  <c r="CC113" i="8"/>
  <c r="CC114" i="8"/>
  <c r="CC115" i="8"/>
  <c r="CC116" i="8"/>
  <c r="CC117" i="8"/>
  <c r="CC118" i="8"/>
  <c r="CC119" i="8"/>
  <c r="CC120" i="8"/>
  <c r="CC121" i="8"/>
  <c r="CC122" i="8"/>
  <c r="CC123" i="8"/>
  <c r="CC124" i="8"/>
  <c r="CC125" i="8"/>
  <c r="CC126" i="8"/>
  <c r="CC127" i="8"/>
  <c r="CC128" i="8"/>
  <c r="CC129" i="8"/>
  <c r="CC130" i="8"/>
  <c r="CC131" i="8"/>
  <c r="CC132" i="8"/>
  <c r="CC133" i="8"/>
  <c r="CC134" i="8"/>
  <c r="CC135" i="8"/>
  <c r="CC136" i="8"/>
  <c r="CC137" i="8"/>
  <c r="CC138" i="8"/>
  <c r="CC139" i="8"/>
  <c r="CC140" i="8"/>
  <c r="CC141" i="8"/>
  <c r="CC142" i="8"/>
  <c r="CC143" i="8"/>
  <c r="CC144" i="8"/>
  <c r="CC145" i="8"/>
  <c r="CC146" i="8"/>
  <c r="CC148" i="8"/>
  <c r="CC149" i="8"/>
  <c r="CC150" i="8"/>
  <c r="CC151" i="8"/>
  <c r="CC152" i="8"/>
  <c r="CC153" i="8"/>
  <c r="CC154" i="8"/>
  <c r="CC155" i="8"/>
  <c r="CC156" i="8"/>
  <c r="CC157" i="8"/>
  <c r="CC158" i="8"/>
  <c r="CC59" i="8"/>
  <c r="CC60" i="8"/>
  <c r="CC61" i="8"/>
  <c r="CC62" i="8"/>
  <c r="CC63" i="8"/>
  <c r="CC64" i="8"/>
  <c r="CC65" i="8"/>
  <c r="CC66" i="8"/>
  <c r="CC67" i="8"/>
  <c r="CC68" i="8"/>
  <c r="CC69" i="8"/>
  <c r="CC70" i="8"/>
  <c r="CC71" i="8"/>
  <c r="CC72" i="8"/>
  <c r="CC73" i="8"/>
  <c r="CC74" i="8"/>
  <c r="CC75" i="8"/>
  <c r="CC76" i="8"/>
  <c r="CC77" i="8"/>
  <c r="CC78" i="8"/>
  <c r="CC79" i="8"/>
  <c r="CC80" i="8"/>
  <c r="CC81" i="8"/>
  <c r="CC82" i="8"/>
  <c r="CC83" i="8"/>
  <c r="CC84" i="8"/>
  <c r="CC85" i="8"/>
  <c r="CC86" i="8"/>
  <c r="CC87" i="8"/>
  <c r="CC88" i="8"/>
  <c r="CC89" i="8"/>
  <c r="CC90" i="8"/>
  <c r="CC91" i="8"/>
  <c r="CC92" i="8"/>
  <c r="CC93" i="8"/>
  <c r="CC94" i="8"/>
  <c r="CC147" i="8"/>
  <c r="CC109" i="8"/>
  <c r="CC95" i="8"/>
  <c r="CC97" i="8"/>
  <c r="CC58" i="8"/>
  <c r="CC96" i="8"/>
  <c r="CC98" i="8"/>
  <c r="CC99" i="8"/>
  <c r="CC100" i="8"/>
  <c r="CC101" i="8"/>
  <c r="CC102" i="8"/>
  <c r="CC103" i="8"/>
  <c r="CC104" i="8"/>
  <c r="CC105" i="8"/>
  <c r="CC106" i="8"/>
  <c r="CC107" i="8"/>
  <c r="BZ6" i="8"/>
  <c r="BZ213" i="8"/>
  <c r="BZ214" i="8"/>
  <c r="BZ215" i="8"/>
  <c r="BZ216" i="8"/>
  <c r="BZ217" i="8"/>
  <c r="BZ218" i="8"/>
  <c r="BZ219" i="8"/>
  <c r="BZ220" i="8"/>
  <c r="BZ221" i="8"/>
  <c r="BZ222" i="8"/>
  <c r="BZ223" i="8"/>
  <c r="BZ224" i="8"/>
  <c r="BZ225" i="8"/>
  <c r="BZ226" i="8"/>
  <c r="BZ227" i="8"/>
  <c r="BZ228" i="8"/>
  <c r="BZ229" i="8"/>
  <c r="BZ230" i="8"/>
  <c r="BZ231" i="8"/>
  <c r="BZ232" i="8"/>
  <c r="BZ233" i="8"/>
  <c r="BZ234" i="8"/>
  <c r="BZ235" i="8"/>
  <c r="BZ236" i="8"/>
  <c r="BZ237" i="8"/>
  <c r="BZ238" i="8"/>
  <c r="BZ239" i="8"/>
  <c r="BZ240" i="8"/>
  <c r="BZ241" i="8"/>
  <c r="BZ242" i="8"/>
  <c r="BZ243" i="8"/>
  <c r="BZ244" i="8"/>
  <c r="BZ245" i="8"/>
  <c r="BZ246" i="8"/>
  <c r="BZ247" i="8"/>
  <c r="BZ248" i="8"/>
  <c r="BZ249" i="8"/>
  <c r="BZ250" i="8"/>
  <c r="BZ212" i="8"/>
  <c r="BZ251" i="8"/>
  <c r="BZ252" i="8"/>
  <c r="BZ253" i="8"/>
  <c r="BZ254" i="8"/>
  <c r="BZ255" i="8"/>
  <c r="BZ256" i="8"/>
  <c r="BZ257" i="8"/>
  <c r="BZ258" i="8"/>
  <c r="BZ259" i="8"/>
  <c r="BZ260" i="8"/>
  <c r="BZ261" i="8"/>
  <c r="BZ161" i="8"/>
  <c r="BZ162" i="8"/>
  <c r="BZ163" i="8"/>
  <c r="BZ164" i="8"/>
  <c r="BZ165" i="8"/>
  <c r="BZ166" i="8"/>
  <c r="BZ167" i="8"/>
  <c r="BZ168" i="8"/>
  <c r="BZ169" i="8"/>
  <c r="BZ170" i="8"/>
  <c r="BZ171" i="8"/>
  <c r="BZ172" i="8"/>
  <c r="BZ173" i="8"/>
  <c r="BZ174" i="8"/>
  <c r="BZ175" i="8"/>
  <c r="BZ176" i="8"/>
  <c r="BZ177" i="8"/>
  <c r="BZ178" i="8"/>
  <c r="BZ179" i="8"/>
  <c r="BZ180" i="8"/>
  <c r="BZ181" i="8"/>
  <c r="BZ182" i="8"/>
  <c r="BZ183" i="8"/>
  <c r="BZ184" i="8"/>
  <c r="BZ185" i="8"/>
  <c r="BZ186" i="8"/>
  <c r="BZ187" i="8"/>
  <c r="BZ188" i="8"/>
  <c r="BZ189" i="8"/>
  <c r="BZ190" i="8"/>
  <c r="BZ191" i="8"/>
  <c r="BZ192" i="8"/>
  <c r="BZ193" i="8"/>
  <c r="BZ194" i="8"/>
  <c r="BZ195" i="8"/>
  <c r="BZ196" i="8"/>
  <c r="BZ197" i="8"/>
  <c r="BZ198" i="8"/>
  <c r="BZ199" i="8"/>
  <c r="BZ200" i="8"/>
  <c r="BZ201" i="8"/>
  <c r="BZ202" i="8"/>
  <c r="BZ203" i="8"/>
  <c r="BZ204" i="8"/>
  <c r="BZ205" i="8"/>
  <c r="BZ206" i="8"/>
  <c r="BZ207" i="8"/>
  <c r="BZ208" i="8"/>
  <c r="BZ209" i="8"/>
  <c r="BZ110" i="8"/>
  <c r="BZ111" i="8"/>
  <c r="BZ112" i="8"/>
  <c r="BZ113" i="8"/>
  <c r="BZ114" i="8"/>
  <c r="BZ115" i="8"/>
  <c r="BZ116" i="8"/>
  <c r="BZ117" i="8"/>
  <c r="BZ118" i="8"/>
  <c r="BZ119" i="8"/>
  <c r="BZ120" i="8"/>
  <c r="BZ121" i="8"/>
  <c r="BZ122" i="8"/>
  <c r="BZ123" i="8"/>
  <c r="BZ124" i="8"/>
  <c r="BZ125" i="8"/>
  <c r="BZ126" i="8"/>
  <c r="BZ127" i="8"/>
  <c r="BZ128" i="8"/>
  <c r="BZ129" i="8"/>
  <c r="BZ130" i="8"/>
  <c r="BZ131" i="8"/>
  <c r="BZ132" i="8"/>
  <c r="BZ133" i="8"/>
  <c r="BZ134" i="8"/>
  <c r="BZ135" i="8"/>
  <c r="BZ136" i="8"/>
  <c r="BZ137" i="8"/>
  <c r="BZ138" i="8"/>
  <c r="BZ139" i="8"/>
  <c r="BZ140" i="8"/>
  <c r="BZ141" i="8"/>
  <c r="BZ142" i="8"/>
  <c r="BZ143" i="8"/>
  <c r="BZ144" i="8"/>
  <c r="BZ145" i="8"/>
  <c r="BZ146" i="8"/>
  <c r="BZ147" i="8"/>
  <c r="BZ160" i="8"/>
  <c r="BZ109" i="8"/>
  <c r="BZ148" i="8"/>
  <c r="BZ149" i="8"/>
  <c r="BZ150" i="8"/>
  <c r="BZ151" i="8"/>
  <c r="BZ152" i="8"/>
  <c r="BZ153" i="8"/>
  <c r="BZ154" i="8"/>
  <c r="BZ155" i="8"/>
  <c r="BZ156" i="8"/>
  <c r="BZ157" i="8"/>
  <c r="BZ158" i="8"/>
  <c r="BZ59" i="8"/>
  <c r="BZ60" i="8"/>
  <c r="BZ61" i="8"/>
  <c r="BZ62" i="8"/>
  <c r="BZ63" i="8"/>
  <c r="BZ64" i="8"/>
  <c r="BZ65" i="8"/>
  <c r="BZ66" i="8"/>
  <c r="BZ67" i="8"/>
  <c r="BZ68" i="8"/>
  <c r="BZ69" i="8"/>
  <c r="BZ70" i="8"/>
  <c r="BZ71" i="8"/>
  <c r="BZ72" i="8"/>
  <c r="BZ73" i="8"/>
  <c r="BZ74" i="8"/>
  <c r="BZ75" i="8"/>
  <c r="BZ76" i="8"/>
  <c r="BZ77" i="8"/>
  <c r="BZ78" i="8"/>
  <c r="BZ79" i="8"/>
  <c r="BZ80" i="8"/>
  <c r="BZ81" i="8"/>
  <c r="BZ82" i="8"/>
  <c r="BZ83" i="8"/>
  <c r="BZ84" i="8"/>
  <c r="BZ85" i="8"/>
  <c r="BZ86" i="8"/>
  <c r="BZ87" i="8"/>
  <c r="BZ88" i="8"/>
  <c r="BZ89" i="8"/>
  <c r="BZ90" i="8"/>
  <c r="BZ91" i="8"/>
  <c r="BZ92" i="8"/>
  <c r="BZ93" i="8"/>
  <c r="BZ94" i="8"/>
  <c r="BZ95" i="8"/>
  <c r="BZ96" i="8"/>
  <c r="BZ97" i="8"/>
  <c r="BZ98" i="8"/>
  <c r="BZ99" i="8"/>
  <c r="BZ100" i="8"/>
  <c r="BZ101" i="8"/>
  <c r="BZ102" i="8"/>
  <c r="BZ103" i="8"/>
  <c r="BZ104" i="8"/>
  <c r="BZ105" i="8"/>
  <c r="BZ106" i="8"/>
  <c r="BZ107" i="8"/>
  <c r="BZ58" i="8"/>
  <c r="CE213" i="8"/>
  <c r="CE214" i="8"/>
  <c r="CE215" i="8"/>
  <c r="CE216" i="8"/>
  <c r="CE217" i="8"/>
  <c r="CE218" i="8"/>
  <c r="CE219" i="8"/>
  <c r="CE220" i="8"/>
  <c r="CE221" i="8"/>
  <c r="CE222" i="8"/>
  <c r="CE223" i="8"/>
  <c r="CE224" i="8"/>
  <c r="CE225" i="8"/>
  <c r="CE226" i="8"/>
  <c r="CE227" i="8"/>
  <c r="CE228" i="8"/>
  <c r="CE229" i="8"/>
  <c r="CE230" i="8"/>
  <c r="CE231" i="8"/>
  <c r="CE232" i="8"/>
  <c r="CE233" i="8"/>
  <c r="CE234" i="8"/>
  <c r="CE235" i="8"/>
  <c r="CE236" i="8"/>
  <c r="CE237" i="8"/>
  <c r="CE238" i="8"/>
  <c r="CE239" i="8"/>
  <c r="CE240" i="8"/>
  <c r="CE241" i="8"/>
  <c r="CE242" i="8"/>
  <c r="CE243" i="8"/>
  <c r="CE244" i="8"/>
  <c r="CE245" i="8"/>
  <c r="CE246" i="8"/>
  <c r="CE247" i="8"/>
  <c r="CE248" i="8"/>
  <c r="CE249" i="8"/>
  <c r="CE250" i="8"/>
  <c r="CE251" i="8"/>
  <c r="CE252" i="8"/>
  <c r="CE253" i="8"/>
  <c r="CE254" i="8"/>
  <c r="CE255" i="8"/>
  <c r="CE256" i="8"/>
  <c r="CE257" i="8"/>
  <c r="CE258" i="8"/>
  <c r="CE259" i="8"/>
  <c r="CE260" i="8"/>
  <c r="CE261" i="8"/>
  <c r="CE161" i="8"/>
  <c r="CE162" i="8"/>
  <c r="CE163" i="8"/>
  <c r="CE164" i="8"/>
  <c r="CE165" i="8"/>
  <c r="CE166" i="8"/>
  <c r="CE167" i="8"/>
  <c r="CE168" i="8"/>
  <c r="CE169" i="8"/>
  <c r="CE170" i="8"/>
  <c r="CE171" i="8"/>
  <c r="CE172" i="8"/>
  <c r="CE212" i="8"/>
  <c r="CE174" i="8"/>
  <c r="CE175" i="8"/>
  <c r="CE176" i="8"/>
  <c r="CE177" i="8"/>
  <c r="CE178" i="8"/>
  <c r="CE179" i="8"/>
  <c r="CE180" i="8"/>
  <c r="CE181" i="8"/>
  <c r="CE182" i="8"/>
  <c r="CE183" i="8"/>
  <c r="CE184" i="8"/>
  <c r="CE185" i="8"/>
  <c r="CE186" i="8"/>
  <c r="CE187" i="8"/>
  <c r="CE188" i="8"/>
  <c r="CE189" i="8"/>
  <c r="CE190" i="8"/>
  <c r="CE191" i="8"/>
  <c r="CE192" i="8"/>
  <c r="CE193" i="8"/>
  <c r="CE194" i="8"/>
  <c r="CE195" i="8"/>
  <c r="CE196" i="8"/>
  <c r="CE197" i="8"/>
  <c r="CE173" i="8"/>
  <c r="CE198" i="8"/>
  <c r="CE160" i="8"/>
  <c r="CE199" i="8"/>
  <c r="CE200" i="8"/>
  <c r="CE201" i="8"/>
  <c r="CE202" i="8"/>
  <c r="CE203" i="8"/>
  <c r="CE204" i="8"/>
  <c r="CE205" i="8"/>
  <c r="CE206" i="8"/>
  <c r="CE207" i="8"/>
  <c r="CE208" i="8"/>
  <c r="CE209" i="8"/>
  <c r="CE110" i="8"/>
  <c r="CE111" i="8"/>
  <c r="CE112" i="8"/>
  <c r="CE113" i="8"/>
  <c r="CE114" i="8"/>
  <c r="CE115" i="8"/>
  <c r="CE116" i="8"/>
  <c r="CE117" i="8"/>
  <c r="CE118" i="8"/>
  <c r="CE119" i="8"/>
  <c r="CE120" i="8"/>
  <c r="CE121" i="8"/>
  <c r="CE122" i="8"/>
  <c r="CE123" i="8"/>
  <c r="CE124" i="8"/>
  <c r="CE125" i="8"/>
  <c r="CE126" i="8"/>
  <c r="CE127" i="8"/>
  <c r="CE128" i="8"/>
  <c r="CE129" i="8"/>
  <c r="CE130" i="8"/>
  <c r="CE131" i="8"/>
  <c r="CE132" i="8"/>
  <c r="CE133" i="8"/>
  <c r="CE134" i="8"/>
  <c r="CE135" i="8"/>
  <c r="CE136" i="8"/>
  <c r="CE137" i="8"/>
  <c r="CE138" i="8"/>
  <c r="CE139" i="8"/>
  <c r="CE140" i="8"/>
  <c r="CE141" i="8"/>
  <c r="CE142" i="8"/>
  <c r="CE143" i="8"/>
  <c r="CE144" i="8"/>
  <c r="CE145" i="8"/>
  <c r="CE146" i="8"/>
  <c r="CE147" i="8"/>
  <c r="CE148" i="8"/>
  <c r="CE149" i="8"/>
  <c r="CE150" i="8"/>
  <c r="CE151" i="8"/>
  <c r="CE152" i="8"/>
  <c r="CE153" i="8"/>
  <c r="CE154" i="8"/>
  <c r="CE155" i="8"/>
  <c r="CE156" i="8"/>
  <c r="CE157" i="8"/>
  <c r="CE158" i="8"/>
  <c r="CE59" i="8"/>
  <c r="CE60" i="8"/>
  <c r="CE61" i="8"/>
  <c r="CE62" i="8"/>
  <c r="CE63" i="8"/>
  <c r="CE64" i="8"/>
  <c r="CE65" i="8"/>
  <c r="CE66" i="8"/>
  <c r="CE67" i="8"/>
  <c r="CE68" i="8"/>
  <c r="CE69" i="8"/>
  <c r="CE70" i="8"/>
  <c r="CE71" i="8"/>
  <c r="CE72" i="8"/>
  <c r="CE73" i="8"/>
  <c r="CE74" i="8"/>
  <c r="CE75" i="8"/>
  <c r="CE76" i="8"/>
  <c r="CE77" i="8"/>
  <c r="CE78" i="8"/>
  <c r="CE79" i="8"/>
  <c r="CE80" i="8"/>
  <c r="CE81" i="8"/>
  <c r="CE82" i="8"/>
  <c r="CE83" i="8"/>
  <c r="CE84" i="8"/>
  <c r="CE85" i="8"/>
  <c r="CE86" i="8"/>
  <c r="CE87" i="8"/>
  <c r="CE88" i="8"/>
  <c r="CE89" i="8"/>
  <c r="CE90" i="8"/>
  <c r="CE91" i="8"/>
  <c r="CE92" i="8"/>
  <c r="CE93" i="8"/>
  <c r="CE94" i="8"/>
  <c r="CE109" i="8"/>
  <c r="CE96" i="8"/>
  <c r="CE58" i="8"/>
  <c r="CE95" i="8"/>
  <c r="CE97" i="8"/>
  <c r="CE98" i="8"/>
  <c r="CE99" i="8"/>
  <c r="CE100" i="8"/>
  <c r="CE101" i="8"/>
  <c r="CE102" i="8"/>
  <c r="CE103" i="8"/>
  <c r="CE104" i="8"/>
  <c r="CE105" i="8"/>
  <c r="CE106" i="8"/>
  <c r="CE107" i="8"/>
  <c r="CI213" i="8"/>
  <c r="CI214" i="8"/>
  <c r="CI215" i="8"/>
  <c r="CI216" i="8"/>
  <c r="CI217" i="8"/>
  <c r="CI218" i="8"/>
  <c r="CI219" i="8"/>
  <c r="CI220" i="8"/>
  <c r="CI221" i="8"/>
  <c r="CI222" i="8"/>
  <c r="CI223" i="8"/>
  <c r="CI224" i="8"/>
  <c r="CI225" i="8"/>
  <c r="CI226" i="8"/>
  <c r="CI227" i="8"/>
  <c r="CI228" i="8"/>
  <c r="CI229" i="8"/>
  <c r="CI230" i="8"/>
  <c r="CI231" i="8"/>
  <c r="CI232" i="8"/>
  <c r="CI233" i="8"/>
  <c r="CI234" i="8"/>
  <c r="CI235" i="8"/>
  <c r="CI236" i="8"/>
  <c r="CI237" i="8"/>
  <c r="CI238" i="8"/>
  <c r="CI239" i="8"/>
  <c r="CI240" i="8"/>
  <c r="CI241" i="8"/>
  <c r="CI242" i="8"/>
  <c r="CI243" i="8"/>
  <c r="CI244" i="8"/>
  <c r="CI245" i="8"/>
  <c r="CI246" i="8"/>
  <c r="CI247" i="8"/>
  <c r="CI248" i="8"/>
  <c r="CI249" i="8"/>
  <c r="CI250" i="8"/>
  <c r="CI251" i="8"/>
  <c r="CI252" i="8"/>
  <c r="CI253" i="8"/>
  <c r="CI254" i="8"/>
  <c r="CI255" i="8"/>
  <c r="CI256" i="8"/>
  <c r="CI257" i="8"/>
  <c r="CI258" i="8"/>
  <c r="CI259" i="8"/>
  <c r="CI260" i="8"/>
  <c r="CI261" i="8"/>
  <c r="CI161" i="8"/>
  <c r="CI162" i="8"/>
  <c r="CI163" i="8"/>
  <c r="CI164" i="8"/>
  <c r="CI165" i="8"/>
  <c r="CI166" i="8"/>
  <c r="CI167" i="8"/>
  <c r="CI168" i="8"/>
  <c r="CI169" i="8"/>
  <c r="CI170" i="8"/>
  <c r="CI171" i="8"/>
  <c r="CI172" i="8"/>
  <c r="CI212" i="8"/>
  <c r="CI174" i="8"/>
  <c r="CI175" i="8"/>
  <c r="CI176" i="8"/>
  <c r="CI177" i="8"/>
  <c r="CI178" i="8"/>
  <c r="CI179" i="8"/>
  <c r="CI180" i="8"/>
  <c r="CI181" i="8"/>
  <c r="CI182" i="8"/>
  <c r="CI183" i="8"/>
  <c r="CI184" i="8"/>
  <c r="CI185" i="8"/>
  <c r="CI186" i="8"/>
  <c r="CI187" i="8"/>
  <c r="CI188" i="8"/>
  <c r="CI189" i="8"/>
  <c r="CI190" i="8"/>
  <c r="CI191" i="8"/>
  <c r="CI192" i="8"/>
  <c r="CI193" i="8"/>
  <c r="CI194" i="8"/>
  <c r="CI195" i="8"/>
  <c r="CI196" i="8"/>
  <c r="CI197" i="8"/>
  <c r="CI173" i="8"/>
  <c r="CI198" i="8"/>
  <c r="CI160" i="8"/>
  <c r="CI199" i="8"/>
  <c r="CI200" i="8"/>
  <c r="CI201" i="8"/>
  <c r="CI202" i="8"/>
  <c r="CI203" i="8"/>
  <c r="CI204" i="8"/>
  <c r="CI205" i="8"/>
  <c r="CI206" i="8"/>
  <c r="CI207" i="8"/>
  <c r="CI208" i="8"/>
  <c r="CI209" i="8"/>
  <c r="CI110" i="8"/>
  <c r="CI111" i="8"/>
  <c r="CI112" i="8"/>
  <c r="CI113" i="8"/>
  <c r="CI114" i="8"/>
  <c r="CI115" i="8"/>
  <c r="CI116" i="8"/>
  <c r="CI117" i="8"/>
  <c r="CI118" i="8"/>
  <c r="CI119" i="8"/>
  <c r="CI120" i="8"/>
  <c r="CI121" i="8"/>
  <c r="CI122" i="8"/>
  <c r="CI123" i="8"/>
  <c r="CI124" i="8"/>
  <c r="CI125" i="8"/>
  <c r="CI126" i="8"/>
  <c r="CI127" i="8"/>
  <c r="CI128" i="8"/>
  <c r="CI129" i="8"/>
  <c r="CI130" i="8"/>
  <c r="CI131" i="8"/>
  <c r="CI132" i="8"/>
  <c r="CI133" i="8"/>
  <c r="CI134" i="8"/>
  <c r="CI135" i="8"/>
  <c r="CI136" i="8"/>
  <c r="CI137" i="8"/>
  <c r="CI138" i="8"/>
  <c r="CI139" i="8"/>
  <c r="CI140" i="8"/>
  <c r="CI141" i="8"/>
  <c r="CI142" i="8"/>
  <c r="CI143" i="8"/>
  <c r="CI144" i="8"/>
  <c r="CI145" i="8"/>
  <c r="CI146" i="8"/>
  <c r="CI147" i="8"/>
  <c r="CI148" i="8"/>
  <c r="CI149" i="8"/>
  <c r="CI150" i="8"/>
  <c r="CI151" i="8"/>
  <c r="CI152" i="8"/>
  <c r="CI153" i="8"/>
  <c r="CI154" i="8"/>
  <c r="CI155" i="8"/>
  <c r="CI156" i="8"/>
  <c r="CI157" i="8"/>
  <c r="CI158" i="8"/>
  <c r="CI59" i="8"/>
  <c r="CI60" i="8"/>
  <c r="CI61" i="8"/>
  <c r="CI62" i="8"/>
  <c r="CI63" i="8"/>
  <c r="CI64" i="8"/>
  <c r="CI65" i="8"/>
  <c r="CI66" i="8"/>
  <c r="CI67" i="8"/>
  <c r="CI68" i="8"/>
  <c r="CI69" i="8"/>
  <c r="CI70" i="8"/>
  <c r="CI71" i="8"/>
  <c r="CI72" i="8"/>
  <c r="CI73" i="8"/>
  <c r="CI74" i="8"/>
  <c r="CI75" i="8"/>
  <c r="CI76" i="8"/>
  <c r="CI77" i="8"/>
  <c r="CI78" i="8"/>
  <c r="CI79" i="8"/>
  <c r="CI80" i="8"/>
  <c r="CI81" i="8"/>
  <c r="CI82" i="8"/>
  <c r="CI83" i="8"/>
  <c r="CI84" i="8"/>
  <c r="CI85" i="8"/>
  <c r="CI86" i="8"/>
  <c r="CI87" i="8"/>
  <c r="CI88" i="8"/>
  <c r="CI89" i="8"/>
  <c r="CI90" i="8"/>
  <c r="CI91" i="8"/>
  <c r="CI92" i="8"/>
  <c r="CI93" i="8"/>
  <c r="CI94" i="8"/>
  <c r="CI109" i="8"/>
  <c r="CI96" i="8"/>
  <c r="CI58" i="8"/>
  <c r="CI95" i="8"/>
  <c r="CI97" i="8"/>
  <c r="CI98" i="8"/>
  <c r="CI99" i="8"/>
  <c r="CI100" i="8"/>
  <c r="CI101" i="8"/>
  <c r="CI102" i="8"/>
  <c r="CI103" i="8"/>
  <c r="CI104" i="8"/>
  <c r="CI105" i="8"/>
  <c r="CI106" i="8"/>
  <c r="CI107" i="8"/>
  <c r="CM213" i="8"/>
  <c r="CM214" i="8"/>
  <c r="CM215" i="8"/>
  <c r="CM216" i="8"/>
  <c r="CM217" i="8"/>
  <c r="CM218" i="8"/>
  <c r="CM219" i="8"/>
  <c r="CM220" i="8"/>
  <c r="CM221" i="8"/>
  <c r="CM222" i="8"/>
  <c r="CM223" i="8"/>
  <c r="CM224" i="8"/>
  <c r="CM225" i="8"/>
  <c r="CM226" i="8"/>
  <c r="CM227" i="8"/>
  <c r="CM228" i="8"/>
  <c r="CM229" i="8"/>
  <c r="CM230" i="8"/>
  <c r="CM231" i="8"/>
  <c r="CM232" i="8"/>
  <c r="CM233" i="8"/>
  <c r="CM234" i="8"/>
  <c r="CM235" i="8"/>
  <c r="CM236" i="8"/>
  <c r="CM237" i="8"/>
  <c r="CM238" i="8"/>
  <c r="CM239" i="8"/>
  <c r="CM240" i="8"/>
  <c r="CM241" i="8"/>
  <c r="CM242" i="8"/>
  <c r="CM243" i="8"/>
  <c r="CM244" i="8"/>
  <c r="CM245" i="8"/>
  <c r="CM246" i="8"/>
  <c r="CM247" i="8"/>
  <c r="CM248" i="8"/>
  <c r="CM249" i="8"/>
  <c r="CM250" i="8"/>
  <c r="CM251" i="8"/>
  <c r="CM252" i="8"/>
  <c r="CM253" i="8"/>
  <c r="CM254" i="8"/>
  <c r="CM255" i="8"/>
  <c r="CM256" i="8"/>
  <c r="CM257" i="8"/>
  <c r="CM258" i="8"/>
  <c r="CM259" i="8"/>
  <c r="CM260" i="8"/>
  <c r="CM261" i="8"/>
  <c r="CM161" i="8"/>
  <c r="CM162" i="8"/>
  <c r="CM163" i="8"/>
  <c r="CM164" i="8"/>
  <c r="CM165" i="8"/>
  <c r="CM166" i="8"/>
  <c r="CM167" i="8"/>
  <c r="CM168" i="8"/>
  <c r="CM169" i="8"/>
  <c r="CM170" i="8"/>
  <c r="CM171" i="8"/>
  <c r="CM172" i="8"/>
  <c r="CM212" i="8"/>
  <c r="CM174" i="8"/>
  <c r="CM175" i="8"/>
  <c r="CM176" i="8"/>
  <c r="CM177" i="8"/>
  <c r="CM178" i="8"/>
  <c r="CM179" i="8"/>
  <c r="CM180" i="8"/>
  <c r="CM181" i="8"/>
  <c r="CM182" i="8"/>
  <c r="CM183" i="8"/>
  <c r="CM184" i="8"/>
  <c r="CM185" i="8"/>
  <c r="CM186" i="8"/>
  <c r="CM187" i="8"/>
  <c r="CM188" i="8"/>
  <c r="CM189" i="8"/>
  <c r="CM190" i="8"/>
  <c r="CM191" i="8"/>
  <c r="CM192" i="8"/>
  <c r="CM193" i="8"/>
  <c r="CM194" i="8"/>
  <c r="CM195" i="8"/>
  <c r="CM196" i="8"/>
  <c r="CM197" i="8"/>
  <c r="CM173" i="8"/>
  <c r="CM198" i="8"/>
  <c r="CM160" i="8"/>
  <c r="CM199" i="8"/>
  <c r="CM200" i="8"/>
  <c r="CM201" i="8"/>
  <c r="CM202" i="8"/>
  <c r="CM203" i="8"/>
  <c r="CM204" i="8"/>
  <c r="CM205" i="8"/>
  <c r="CM206" i="8"/>
  <c r="CM207" i="8"/>
  <c r="CM208" i="8"/>
  <c r="CM209" i="8"/>
  <c r="CM110" i="8"/>
  <c r="CM111" i="8"/>
  <c r="CM112" i="8"/>
  <c r="CM113" i="8"/>
  <c r="CM114" i="8"/>
  <c r="CM115" i="8"/>
  <c r="CM116" i="8"/>
  <c r="CM117" i="8"/>
  <c r="CM118" i="8"/>
  <c r="CM119" i="8"/>
  <c r="CM120" i="8"/>
  <c r="CM121" i="8"/>
  <c r="CM122" i="8"/>
  <c r="CM123" i="8"/>
  <c r="CM124" i="8"/>
  <c r="CM125" i="8"/>
  <c r="CM126" i="8"/>
  <c r="CM127" i="8"/>
  <c r="CM128" i="8"/>
  <c r="CM129" i="8"/>
  <c r="CM130" i="8"/>
  <c r="CM131" i="8"/>
  <c r="CM132" i="8"/>
  <c r="CM133" i="8"/>
  <c r="CM134" i="8"/>
  <c r="CM135" i="8"/>
  <c r="CM136" i="8"/>
  <c r="CM137" i="8"/>
  <c r="CM138" i="8"/>
  <c r="CM139" i="8"/>
  <c r="CM140" i="8"/>
  <c r="CM141" i="8"/>
  <c r="CM142" i="8"/>
  <c r="CM143" i="8"/>
  <c r="CM144" i="8"/>
  <c r="CM145" i="8"/>
  <c r="CM146" i="8"/>
  <c r="CM147" i="8"/>
  <c r="CM148" i="8"/>
  <c r="CM149" i="8"/>
  <c r="CM150" i="8"/>
  <c r="CM151" i="8"/>
  <c r="CM152" i="8"/>
  <c r="CM153" i="8"/>
  <c r="CM154" i="8"/>
  <c r="CM155" i="8"/>
  <c r="CM156" i="8"/>
  <c r="CM157" i="8"/>
  <c r="CM158" i="8"/>
  <c r="CM59" i="8"/>
  <c r="CM60" i="8"/>
  <c r="CM61" i="8"/>
  <c r="CM62" i="8"/>
  <c r="CM63" i="8"/>
  <c r="CM64" i="8"/>
  <c r="CM65" i="8"/>
  <c r="CM66" i="8"/>
  <c r="CM67" i="8"/>
  <c r="CM68" i="8"/>
  <c r="CM69" i="8"/>
  <c r="CM70" i="8"/>
  <c r="CM71" i="8"/>
  <c r="CM72" i="8"/>
  <c r="CM73" i="8"/>
  <c r="CM74" i="8"/>
  <c r="CM75" i="8"/>
  <c r="CM76" i="8"/>
  <c r="CM77" i="8"/>
  <c r="CM78" i="8"/>
  <c r="CM79" i="8"/>
  <c r="CM80" i="8"/>
  <c r="CM81" i="8"/>
  <c r="CM82" i="8"/>
  <c r="CM83" i="8"/>
  <c r="CM84" i="8"/>
  <c r="CM85" i="8"/>
  <c r="CM86" i="8"/>
  <c r="CM87" i="8"/>
  <c r="CM88" i="8"/>
  <c r="CM89" i="8"/>
  <c r="CM90" i="8"/>
  <c r="CM91" i="8"/>
  <c r="CM92" i="8"/>
  <c r="CM93" i="8"/>
  <c r="CM94" i="8"/>
  <c r="CM109" i="8"/>
  <c r="CM96" i="8"/>
  <c r="CM58" i="8"/>
  <c r="CM95" i="8"/>
  <c r="CM97" i="8"/>
  <c r="CM98" i="8"/>
  <c r="CM99" i="8"/>
  <c r="CM100" i="8"/>
  <c r="CM101" i="8"/>
  <c r="CM102" i="8"/>
  <c r="CM103" i="8"/>
  <c r="CM104" i="8"/>
  <c r="CM105" i="8"/>
  <c r="CM106" i="8"/>
  <c r="CM107" i="8"/>
  <c r="CO213" i="8"/>
  <c r="CO214" i="8"/>
  <c r="CO215" i="8"/>
  <c r="CO216" i="8"/>
  <c r="CO217" i="8"/>
  <c r="CO218" i="8"/>
  <c r="CO219" i="8"/>
  <c r="CO220" i="8"/>
  <c r="CO221" i="8"/>
  <c r="CO222" i="8"/>
  <c r="CO223" i="8"/>
  <c r="CO224" i="8"/>
  <c r="CO225" i="8"/>
  <c r="CO226" i="8"/>
  <c r="CO227" i="8"/>
  <c r="CO228" i="8"/>
  <c r="CO229" i="8"/>
  <c r="CO230" i="8"/>
  <c r="CO231" i="8"/>
  <c r="CO232" i="8"/>
  <c r="CO233" i="8"/>
  <c r="CO234" i="8"/>
  <c r="CO235" i="8"/>
  <c r="CO236" i="8"/>
  <c r="CO237" i="8"/>
  <c r="CO238" i="8"/>
  <c r="CO239" i="8"/>
  <c r="CO240" i="8"/>
  <c r="CO241" i="8"/>
  <c r="CO242" i="8"/>
  <c r="CO243" i="8"/>
  <c r="CO244" i="8"/>
  <c r="CO245" i="8"/>
  <c r="CO246" i="8"/>
  <c r="CO247" i="8"/>
  <c r="CO248" i="8"/>
  <c r="CO249" i="8"/>
  <c r="CO251" i="8"/>
  <c r="CO252" i="8"/>
  <c r="CO253" i="8"/>
  <c r="CO254" i="8"/>
  <c r="CO255" i="8"/>
  <c r="CO256" i="8"/>
  <c r="CO257" i="8"/>
  <c r="CO258" i="8"/>
  <c r="CO259" i="8"/>
  <c r="CO260" i="8"/>
  <c r="CO261" i="8"/>
  <c r="CO161" i="8"/>
  <c r="CO162" i="8"/>
  <c r="CO163" i="8"/>
  <c r="CO164" i="8"/>
  <c r="CO165" i="8"/>
  <c r="CO166" i="8"/>
  <c r="CO167" i="8"/>
  <c r="CO168" i="8"/>
  <c r="CO169" i="8"/>
  <c r="CO170" i="8"/>
  <c r="CO171" i="8"/>
  <c r="CO172" i="8"/>
  <c r="CO250" i="8"/>
  <c r="CO212" i="8"/>
  <c r="CO173" i="8"/>
  <c r="CO174" i="8"/>
  <c r="CO175" i="8"/>
  <c r="CO176" i="8"/>
  <c r="CO177" i="8"/>
  <c r="CO178" i="8"/>
  <c r="CO179" i="8"/>
  <c r="CO180" i="8"/>
  <c r="CO181" i="8"/>
  <c r="CO182" i="8"/>
  <c r="CO183" i="8"/>
  <c r="CO184" i="8"/>
  <c r="CO185" i="8"/>
  <c r="CO186" i="8"/>
  <c r="CO187" i="8"/>
  <c r="CO188" i="8"/>
  <c r="CO189" i="8"/>
  <c r="CO190" i="8"/>
  <c r="CO191" i="8"/>
  <c r="CO192" i="8"/>
  <c r="CO193" i="8"/>
  <c r="CO194" i="8"/>
  <c r="CO195" i="8"/>
  <c r="CO196" i="8"/>
  <c r="CO197" i="8"/>
  <c r="CO199" i="8"/>
  <c r="CO160" i="8"/>
  <c r="CO198" i="8"/>
  <c r="CO200" i="8"/>
  <c r="CO201" i="8"/>
  <c r="CO202" i="8"/>
  <c r="CO203" i="8"/>
  <c r="CO204" i="8"/>
  <c r="CO205" i="8"/>
  <c r="CO206" i="8"/>
  <c r="CO207" i="8"/>
  <c r="CO208" i="8"/>
  <c r="CO209" i="8"/>
  <c r="CO110" i="8"/>
  <c r="CO111" i="8"/>
  <c r="CO112" i="8"/>
  <c r="CO113" i="8"/>
  <c r="CO114" i="8"/>
  <c r="CO115" i="8"/>
  <c r="CO116" i="8"/>
  <c r="CO117" i="8"/>
  <c r="CO118" i="8"/>
  <c r="CO119" i="8"/>
  <c r="CO120" i="8"/>
  <c r="CO121" i="8"/>
  <c r="CO122" i="8"/>
  <c r="CO123" i="8"/>
  <c r="CO124" i="8"/>
  <c r="CO125" i="8"/>
  <c r="CO126" i="8"/>
  <c r="CO127" i="8"/>
  <c r="CO128" i="8"/>
  <c r="CO129" i="8"/>
  <c r="CO130" i="8"/>
  <c r="CO131" i="8"/>
  <c r="CO132" i="8"/>
  <c r="CO133" i="8"/>
  <c r="CO134" i="8"/>
  <c r="CO135" i="8"/>
  <c r="CO136" i="8"/>
  <c r="CO137" i="8"/>
  <c r="CO138" i="8"/>
  <c r="CO139" i="8"/>
  <c r="CO140" i="8"/>
  <c r="CO141" i="8"/>
  <c r="CO142" i="8"/>
  <c r="CO143" i="8"/>
  <c r="CO144" i="8"/>
  <c r="CO145" i="8"/>
  <c r="CO146" i="8"/>
  <c r="CO147" i="8"/>
  <c r="CO148" i="8"/>
  <c r="CO149" i="8"/>
  <c r="CO150" i="8"/>
  <c r="CO151" i="8"/>
  <c r="CO152" i="8"/>
  <c r="CO153" i="8"/>
  <c r="CO154" i="8"/>
  <c r="CO155" i="8"/>
  <c r="CO156" i="8"/>
  <c r="CO157" i="8"/>
  <c r="CO158" i="8"/>
  <c r="CO59" i="8"/>
  <c r="CO60" i="8"/>
  <c r="CO61" i="8"/>
  <c r="CO62" i="8"/>
  <c r="CO63" i="8"/>
  <c r="CO64" i="8"/>
  <c r="CO65" i="8"/>
  <c r="CO66" i="8"/>
  <c r="CO67" i="8"/>
  <c r="CO68" i="8"/>
  <c r="CO69" i="8"/>
  <c r="CO70" i="8"/>
  <c r="CO71" i="8"/>
  <c r="CO72" i="8"/>
  <c r="CO73" i="8"/>
  <c r="CO74" i="8"/>
  <c r="CO75" i="8"/>
  <c r="CO76" i="8"/>
  <c r="CO77" i="8"/>
  <c r="CO78" i="8"/>
  <c r="CO79" i="8"/>
  <c r="CO80" i="8"/>
  <c r="CO81" i="8"/>
  <c r="CO82" i="8"/>
  <c r="CO83" i="8"/>
  <c r="CO84" i="8"/>
  <c r="CO85" i="8"/>
  <c r="CO86" i="8"/>
  <c r="CO87" i="8"/>
  <c r="CO88" i="8"/>
  <c r="CO89" i="8"/>
  <c r="CO90" i="8"/>
  <c r="CO91" i="8"/>
  <c r="CO92" i="8"/>
  <c r="CO93" i="8"/>
  <c r="CO94" i="8"/>
  <c r="CO109" i="8"/>
  <c r="CO95" i="8"/>
  <c r="CO58" i="8"/>
  <c r="CO96" i="8"/>
  <c r="CO97" i="8"/>
  <c r="CO98" i="8"/>
  <c r="CO99" i="8"/>
  <c r="CO100" i="8"/>
  <c r="CO101" i="8"/>
  <c r="CO102" i="8"/>
  <c r="CO103" i="8"/>
  <c r="CO104" i="8"/>
  <c r="CO105" i="8"/>
  <c r="CO106" i="8"/>
  <c r="CO107" i="8"/>
  <c r="CQ55" i="8"/>
  <c r="CQ213" i="8"/>
  <c r="CQ214" i="8"/>
  <c r="CQ215" i="8"/>
  <c r="CQ216" i="8"/>
  <c r="CQ217" i="8"/>
  <c r="CQ218" i="8"/>
  <c r="CQ219" i="8"/>
  <c r="CQ220" i="8"/>
  <c r="CQ221" i="8"/>
  <c r="CQ222" i="8"/>
  <c r="CQ223" i="8"/>
  <c r="CQ224" i="8"/>
  <c r="CQ225" i="8"/>
  <c r="CQ226" i="8"/>
  <c r="CQ227" i="8"/>
  <c r="CQ228" i="8"/>
  <c r="CQ229" i="8"/>
  <c r="CQ230" i="8"/>
  <c r="CQ231" i="8"/>
  <c r="CQ232" i="8"/>
  <c r="CQ233" i="8"/>
  <c r="CQ234" i="8"/>
  <c r="CQ235" i="8"/>
  <c r="CQ236" i="8"/>
  <c r="CQ237" i="8"/>
  <c r="CQ238" i="8"/>
  <c r="CQ239" i="8"/>
  <c r="CQ240" i="8"/>
  <c r="CQ241" i="8"/>
  <c r="CQ242" i="8"/>
  <c r="CQ243" i="8"/>
  <c r="CQ244" i="8"/>
  <c r="CQ245" i="8"/>
  <c r="CQ246" i="8"/>
  <c r="CQ247" i="8"/>
  <c r="CQ248" i="8"/>
  <c r="CQ249" i="8"/>
  <c r="CQ250" i="8"/>
  <c r="CQ251" i="8"/>
  <c r="CQ252" i="8"/>
  <c r="CQ253" i="8"/>
  <c r="CQ254" i="8"/>
  <c r="CQ255" i="8"/>
  <c r="CQ256" i="8"/>
  <c r="CQ257" i="8"/>
  <c r="CQ258" i="8"/>
  <c r="CQ259" i="8"/>
  <c r="CQ260" i="8"/>
  <c r="CQ261" i="8"/>
  <c r="CQ161" i="8"/>
  <c r="CQ162" i="8"/>
  <c r="CQ163" i="8"/>
  <c r="CQ164" i="8"/>
  <c r="CQ165" i="8"/>
  <c r="CQ166" i="8"/>
  <c r="CQ167" i="8"/>
  <c r="CQ168" i="8"/>
  <c r="CQ169" i="8"/>
  <c r="CQ170" i="8"/>
  <c r="CQ171" i="8"/>
  <c r="CQ212" i="8"/>
  <c r="CQ172" i="8"/>
  <c r="CQ174" i="8"/>
  <c r="CQ175" i="8"/>
  <c r="CQ176" i="8"/>
  <c r="CQ177" i="8"/>
  <c r="CQ178" i="8"/>
  <c r="CQ179" i="8"/>
  <c r="CQ180" i="8"/>
  <c r="CQ181" i="8"/>
  <c r="CQ182" i="8"/>
  <c r="CQ183" i="8"/>
  <c r="CQ184" i="8"/>
  <c r="CQ185" i="8"/>
  <c r="CQ186" i="8"/>
  <c r="CQ187" i="8"/>
  <c r="CQ188" i="8"/>
  <c r="CQ189" i="8"/>
  <c r="CQ190" i="8"/>
  <c r="CQ191" i="8"/>
  <c r="CQ192" i="8"/>
  <c r="CQ193" i="8"/>
  <c r="CQ194" i="8"/>
  <c r="CQ195" i="8"/>
  <c r="CQ196" i="8"/>
  <c r="CQ197" i="8"/>
  <c r="CQ173" i="8"/>
  <c r="CQ198" i="8"/>
  <c r="CQ160" i="8"/>
  <c r="CQ199" i="8"/>
  <c r="CQ200" i="8"/>
  <c r="CQ201" i="8"/>
  <c r="CQ202" i="8"/>
  <c r="CQ203" i="8"/>
  <c r="CQ204" i="8"/>
  <c r="CQ205" i="8"/>
  <c r="CQ206" i="8"/>
  <c r="CQ207" i="8"/>
  <c r="CQ208" i="8"/>
  <c r="CQ209" i="8"/>
  <c r="CQ110" i="8"/>
  <c r="CQ111" i="8"/>
  <c r="CQ112" i="8"/>
  <c r="CQ113" i="8"/>
  <c r="CQ114" i="8"/>
  <c r="CQ115" i="8"/>
  <c r="CQ116" i="8"/>
  <c r="CQ117" i="8"/>
  <c r="CQ118" i="8"/>
  <c r="CQ119" i="8"/>
  <c r="CQ120" i="8"/>
  <c r="CQ121" i="8"/>
  <c r="CQ122" i="8"/>
  <c r="CQ123" i="8"/>
  <c r="CQ124" i="8"/>
  <c r="CQ125" i="8"/>
  <c r="CQ126" i="8"/>
  <c r="CQ127" i="8"/>
  <c r="CQ128" i="8"/>
  <c r="CQ129" i="8"/>
  <c r="CQ130" i="8"/>
  <c r="CQ131" i="8"/>
  <c r="CQ132" i="8"/>
  <c r="CQ133" i="8"/>
  <c r="CQ134" i="8"/>
  <c r="CQ135" i="8"/>
  <c r="CQ136" i="8"/>
  <c r="CQ137" i="8"/>
  <c r="CQ138" i="8"/>
  <c r="CQ139" i="8"/>
  <c r="CQ140" i="8"/>
  <c r="CQ141" i="8"/>
  <c r="CQ142" i="8"/>
  <c r="CQ143" i="8"/>
  <c r="CQ144" i="8"/>
  <c r="CQ145" i="8"/>
  <c r="CQ146" i="8"/>
  <c r="CQ147" i="8"/>
  <c r="CQ148" i="8"/>
  <c r="CQ149" i="8"/>
  <c r="CQ150" i="8"/>
  <c r="CQ151" i="8"/>
  <c r="CQ152" i="8"/>
  <c r="CQ153" i="8"/>
  <c r="CQ154" i="8"/>
  <c r="CQ155" i="8"/>
  <c r="CQ156" i="8"/>
  <c r="CQ157" i="8"/>
  <c r="CQ158" i="8"/>
  <c r="CQ59" i="8"/>
  <c r="CQ60" i="8"/>
  <c r="CQ61" i="8"/>
  <c r="CQ62" i="8"/>
  <c r="CQ63" i="8"/>
  <c r="CQ64" i="8"/>
  <c r="CQ65" i="8"/>
  <c r="CQ66" i="8"/>
  <c r="CQ67" i="8"/>
  <c r="CQ68" i="8"/>
  <c r="CQ69" i="8"/>
  <c r="CQ70" i="8"/>
  <c r="CQ71" i="8"/>
  <c r="CQ72" i="8"/>
  <c r="CQ73" i="8"/>
  <c r="CQ74" i="8"/>
  <c r="CQ75" i="8"/>
  <c r="CQ76" i="8"/>
  <c r="CQ77" i="8"/>
  <c r="CQ78" i="8"/>
  <c r="CQ79" i="8"/>
  <c r="CQ80" i="8"/>
  <c r="CQ81" i="8"/>
  <c r="CQ82" i="8"/>
  <c r="CQ83" i="8"/>
  <c r="CQ84" i="8"/>
  <c r="CQ85" i="8"/>
  <c r="CQ86" i="8"/>
  <c r="CQ87" i="8"/>
  <c r="CQ88" i="8"/>
  <c r="CQ89" i="8"/>
  <c r="CQ90" i="8"/>
  <c r="CQ91" i="8"/>
  <c r="CQ92" i="8"/>
  <c r="CQ93" i="8"/>
  <c r="CQ94" i="8"/>
  <c r="CQ109" i="8"/>
  <c r="CQ96" i="8"/>
  <c r="CQ58" i="8"/>
  <c r="CQ95" i="8"/>
  <c r="CQ97" i="8"/>
  <c r="CQ98" i="8"/>
  <c r="CQ99" i="8"/>
  <c r="CQ100" i="8"/>
  <c r="CQ101" i="8"/>
  <c r="CQ102" i="8"/>
  <c r="CQ103" i="8"/>
  <c r="CQ104" i="8"/>
  <c r="CQ105" i="8"/>
  <c r="CQ106" i="8"/>
  <c r="CQ107" i="8"/>
  <c r="CU213" i="8"/>
  <c r="CU214" i="8"/>
  <c r="CU215" i="8"/>
  <c r="CU216" i="8"/>
  <c r="CU217" i="8"/>
  <c r="CU218" i="8"/>
  <c r="CU219" i="8"/>
  <c r="CU220" i="8"/>
  <c r="CU221" i="8"/>
  <c r="CU222" i="8"/>
  <c r="CU223" i="8"/>
  <c r="CU224" i="8"/>
  <c r="CU225" i="8"/>
  <c r="CU226" i="8"/>
  <c r="CU227" i="8"/>
  <c r="CU228" i="8"/>
  <c r="CU229" i="8"/>
  <c r="CU230" i="8"/>
  <c r="CU231" i="8"/>
  <c r="CU232" i="8"/>
  <c r="CU233" i="8"/>
  <c r="CU234" i="8"/>
  <c r="CU235" i="8"/>
  <c r="CU236" i="8"/>
  <c r="CU237" i="8"/>
  <c r="CU238" i="8"/>
  <c r="CU239" i="8"/>
  <c r="CU240" i="8"/>
  <c r="CU241" i="8"/>
  <c r="CU242" i="8"/>
  <c r="CU243" i="8"/>
  <c r="CU244" i="8"/>
  <c r="CU245" i="8"/>
  <c r="CU246" i="8"/>
  <c r="CU247" i="8"/>
  <c r="CU248" i="8"/>
  <c r="CU249" i="8"/>
  <c r="CU250" i="8"/>
  <c r="CU251" i="8"/>
  <c r="CU252" i="8"/>
  <c r="CU253" i="8"/>
  <c r="CU254" i="8"/>
  <c r="CU255" i="8"/>
  <c r="CU256" i="8"/>
  <c r="CU257" i="8"/>
  <c r="CU258" i="8"/>
  <c r="CU259" i="8"/>
  <c r="CU260" i="8"/>
  <c r="CU261" i="8"/>
  <c r="CU161" i="8"/>
  <c r="CU162" i="8"/>
  <c r="CU163" i="8"/>
  <c r="CU164" i="8"/>
  <c r="CU165" i="8"/>
  <c r="CU166" i="8"/>
  <c r="CU167" i="8"/>
  <c r="CU168" i="8"/>
  <c r="CU169" i="8"/>
  <c r="CU170" i="8"/>
  <c r="CU171" i="8"/>
  <c r="CU212" i="8"/>
  <c r="CU172" i="8"/>
  <c r="CU174" i="8"/>
  <c r="CU175" i="8"/>
  <c r="CU176" i="8"/>
  <c r="CU177" i="8"/>
  <c r="CU178" i="8"/>
  <c r="CU179" i="8"/>
  <c r="CU180" i="8"/>
  <c r="CU181" i="8"/>
  <c r="CU182" i="8"/>
  <c r="CU183" i="8"/>
  <c r="CU184" i="8"/>
  <c r="CU185" i="8"/>
  <c r="CU186" i="8"/>
  <c r="CU187" i="8"/>
  <c r="CU188" i="8"/>
  <c r="CU189" i="8"/>
  <c r="CU190" i="8"/>
  <c r="CU191" i="8"/>
  <c r="CU192" i="8"/>
  <c r="CU193" i="8"/>
  <c r="CU194" i="8"/>
  <c r="CU195" i="8"/>
  <c r="CU196" i="8"/>
  <c r="CU197" i="8"/>
  <c r="CU173" i="8"/>
  <c r="CU198" i="8"/>
  <c r="CU160" i="8"/>
  <c r="CU199" i="8"/>
  <c r="CU200" i="8"/>
  <c r="CU201" i="8"/>
  <c r="CU202" i="8"/>
  <c r="CU203" i="8"/>
  <c r="CU204" i="8"/>
  <c r="CU205" i="8"/>
  <c r="CU206" i="8"/>
  <c r="CU207" i="8"/>
  <c r="CU208" i="8"/>
  <c r="CU209" i="8"/>
  <c r="CU110" i="8"/>
  <c r="CU111" i="8"/>
  <c r="CU112" i="8"/>
  <c r="CU113" i="8"/>
  <c r="CU114" i="8"/>
  <c r="CU115" i="8"/>
  <c r="CU116" i="8"/>
  <c r="CU117" i="8"/>
  <c r="CU118" i="8"/>
  <c r="CU119" i="8"/>
  <c r="CU120" i="8"/>
  <c r="CU121" i="8"/>
  <c r="CU122" i="8"/>
  <c r="CU123" i="8"/>
  <c r="CU124" i="8"/>
  <c r="CU125" i="8"/>
  <c r="CU126" i="8"/>
  <c r="CU127" i="8"/>
  <c r="CU128" i="8"/>
  <c r="CU129" i="8"/>
  <c r="CU130" i="8"/>
  <c r="CU131" i="8"/>
  <c r="CU132" i="8"/>
  <c r="CU133" i="8"/>
  <c r="CU134" i="8"/>
  <c r="CU135" i="8"/>
  <c r="CU136" i="8"/>
  <c r="CU137" i="8"/>
  <c r="CU138" i="8"/>
  <c r="CU139" i="8"/>
  <c r="CU140" i="8"/>
  <c r="CU141" i="8"/>
  <c r="CU142" i="8"/>
  <c r="CU143" i="8"/>
  <c r="CU144" i="8"/>
  <c r="CU145" i="8"/>
  <c r="CU147" i="8"/>
  <c r="CU148" i="8"/>
  <c r="CU149" i="8"/>
  <c r="CU150" i="8"/>
  <c r="CU151" i="8"/>
  <c r="CU152" i="8"/>
  <c r="CU153" i="8"/>
  <c r="CU154" i="8"/>
  <c r="CU155" i="8"/>
  <c r="CU156" i="8"/>
  <c r="CU157" i="8"/>
  <c r="CU158" i="8"/>
  <c r="CU59" i="8"/>
  <c r="CU60" i="8"/>
  <c r="CU61" i="8"/>
  <c r="CU62" i="8"/>
  <c r="CU63" i="8"/>
  <c r="CU64" i="8"/>
  <c r="CU65" i="8"/>
  <c r="CU66" i="8"/>
  <c r="CU67" i="8"/>
  <c r="CU68" i="8"/>
  <c r="CU69" i="8"/>
  <c r="CU70" i="8"/>
  <c r="CU71" i="8"/>
  <c r="CU72" i="8"/>
  <c r="CU73" i="8"/>
  <c r="CU74" i="8"/>
  <c r="CU75" i="8"/>
  <c r="CU76" i="8"/>
  <c r="CU77" i="8"/>
  <c r="CU78" i="8"/>
  <c r="CU79" i="8"/>
  <c r="CU80" i="8"/>
  <c r="CU81" i="8"/>
  <c r="CU82" i="8"/>
  <c r="CU83" i="8"/>
  <c r="CU84" i="8"/>
  <c r="CU85" i="8"/>
  <c r="CU86" i="8"/>
  <c r="CU87" i="8"/>
  <c r="CU88" i="8"/>
  <c r="CU89" i="8"/>
  <c r="CU90" i="8"/>
  <c r="CU91" i="8"/>
  <c r="CU92" i="8"/>
  <c r="CU93" i="8"/>
  <c r="CU94" i="8"/>
  <c r="CU146" i="8"/>
  <c r="CU109" i="8"/>
  <c r="CU96" i="8"/>
  <c r="CU58" i="8"/>
  <c r="CU95" i="8"/>
  <c r="CU97" i="8"/>
  <c r="CU98" i="8"/>
  <c r="CU99" i="8"/>
  <c r="CU100" i="8"/>
  <c r="CU101" i="8"/>
  <c r="CU102" i="8"/>
  <c r="CU103" i="8"/>
  <c r="CU104" i="8"/>
  <c r="CU105" i="8"/>
  <c r="CU106" i="8"/>
  <c r="CU107" i="8"/>
  <c r="BX213" i="8"/>
  <c r="BX214" i="8"/>
  <c r="BX215" i="8"/>
  <c r="BX216" i="8"/>
  <c r="BX217" i="8"/>
  <c r="BX218" i="8"/>
  <c r="BX219" i="8"/>
  <c r="BX220" i="8"/>
  <c r="BX221" i="8"/>
  <c r="BX222" i="8"/>
  <c r="BX223" i="8"/>
  <c r="BX224" i="8"/>
  <c r="BX225" i="8"/>
  <c r="BX226" i="8"/>
  <c r="BX227" i="8"/>
  <c r="BX228" i="8"/>
  <c r="BX229" i="8"/>
  <c r="BX230" i="8"/>
  <c r="BX231" i="8"/>
  <c r="BX232" i="8"/>
  <c r="BX233" i="8"/>
  <c r="BX234" i="8"/>
  <c r="BX235" i="8"/>
  <c r="BX236" i="8"/>
  <c r="BX237" i="8"/>
  <c r="BX238" i="8"/>
  <c r="BX239" i="8"/>
  <c r="BX240" i="8"/>
  <c r="BX241" i="8"/>
  <c r="BX242" i="8"/>
  <c r="BX243" i="8"/>
  <c r="BX244" i="8"/>
  <c r="BX245" i="8"/>
  <c r="BX246" i="8"/>
  <c r="BX247" i="8"/>
  <c r="BX248" i="8"/>
  <c r="BX249" i="8"/>
  <c r="BX250" i="8"/>
  <c r="BX212" i="8"/>
  <c r="BX251" i="8"/>
  <c r="BX252" i="8"/>
  <c r="BX253" i="8"/>
  <c r="BX254" i="8"/>
  <c r="BX255" i="8"/>
  <c r="BX256" i="8"/>
  <c r="BX257" i="8"/>
  <c r="BX258" i="8"/>
  <c r="BX259" i="8"/>
  <c r="BX260" i="8"/>
  <c r="BX261" i="8"/>
  <c r="BX161" i="8"/>
  <c r="BX162" i="8"/>
  <c r="BX163" i="8"/>
  <c r="BX164" i="8"/>
  <c r="BX165" i="8"/>
  <c r="BX166" i="8"/>
  <c r="BX167" i="8"/>
  <c r="BX168" i="8"/>
  <c r="BX169" i="8"/>
  <c r="BX170" i="8"/>
  <c r="BX171" i="8"/>
  <c r="BX172" i="8"/>
  <c r="BX173" i="8"/>
  <c r="BX174" i="8"/>
  <c r="BX175" i="8"/>
  <c r="BX176" i="8"/>
  <c r="BX177" i="8"/>
  <c r="BX178" i="8"/>
  <c r="BX179" i="8"/>
  <c r="BX180" i="8"/>
  <c r="BX181" i="8"/>
  <c r="BX182" i="8"/>
  <c r="BX183" i="8"/>
  <c r="BX184" i="8"/>
  <c r="BX185" i="8"/>
  <c r="BX186" i="8"/>
  <c r="BX187" i="8"/>
  <c r="BX188" i="8"/>
  <c r="BX189" i="8"/>
  <c r="BX190" i="8"/>
  <c r="BX191" i="8"/>
  <c r="BX192" i="8"/>
  <c r="BX193" i="8"/>
  <c r="BX194" i="8"/>
  <c r="BX195" i="8"/>
  <c r="BX196" i="8"/>
  <c r="BX197" i="8"/>
  <c r="BX198" i="8"/>
  <c r="BX199" i="8"/>
  <c r="BX200" i="8"/>
  <c r="BX201" i="8"/>
  <c r="BX202" i="8"/>
  <c r="BX203" i="8"/>
  <c r="BX204" i="8"/>
  <c r="BX205" i="8"/>
  <c r="BX206" i="8"/>
  <c r="BX207" i="8"/>
  <c r="BX208" i="8"/>
  <c r="BX209" i="8"/>
  <c r="BX110" i="8"/>
  <c r="BX111" i="8"/>
  <c r="BX112" i="8"/>
  <c r="BX113" i="8"/>
  <c r="BX114" i="8"/>
  <c r="BX115" i="8"/>
  <c r="BX116" i="8"/>
  <c r="BX117" i="8"/>
  <c r="BX118" i="8"/>
  <c r="BX119" i="8"/>
  <c r="BX120" i="8"/>
  <c r="BX121" i="8"/>
  <c r="BX122" i="8"/>
  <c r="BX123" i="8"/>
  <c r="BX124" i="8"/>
  <c r="BX125" i="8"/>
  <c r="BX126" i="8"/>
  <c r="BX127" i="8"/>
  <c r="BX128" i="8"/>
  <c r="BX129" i="8"/>
  <c r="BX130" i="8"/>
  <c r="BX131" i="8"/>
  <c r="BX132" i="8"/>
  <c r="BX133" i="8"/>
  <c r="BX134" i="8"/>
  <c r="BX135" i="8"/>
  <c r="BX136" i="8"/>
  <c r="BX137" i="8"/>
  <c r="BX138" i="8"/>
  <c r="BX139" i="8"/>
  <c r="BX140" i="8"/>
  <c r="BX141" i="8"/>
  <c r="BX142" i="8"/>
  <c r="BX143" i="8"/>
  <c r="BX144" i="8"/>
  <c r="BX145" i="8"/>
  <c r="BX146" i="8"/>
  <c r="BX147" i="8"/>
  <c r="BX160" i="8"/>
  <c r="BX109" i="8"/>
  <c r="BX148" i="8"/>
  <c r="BX149" i="8"/>
  <c r="BX150" i="8"/>
  <c r="BX151" i="8"/>
  <c r="BX152" i="8"/>
  <c r="BX153" i="8"/>
  <c r="BX154" i="8"/>
  <c r="BX155" i="8"/>
  <c r="BX156" i="8"/>
  <c r="BX157" i="8"/>
  <c r="BX158" i="8"/>
  <c r="BX59" i="8"/>
  <c r="BX60" i="8"/>
  <c r="BX61" i="8"/>
  <c r="BX62" i="8"/>
  <c r="BX63" i="8"/>
  <c r="BX64" i="8"/>
  <c r="BX65" i="8"/>
  <c r="BX66" i="8"/>
  <c r="BX67" i="8"/>
  <c r="BX68" i="8"/>
  <c r="BX69" i="8"/>
  <c r="BX70" i="8"/>
  <c r="BX71" i="8"/>
  <c r="BX72" i="8"/>
  <c r="BX73" i="8"/>
  <c r="BX74" i="8"/>
  <c r="BX75" i="8"/>
  <c r="BX76" i="8"/>
  <c r="BX77" i="8"/>
  <c r="BX78" i="8"/>
  <c r="BX79" i="8"/>
  <c r="BX80" i="8"/>
  <c r="BX81" i="8"/>
  <c r="BX82" i="8"/>
  <c r="BX83" i="8"/>
  <c r="BX84" i="8"/>
  <c r="BX85" i="8"/>
  <c r="BX86" i="8"/>
  <c r="BX87" i="8"/>
  <c r="BX88" i="8"/>
  <c r="BX89" i="8"/>
  <c r="BX90" i="8"/>
  <c r="BX91" i="8"/>
  <c r="BX92" i="8"/>
  <c r="BX93" i="8"/>
  <c r="BX94" i="8"/>
  <c r="BX95" i="8"/>
  <c r="BX96" i="8"/>
  <c r="BX97" i="8"/>
  <c r="BX98" i="8"/>
  <c r="BX99" i="8"/>
  <c r="BX100" i="8"/>
  <c r="BX101" i="8"/>
  <c r="BX102" i="8"/>
  <c r="BX103" i="8"/>
  <c r="BX104" i="8"/>
  <c r="BX105" i="8"/>
  <c r="BX106" i="8"/>
  <c r="BX107" i="8"/>
  <c r="BX58" i="8"/>
  <c r="CB213" i="8"/>
  <c r="CB214" i="8"/>
  <c r="CB215" i="8"/>
  <c r="CB216" i="8"/>
  <c r="CB217" i="8"/>
  <c r="CB218" i="8"/>
  <c r="CB219" i="8"/>
  <c r="CB220" i="8"/>
  <c r="CB221" i="8"/>
  <c r="CB222" i="8"/>
  <c r="CB223" i="8"/>
  <c r="CB224" i="8"/>
  <c r="CB225" i="8"/>
  <c r="CB226" i="8"/>
  <c r="CB227" i="8"/>
  <c r="CB228" i="8"/>
  <c r="CB229" i="8"/>
  <c r="CB230" i="8"/>
  <c r="CB231" i="8"/>
  <c r="CB232" i="8"/>
  <c r="CB233" i="8"/>
  <c r="CB234" i="8"/>
  <c r="CB235" i="8"/>
  <c r="CB236" i="8"/>
  <c r="CB237" i="8"/>
  <c r="CB238" i="8"/>
  <c r="CB239" i="8"/>
  <c r="CB240" i="8"/>
  <c r="CB241" i="8"/>
  <c r="CB242" i="8"/>
  <c r="CB243" i="8"/>
  <c r="CB244" i="8"/>
  <c r="CB245" i="8"/>
  <c r="CB246" i="8"/>
  <c r="CB247" i="8"/>
  <c r="CB248" i="8"/>
  <c r="CB249" i="8"/>
  <c r="CB250" i="8"/>
  <c r="CB212" i="8"/>
  <c r="CB251" i="8"/>
  <c r="CB252" i="8"/>
  <c r="CB253" i="8"/>
  <c r="CB254" i="8"/>
  <c r="CB255" i="8"/>
  <c r="CB256" i="8"/>
  <c r="CB257" i="8"/>
  <c r="CB258" i="8"/>
  <c r="CB259" i="8"/>
  <c r="CB260" i="8"/>
  <c r="CB261" i="8"/>
  <c r="CB161" i="8"/>
  <c r="CB162" i="8"/>
  <c r="CB163" i="8"/>
  <c r="CB164" i="8"/>
  <c r="CB165" i="8"/>
  <c r="CB166" i="8"/>
  <c r="CB167" i="8"/>
  <c r="CB168" i="8"/>
  <c r="CB169" i="8"/>
  <c r="CB170" i="8"/>
  <c r="CB171" i="8"/>
  <c r="CB172" i="8"/>
  <c r="CB173" i="8"/>
  <c r="CB174" i="8"/>
  <c r="CB175" i="8"/>
  <c r="CB176" i="8"/>
  <c r="CB177" i="8"/>
  <c r="CB178" i="8"/>
  <c r="CB179" i="8"/>
  <c r="CB180" i="8"/>
  <c r="CB181" i="8"/>
  <c r="CB182" i="8"/>
  <c r="CB183" i="8"/>
  <c r="CB184" i="8"/>
  <c r="CB185" i="8"/>
  <c r="CB186" i="8"/>
  <c r="CB187" i="8"/>
  <c r="CB188" i="8"/>
  <c r="CB189" i="8"/>
  <c r="CB190" i="8"/>
  <c r="CB191" i="8"/>
  <c r="CB192" i="8"/>
  <c r="CB193" i="8"/>
  <c r="CB194" i="8"/>
  <c r="CB195" i="8"/>
  <c r="CB196" i="8"/>
  <c r="CB197" i="8"/>
  <c r="CB198" i="8"/>
  <c r="CB199" i="8"/>
  <c r="CB200" i="8"/>
  <c r="CB201" i="8"/>
  <c r="CB202" i="8"/>
  <c r="CB203" i="8"/>
  <c r="CB204" i="8"/>
  <c r="CB205" i="8"/>
  <c r="CB206" i="8"/>
  <c r="CB207" i="8"/>
  <c r="CB208" i="8"/>
  <c r="CB209" i="8"/>
  <c r="CB110" i="8"/>
  <c r="CB111" i="8"/>
  <c r="CB112" i="8"/>
  <c r="CB113" i="8"/>
  <c r="CB114" i="8"/>
  <c r="CB115" i="8"/>
  <c r="CB116" i="8"/>
  <c r="CB117" i="8"/>
  <c r="CB118" i="8"/>
  <c r="CB119" i="8"/>
  <c r="CB120" i="8"/>
  <c r="CB121" i="8"/>
  <c r="CB122" i="8"/>
  <c r="CB123" i="8"/>
  <c r="CB124" i="8"/>
  <c r="CB125" i="8"/>
  <c r="CB126" i="8"/>
  <c r="CB127" i="8"/>
  <c r="CB128" i="8"/>
  <c r="CB129" i="8"/>
  <c r="CB130" i="8"/>
  <c r="CB131" i="8"/>
  <c r="CB132" i="8"/>
  <c r="CB133" i="8"/>
  <c r="CB134" i="8"/>
  <c r="CB135" i="8"/>
  <c r="CB136" i="8"/>
  <c r="CB137" i="8"/>
  <c r="CB138" i="8"/>
  <c r="CB139" i="8"/>
  <c r="CB140" i="8"/>
  <c r="CB141" i="8"/>
  <c r="CB142" i="8"/>
  <c r="CB143" i="8"/>
  <c r="CB144" i="8"/>
  <c r="CB145" i="8"/>
  <c r="CB146" i="8"/>
  <c r="CB147" i="8"/>
  <c r="CB160" i="8"/>
  <c r="CB109" i="8"/>
  <c r="CB148" i="8"/>
  <c r="CB149" i="8"/>
  <c r="CB150" i="8"/>
  <c r="CB151" i="8"/>
  <c r="CB152" i="8"/>
  <c r="CB153" i="8"/>
  <c r="CB154" i="8"/>
  <c r="CB155" i="8"/>
  <c r="CB156" i="8"/>
  <c r="CB157" i="8"/>
  <c r="CB158" i="8"/>
  <c r="CB59" i="8"/>
  <c r="CB60" i="8"/>
  <c r="CB61" i="8"/>
  <c r="CB62" i="8"/>
  <c r="CB63" i="8"/>
  <c r="CB64" i="8"/>
  <c r="CB65" i="8"/>
  <c r="CB66" i="8"/>
  <c r="CB67" i="8"/>
  <c r="CB68" i="8"/>
  <c r="CB69" i="8"/>
  <c r="CB70" i="8"/>
  <c r="CB71" i="8"/>
  <c r="CB72" i="8"/>
  <c r="CB73" i="8"/>
  <c r="CB74" i="8"/>
  <c r="CB75" i="8"/>
  <c r="CB76" i="8"/>
  <c r="CB77" i="8"/>
  <c r="CB78" i="8"/>
  <c r="CB79" i="8"/>
  <c r="CB80" i="8"/>
  <c r="CB81" i="8"/>
  <c r="CB82" i="8"/>
  <c r="CB83" i="8"/>
  <c r="CB84" i="8"/>
  <c r="CB85" i="8"/>
  <c r="CB86" i="8"/>
  <c r="CB87" i="8"/>
  <c r="CB88" i="8"/>
  <c r="CB89" i="8"/>
  <c r="CB90" i="8"/>
  <c r="CB91" i="8"/>
  <c r="CB92" i="8"/>
  <c r="CB93" i="8"/>
  <c r="CB94" i="8"/>
  <c r="CB95" i="8"/>
  <c r="CB96" i="8"/>
  <c r="CB97" i="8"/>
  <c r="CB98" i="8"/>
  <c r="CB99" i="8"/>
  <c r="CB100" i="8"/>
  <c r="CB101" i="8"/>
  <c r="CB102" i="8"/>
  <c r="CB103" i="8"/>
  <c r="CB104" i="8"/>
  <c r="CB105" i="8"/>
  <c r="CB106" i="8"/>
  <c r="CB107" i="8"/>
  <c r="CB58" i="8"/>
  <c r="CG213" i="8"/>
  <c r="CG214" i="8"/>
  <c r="CG215" i="8"/>
  <c r="CG216" i="8"/>
  <c r="CG217" i="8"/>
  <c r="CG218" i="8"/>
  <c r="CG219" i="8"/>
  <c r="CG220" i="8"/>
  <c r="CG221" i="8"/>
  <c r="CG222" i="8"/>
  <c r="CG223" i="8"/>
  <c r="CG224" i="8"/>
  <c r="CG225" i="8"/>
  <c r="CG226" i="8"/>
  <c r="CG227" i="8"/>
  <c r="CG228" i="8"/>
  <c r="CG229" i="8"/>
  <c r="CG230" i="8"/>
  <c r="CG231" i="8"/>
  <c r="CG232" i="8"/>
  <c r="CG233" i="8"/>
  <c r="CG234" i="8"/>
  <c r="CG235" i="8"/>
  <c r="CG236" i="8"/>
  <c r="CG237" i="8"/>
  <c r="CG238" i="8"/>
  <c r="CG239" i="8"/>
  <c r="CG240" i="8"/>
  <c r="CG241" i="8"/>
  <c r="CG242" i="8"/>
  <c r="CG243" i="8"/>
  <c r="CG244" i="8"/>
  <c r="CG245" i="8"/>
  <c r="CG246" i="8"/>
  <c r="CG247" i="8"/>
  <c r="CG248" i="8"/>
  <c r="CG249" i="8"/>
  <c r="CG251" i="8"/>
  <c r="CG252" i="8"/>
  <c r="CG253" i="8"/>
  <c r="CG254" i="8"/>
  <c r="CG255" i="8"/>
  <c r="CG256" i="8"/>
  <c r="CG257" i="8"/>
  <c r="CG258" i="8"/>
  <c r="CG259" i="8"/>
  <c r="CG260" i="8"/>
  <c r="CG261" i="8"/>
  <c r="CG161" i="8"/>
  <c r="CG162" i="8"/>
  <c r="CG163" i="8"/>
  <c r="CG164" i="8"/>
  <c r="CG165" i="8"/>
  <c r="CG166" i="8"/>
  <c r="CG167" i="8"/>
  <c r="CG168" i="8"/>
  <c r="CG169" i="8"/>
  <c r="CG170" i="8"/>
  <c r="CG171" i="8"/>
  <c r="CG172" i="8"/>
  <c r="CG250" i="8"/>
  <c r="CG212" i="8"/>
  <c r="CG173" i="8"/>
  <c r="CG175" i="8"/>
  <c r="CG176" i="8"/>
  <c r="CG177" i="8"/>
  <c r="CG178" i="8"/>
  <c r="CG179" i="8"/>
  <c r="CG180" i="8"/>
  <c r="CG181" i="8"/>
  <c r="CG182" i="8"/>
  <c r="CG183" i="8"/>
  <c r="CG184" i="8"/>
  <c r="CG185" i="8"/>
  <c r="CG186" i="8"/>
  <c r="CG187" i="8"/>
  <c r="CG188" i="8"/>
  <c r="CG189" i="8"/>
  <c r="CG190" i="8"/>
  <c r="CG191" i="8"/>
  <c r="CG192" i="8"/>
  <c r="CG193" i="8"/>
  <c r="CG194" i="8"/>
  <c r="CG195" i="8"/>
  <c r="CG196" i="8"/>
  <c r="CG197" i="8"/>
  <c r="CG174" i="8"/>
  <c r="CG199" i="8"/>
  <c r="CG160" i="8"/>
  <c r="CG198" i="8"/>
  <c r="CG200" i="8"/>
  <c r="CG201" i="8"/>
  <c r="CG202" i="8"/>
  <c r="CG203" i="8"/>
  <c r="CG204" i="8"/>
  <c r="CG205" i="8"/>
  <c r="CG206" i="8"/>
  <c r="CG207" i="8"/>
  <c r="CG208" i="8"/>
  <c r="CG209" i="8"/>
  <c r="CG110" i="8"/>
  <c r="CG111" i="8"/>
  <c r="CG112" i="8"/>
  <c r="CG113" i="8"/>
  <c r="CG114" i="8"/>
  <c r="CG115" i="8"/>
  <c r="CG116" i="8"/>
  <c r="CG117" i="8"/>
  <c r="CG118" i="8"/>
  <c r="CG119" i="8"/>
  <c r="CG120" i="8"/>
  <c r="CG121" i="8"/>
  <c r="CG122" i="8"/>
  <c r="CG123" i="8"/>
  <c r="CG124" i="8"/>
  <c r="CG125" i="8"/>
  <c r="CG126" i="8"/>
  <c r="CG127" i="8"/>
  <c r="CG128" i="8"/>
  <c r="CG129" i="8"/>
  <c r="CG130" i="8"/>
  <c r="CG131" i="8"/>
  <c r="CG132" i="8"/>
  <c r="CG133" i="8"/>
  <c r="CG134" i="8"/>
  <c r="CG135" i="8"/>
  <c r="CG136" i="8"/>
  <c r="CG137" i="8"/>
  <c r="CG138" i="8"/>
  <c r="CG139" i="8"/>
  <c r="CG140" i="8"/>
  <c r="CG141" i="8"/>
  <c r="CG142" i="8"/>
  <c r="CG143" i="8"/>
  <c r="CG144" i="8"/>
  <c r="CG145" i="8"/>
  <c r="CG146" i="8"/>
  <c r="CG148" i="8"/>
  <c r="CG149" i="8"/>
  <c r="CG150" i="8"/>
  <c r="CG151" i="8"/>
  <c r="CG152" i="8"/>
  <c r="CG153" i="8"/>
  <c r="CG154" i="8"/>
  <c r="CG155" i="8"/>
  <c r="CG156" i="8"/>
  <c r="CG157" i="8"/>
  <c r="CG158" i="8"/>
  <c r="CG59" i="8"/>
  <c r="CG60" i="8"/>
  <c r="CG61" i="8"/>
  <c r="CG62" i="8"/>
  <c r="CG63" i="8"/>
  <c r="CG64" i="8"/>
  <c r="CG65" i="8"/>
  <c r="CG66" i="8"/>
  <c r="CG67" i="8"/>
  <c r="CG68" i="8"/>
  <c r="CG69" i="8"/>
  <c r="CG70" i="8"/>
  <c r="CG71" i="8"/>
  <c r="CG72" i="8"/>
  <c r="CG73" i="8"/>
  <c r="CG74" i="8"/>
  <c r="CG75" i="8"/>
  <c r="CG76" i="8"/>
  <c r="CG77" i="8"/>
  <c r="CG78" i="8"/>
  <c r="CG79" i="8"/>
  <c r="CG80" i="8"/>
  <c r="CG81" i="8"/>
  <c r="CG82" i="8"/>
  <c r="CG83" i="8"/>
  <c r="CG84" i="8"/>
  <c r="CG85" i="8"/>
  <c r="CG86" i="8"/>
  <c r="CG87" i="8"/>
  <c r="CG88" i="8"/>
  <c r="CG89" i="8"/>
  <c r="CG90" i="8"/>
  <c r="CG91" i="8"/>
  <c r="CG92" i="8"/>
  <c r="CG93" i="8"/>
  <c r="CG94" i="8"/>
  <c r="CG147" i="8"/>
  <c r="CG109" i="8"/>
  <c r="CG95" i="8"/>
  <c r="CG97" i="8"/>
  <c r="CG58" i="8"/>
  <c r="CG96" i="8"/>
  <c r="CG98" i="8"/>
  <c r="CG99" i="8"/>
  <c r="CG100" i="8"/>
  <c r="CG101" i="8"/>
  <c r="CG102" i="8"/>
  <c r="CG103" i="8"/>
  <c r="CG104" i="8"/>
  <c r="CG105" i="8"/>
  <c r="CG106" i="8"/>
  <c r="CG107" i="8"/>
  <c r="CK213" i="8"/>
  <c r="CK214" i="8"/>
  <c r="CK215" i="8"/>
  <c r="CK216" i="8"/>
  <c r="CK217" i="8"/>
  <c r="CK218" i="8"/>
  <c r="CK219" i="8"/>
  <c r="CK220" i="8"/>
  <c r="CK221" i="8"/>
  <c r="CK222" i="8"/>
  <c r="CK223" i="8"/>
  <c r="CK224" i="8"/>
  <c r="CK225" i="8"/>
  <c r="CK226" i="8"/>
  <c r="CK227" i="8"/>
  <c r="CK228" i="8"/>
  <c r="CK229" i="8"/>
  <c r="CK230" i="8"/>
  <c r="CK231" i="8"/>
  <c r="CK232" i="8"/>
  <c r="CK233" i="8"/>
  <c r="CK234" i="8"/>
  <c r="CK235" i="8"/>
  <c r="CK236" i="8"/>
  <c r="CK237" i="8"/>
  <c r="CK238" i="8"/>
  <c r="CK239" i="8"/>
  <c r="CK240" i="8"/>
  <c r="CK241" i="8"/>
  <c r="CK242" i="8"/>
  <c r="CK243" i="8"/>
  <c r="CK244" i="8"/>
  <c r="CK245" i="8"/>
  <c r="CK246" i="8"/>
  <c r="CK247" i="8"/>
  <c r="CK248" i="8"/>
  <c r="CK249" i="8"/>
  <c r="CK251" i="8"/>
  <c r="CK252" i="8"/>
  <c r="CK253" i="8"/>
  <c r="CK254" i="8"/>
  <c r="CK255" i="8"/>
  <c r="CK256" i="8"/>
  <c r="CK257" i="8"/>
  <c r="CK258" i="8"/>
  <c r="CK259" i="8"/>
  <c r="CK260" i="8"/>
  <c r="CK261" i="8"/>
  <c r="CK161" i="8"/>
  <c r="CK162" i="8"/>
  <c r="CK163" i="8"/>
  <c r="CK164" i="8"/>
  <c r="CK165" i="8"/>
  <c r="CK166" i="8"/>
  <c r="CK167" i="8"/>
  <c r="CK168" i="8"/>
  <c r="CK169" i="8"/>
  <c r="CK170" i="8"/>
  <c r="CK171" i="8"/>
  <c r="CK172" i="8"/>
  <c r="CK250" i="8"/>
  <c r="CK212" i="8"/>
  <c r="CK173" i="8"/>
  <c r="CK175" i="8"/>
  <c r="CK176" i="8"/>
  <c r="CK177" i="8"/>
  <c r="CK178" i="8"/>
  <c r="CK179" i="8"/>
  <c r="CK180" i="8"/>
  <c r="CK181" i="8"/>
  <c r="CK182" i="8"/>
  <c r="CK183" i="8"/>
  <c r="CK184" i="8"/>
  <c r="CK185" i="8"/>
  <c r="CK186" i="8"/>
  <c r="CK187" i="8"/>
  <c r="CK188" i="8"/>
  <c r="CK189" i="8"/>
  <c r="CK190" i="8"/>
  <c r="CK191" i="8"/>
  <c r="CK192" i="8"/>
  <c r="CK193" i="8"/>
  <c r="CK194" i="8"/>
  <c r="CK195" i="8"/>
  <c r="CK196" i="8"/>
  <c r="CK197" i="8"/>
  <c r="CK174" i="8"/>
  <c r="CK199" i="8"/>
  <c r="CK160" i="8"/>
  <c r="CK198" i="8"/>
  <c r="CK200" i="8"/>
  <c r="CK201" i="8"/>
  <c r="CK202" i="8"/>
  <c r="CK203" i="8"/>
  <c r="CK204" i="8"/>
  <c r="CK205" i="8"/>
  <c r="CK206" i="8"/>
  <c r="CK207" i="8"/>
  <c r="CK208" i="8"/>
  <c r="CK209" i="8"/>
  <c r="CK110" i="8"/>
  <c r="CK111" i="8"/>
  <c r="CK112" i="8"/>
  <c r="CK113" i="8"/>
  <c r="CK114" i="8"/>
  <c r="CK115" i="8"/>
  <c r="CK116" i="8"/>
  <c r="CK117" i="8"/>
  <c r="CK118" i="8"/>
  <c r="CK119" i="8"/>
  <c r="CK120" i="8"/>
  <c r="CK121" i="8"/>
  <c r="CK122" i="8"/>
  <c r="CK123" i="8"/>
  <c r="CK124" i="8"/>
  <c r="CK125" i="8"/>
  <c r="CK126" i="8"/>
  <c r="CK127" i="8"/>
  <c r="CK128" i="8"/>
  <c r="CK129" i="8"/>
  <c r="CK130" i="8"/>
  <c r="CK131" i="8"/>
  <c r="CK132" i="8"/>
  <c r="CK133" i="8"/>
  <c r="CK134" i="8"/>
  <c r="CK135" i="8"/>
  <c r="CK136" i="8"/>
  <c r="CK137" i="8"/>
  <c r="CK138" i="8"/>
  <c r="CK139" i="8"/>
  <c r="CK140" i="8"/>
  <c r="CK141" i="8"/>
  <c r="CK142" i="8"/>
  <c r="CK143" i="8"/>
  <c r="CK144" i="8"/>
  <c r="CK145" i="8"/>
  <c r="CK146" i="8"/>
  <c r="CK148" i="8"/>
  <c r="CK149" i="8"/>
  <c r="CK150" i="8"/>
  <c r="CK151" i="8"/>
  <c r="CK152" i="8"/>
  <c r="CK153" i="8"/>
  <c r="CK154" i="8"/>
  <c r="CK155" i="8"/>
  <c r="CK156" i="8"/>
  <c r="CK157" i="8"/>
  <c r="CK158" i="8"/>
  <c r="CK59" i="8"/>
  <c r="CK60" i="8"/>
  <c r="CK61" i="8"/>
  <c r="CK62" i="8"/>
  <c r="CK63" i="8"/>
  <c r="CK64" i="8"/>
  <c r="CK65" i="8"/>
  <c r="CK66" i="8"/>
  <c r="CK67" i="8"/>
  <c r="CK68" i="8"/>
  <c r="CK69" i="8"/>
  <c r="CK70" i="8"/>
  <c r="CK71" i="8"/>
  <c r="CK72" i="8"/>
  <c r="CK73" i="8"/>
  <c r="CK74" i="8"/>
  <c r="CK75" i="8"/>
  <c r="CK76" i="8"/>
  <c r="CK77" i="8"/>
  <c r="CK78" i="8"/>
  <c r="CK79" i="8"/>
  <c r="CK80" i="8"/>
  <c r="CK81" i="8"/>
  <c r="CK82" i="8"/>
  <c r="CK83" i="8"/>
  <c r="CK84" i="8"/>
  <c r="CK85" i="8"/>
  <c r="CK86" i="8"/>
  <c r="CK87" i="8"/>
  <c r="CK88" i="8"/>
  <c r="CK89" i="8"/>
  <c r="CK90" i="8"/>
  <c r="CK91" i="8"/>
  <c r="CK92" i="8"/>
  <c r="CK93" i="8"/>
  <c r="CK94" i="8"/>
  <c r="CK147" i="8"/>
  <c r="CK109" i="8"/>
  <c r="CK95" i="8"/>
  <c r="CK58" i="8"/>
  <c r="CK96" i="8"/>
  <c r="CK97" i="8"/>
  <c r="CK98" i="8"/>
  <c r="CK99" i="8"/>
  <c r="CK100" i="8"/>
  <c r="CK101" i="8"/>
  <c r="CK102" i="8"/>
  <c r="CK103" i="8"/>
  <c r="CK104" i="8"/>
  <c r="CK105" i="8"/>
  <c r="CK106" i="8"/>
  <c r="CK107" i="8"/>
  <c r="CS213" i="8"/>
  <c r="CS214" i="8"/>
  <c r="CS215" i="8"/>
  <c r="CS216" i="8"/>
  <c r="CS217" i="8"/>
  <c r="CS218" i="8"/>
  <c r="CS219" i="8"/>
  <c r="CS220" i="8"/>
  <c r="CS221" i="8"/>
  <c r="CS222" i="8"/>
  <c r="CS223" i="8"/>
  <c r="CS224" i="8"/>
  <c r="CS225" i="8"/>
  <c r="CS226" i="8"/>
  <c r="CS227" i="8"/>
  <c r="CS228" i="8"/>
  <c r="CS229" i="8"/>
  <c r="CS230" i="8"/>
  <c r="CS231" i="8"/>
  <c r="CS232" i="8"/>
  <c r="CS233" i="8"/>
  <c r="CS234" i="8"/>
  <c r="CS235" i="8"/>
  <c r="CS236" i="8"/>
  <c r="CS238" i="8"/>
  <c r="CS239" i="8"/>
  <c r="CS240" i="8"/>
  <c r="CS241" i="8"/>
  <c r="CS242" i="8"/>
  <c r="CS243" i="8"/>
  <c r="CS244" i="8"/>
  <c r="CS245" i="8"/>
  <c r="CS246" i="8"/>
  <c r="CS247" i="8"/>
  <c r="CS248" i="8"/>
  <c r="CS249" i="8"/>
  <c r="CS237" i="8"/>
  <c r="CS251" i="8"/>
  <c r="CS252" i="8"/>
  <c r="CS253" i="8"/>
  <c r="CS254" i="8"/>
  <c r="CS255" i="8"/>
  <c r="CS256" i="8"/>
  <c r="CS257" i="8"/>
  <c r="CS258" i="8"/>
  <c r="CS259" i="8"/>
  <c r="CS260" i="8"/>
  <c r="CS261" i="8"/>
  <c r="CS161" i="8"/>
  <c r="CS162" i="8"/>
  <c r="CS163" i="8"/>
  <c r="CS164" i="8"/>
  <c r="CS165" i="8"/>
  <c r="CS166" i="8"/>
  <c r="CS167" i="8"/>
  <c r="CS168" i="8"/>
  <c r="CS169" i="8"/>
  <c r="CS170" i="8"/>
  <c r="CS171" i="8"/>
  <c r="CS250" i="8"/>
  <c r="CS212" i="8"/>
  <c r="CS173" i="8"/>
  <c r="CS174" i="8"/>
  <c r="CS175" i="8"/>
  <c r="CS176" i="8"/>
  <c r="CS177" i="8"/>
  <c r="CS178" i="8"/>
  <c r="CS179" i="8"/>
  <c r="CS180" i="8"/>
  <c r="CS181" i="8"/>
  <c r="CS182" i="8"/>
  <c r="CS183" i="8"/>
  <c r="CS184" i="8"/>
  <c r="CS185" i="8"/>
  <c r="CS186" i="8"/>
  <c r="CS187" i="8"/>
  <c r="CS188" i="8"/>
  <c r="CS189" i="8"/>
  <c r="CS190" i="8"/>
  <c r="CS191" i="8"/>
  <c r="CS192" i="8"/>
  <c r="CS193" i="8"/>
  <c r="CS194" i="8"/>
  <c r="CS195" i="8"/>
  <c r="CS196" i="8"/>
  <c r="CS197" i="8"/>
  <c r="CS172" i="8"/>
  <c r="CS199" i="8"/>
  <c r="CS160" i="8"/>
  <c r="CS198" i="8"/>
  <c r="CS200" i="8"/>
  <c r="CS201" i="8"/>
  <c r="CS202" i="8"/>
  <c r="CS203" i="8"/>
  <c r="CS204" i="8"/>
  <c r="CS205" i="8"/>
  <c r="CS206" i="8"/>
  <c r="CS207" i="8"/>
  <c r="CS208" i="8"/>
  <c r="CS209" i="8"/>
  <c r="CS110" i="8"/>
  <c r="CS111" i="8"/>
  <c r="CS112" i="8"/>
  <c r="CS113" i="8"/>
  <c r="CS114" i="8"/>
  <c r="CS115" i="8"/>
  <c r="CS116" i="8"/>
  <c r="CS117" i="8"/>
  <c r="CS118" i="8"/>
  <c r="CS119" i="8"/>
  <c r="CS120" i="8"/>
  <c r="CS121" i="8"/>
  <c r="CS122" i="8"/>
  <c r="CS123" i="8"/>
  <c r="CS124" i="8"/>
  <c r="CS125" i="8"/>
  <c r="CS126" i="8"/>
  <c r="CS127" i="8"/>
  <c r="CS128" i="8"/>
  <c r="CS129" i="8"/>
  <c r="CS130" i="8"/>
  <c r="CS131" i="8"/>
  <c r="CS132" i="8"/>
  <c r="CS133" i="8"/>
  <c r="CS134" i="8"/>
  <c r="CS135" i="8"/>
  <c r="CS136" i="8"/>
  <c r="CS137" i="8"/>
  <c r="CS138" i="8"/>
  <c r="CS139" i="8"/>
  <c r="CS140" i="8"/>
  <c r="CS141" i="8"/>
  <c r="CS142" i="8"/>
  <c r="CS143" i="8"/>
  <c r="CS144" i="8"/>
  <c r="CS145" i="8"/>
  <c r="CS146" i="8"/>
  <c r="CS147" i="8"/>
  <c r="CS148" i="8"/>
  <c r="CS149" i="8"/>
  <c r="CS150" i="8"/>
  <c r="CS151" i="8"/>
  <c r="CS152" i="8"/>
  <c r="CS153" i="8"/>
  <c r="CS154" i="8"/>
  <c r="CS155" i="8"/>
  <c r="CS156" i="8"/>
  <c r="CS157" i="8"/>
  <c r="CS158" i="8"/>
  <c r="CS59" i="8"/>
  <c r="CS60" i="8"/>
  <c r="CS61" i="8"/>
  <c r="CS62" i="8"/>
  <c r="CS63" i="8"/>
  <c r="CS64" i="8"/>
  <c r="CS65" i="8"/>
  <c r="CS66" i="8"/>
  <c r="CS67" i="8"/>
  <c r="CS68" i="8"/>
  <c r="CS69" i="8"/>
  <c r="CS70" i="8"/>
  <c r="CS71" i="8"/>
  <c r="CS72" i="8"/>
  <c r="CS73" i="8"/>
  <c r="CS74" i="8"/>
  <c r="CS75" i="8"/>
  <c r="CS76" i="8"/>
  <c r="CS77" i="8"/>
  <c r="CS78" i="8"/>
  <c r="CS79" i="8"/>
  <c r="CS80" i="8"/>
  <c r="CS81" i="8"/>
  <c r="CS82" i="8"/>
  <c r="CS83" i="8"/>
  <c r="CS84" i="8"/>
  <c r="CS85" i="8"/>
  <c r="CS86" i="8"/>
  <c r="CS87" i="8"/>
  <c r="CS88" i="8"/>
  <c r="CS89" i="8"/>
  <c r="CS90" i="8"/>
  <c r="CS91" i="8"/>
  <c r="CS92" i="8"/>
  <c r="CS93" i="8"/>
  <c r="CS94" i="8"/>
  <c r="CS109" i="8"/>
  <c r="CS95" i="8"/>
  <c r="CS58" i="8"/>
  <c r="CS96" i="8"/>
  <c r="CS97" i="8"/>
  <c r="CS98" i="8"/>
  <c r="CS99" i="8"/>
  <c r="CS100" i="8"/>
  <c r="CS101" i="8"/>
  <c r="CS102" i="8"/>
  <c r="CS103" i="8"/>
  <c r="CS104" i="8"/>
  <c r="CS105" i="8"/>
  <c r="CS106" i="8"/>
  <c r="CS107" i="8"/>
  <c r="CW53" i="8"/>
  <c r="CW213" i="8"/>
  <c r="CW214" i="8"/>
  <c r="CW215" i="8"/>
  <c r="CW216" i="8"/>
  <c r="CW217" i="8"/>
  <c r="CW218" i="8"/>
  <c r="CW219" i="8"/>
  <c r="CW220" i="8"/>
  <c r="CW221" i="8"/>
  <c r="CW222" i="8"/>
  <c r="CW223" i="8"/>
  <c r="CW224" i="8"/>
  <c r="CW225" i="8"/>
  <c r="CW226" i="8"/>
  <c r="CW227" i="8"/>
  <c r="CW228" i="8"/>
  <c r="CW229" i="8"/>
  <c r="CW230" i="8"/>
  <c r="CW231" i="8"/>
  <c r="CW232" i="8"/>
  <c r="CW233" i="8"/>
  <c r="CW234" i="8"/>
  <c r="CW235" i="8"/>
  <c r="CW236" i="8"/>
  <c r="CW237" i="8"/>
  <c r="CW238" i="8"/>
  <c r="CW239" i="8"/>
  <c r="CW240" i="8"/>
  <c r="CW241" i="8"/>
  <c r="CW242" i="8"/>
  <c r="CW243" i="8"/>
  <c r="CW244" i="8"/>
  <c r="CW245" i="8"/>
  <c r="CW246" i="8"/>
  <c r="CW247" i="8"/>
  <c r="CW248" i="8"/>
  <c r="CW249" i="8"/>
  <c r="CW250" i="8"/>
  <c r="CW251" i="8"/>
  <c r="CW252" i="8"/>
  <c r="CW253" i="8"/>
  <c r="CW254" i="8"/>
  <c r="CW255" i="8"/>
  <c r="CW256" i="8"/>
  <c r="CW257" i="8"/>
  <c r="CW258" i="8"/>
  <c r="CW259" i="8"/>
  <c r="CW260" i="8"/>
  <c r="CW261" i="8"/>
  <c r="CW161" i="8"/>
  <c r="CW162" i="8"/>
  <c r="CW163" i="8"/>
  <c r="CW164" i="8"/>
  <c r="CW165" i="8"/>
  <c r="CW166" i="8"/>
  <c r="CW167" i="8"/>
  <c r="CW168" i="8"/>
  <c r="CW169" i="8"/>
  <c r="CW170" i="8"/>
  <c r="CW171" i="8"/>
  <c r="CW212" i="8"/>
  <c r="CW173" i="8"/>
  <c r="CW174" i="8"/>
  <c r="CW175" i="8"/>
  <c r="CW176" i="8"/>
  <c r="CW177" i="8"/>
  <c r="CW178" i="8"/>
  <c r="CW179" i="8"/>
  <c r="CW180" i="8"/>
  <c r="CW181" i="8"/>
  <c r="CW182" i="8"/>
  <c r="CW183" i="8"/>
  <c r="CW184" i="8"/>
  <c r="CW185" i="8"/>
  <c r="CW186" i="8"/>
  <c r="CW187" i="8"/>
  <c r="CW188" i="8"/>
  <c r="CW189" i="8"/>
  <c r="CW190" i="8"/>
  <c r="CW191" i="8"/>
  <c r="CW192" i="8"/>
  <c r="CW193" i="8"/>
  <c r="CW194" i="8"/>
  <c r="CW195" i="8"/>
  <c r="CW196" i="8"/>
  <c r="CW197" i="8"/>
  <c r="CW172" i="8"/>
  <c r="CW199" i="8"/>
  <c r="CW160" i="8"/>
  <c r="CW198" i="8"/>
  <c r="CW200" i="8"/>
  <c r="CW201" i="8"/>
  <c r="CW202" i="8"/>
  <c r="CW203" i="8"/>
  <c r="CW204" i="8"/>
  <c r="CW205" i="8"/>
  <c r="CW206" i="8"/>
  <c r="CW207" i="8"/>
  <c r="CW208" i="8"/>
  <c r="CW209" i="8"/>
  <c r="CW110" i="8"/>
  <c r="CW111" i="8"/>
  <c r="CW112" i="8"/>
  <c r="CW113" i="8"/>
  <c r="CW114" i="8"/>
  <c r="CW115" i="8"/>
  <c r="CW116" i="8"/>
  <c r="CW117" i="8"/>
  <c r="CW118" i="8"/>
  <c r="CW119" i="8"/>
  <c r="CW120" i="8"/>
  <c r="CW121" i="8"/>
  <c r="CW122" i="8"/>
  <c r="CW123" i="8"/>
  <c r="CW124" i="8"/>
  <c r="CW125" i="8"/>
  <c r="CW126" i="8"/>
  <c r="CW127" i="8"/>
  <c r="CW128" i="8"/>
  <c r="CW129" i="8"/>
  <c r="CW130" i="8"/>
  <c r="CW131" i="8"/>
  <c r="CW132" i="8"/>
  <c r="CW133" i="8"/>
  <c r="CW134" i="8"/>
  <c r="CW135" i="8"/>
  <c r="CW136" i="8"/>
  <c r="CW137" i="8"/>
  <c r="CW138" i="8"/>
  <c r="CW139" i="8"/>
  <c r="CW140" i="8"/>
  <c r="CW141" i="8"/>
  <c r="CW142" i="8"/>
  <c r="CW143" i="8"/>
  <c r="CW144" i="8"/>
  <c r="CW145" i="8"/>
  <c r="CW146" i="8"/>
  <c r="CW147" i="8"/>
  <c r="CW148" i="8"/>
  <c r="CW149" i="8"/>
  <c r="CW150" i="8"/>
  <c r="CW151" i="8"/>
  <c r="CW152" i="8"/>
  <c r="CW153" i="8"/>
  <c r="CW154" i="8"/>
  <c r="CW155" i="8"/>
  <c r="CW156" i="8"/>
  <c r="CW157" i="8"/>
  <c r="CW158" i="8"/>
  <c r="CW59" i="8"/>
  <c r="CW60" i="8"/>
  <c r="CW61" i="8"/>
  <c r="CW62" i="8"/>
  <c r="CW63" i="8"/>
  <c r="CW64" i="8"/>
  <c r="CW65" i="8"/>
  <c r="CW66" i="8"/>
  <c r="CW67" i="8"/>
  <c r="CW68" i="8"/>
  <c r="CW69" i="8"/>
  <c r="CW70" i="8"/>
  <c r="CW71" i="8"/>
  <c r="CW72" i="8"/>
  <c r="CW73" i="8"/>
  <c r="CW74" i="8"/>
  <c r="CW75" i="8"/>
  <c r="CW76" i="8"/>
  <c r="CW77" i="8"/>
  <c r="CW78" i="8"/>
  <c r="CW79" i="8"/>
  <c r="CW80" i="8"/>
  <c r="CW81" i="8"/>
  <c r="CW82" i="8"/>
  <c r="CW83" i="8"/>
  <c r="CW84" i="8"/>
  <c r="CW85" i="8"/>
  <c r="CW86" i="8"/>
  <c r="CW87" i="8"/>
  <c r="CW88" i="8"/>
  <c r="CW89" i="8"/>
  <c r="CW90" i="8"/>
  <c r="CW91" i="8"/>
  <c r="CW92" i="8"/>
  <c r="CW93" i="8"/>
  <c r="CW94" i="8"/>
  <c r="CW109" i="8"/>
  <c r="CW95" i="8"/>
  <c r="CW58" i="8"/>
  <c r="CW96" i="8"/>
  <c r="CW97" i="8"/>
  <c r="CW98" i="8"/>
  <c r="CW99" i="8"/>
  <c r="CW100" i="8"/>
  <c r="CW101" i="8"/>
  <c r="CW102" i="8"/>
  <c r="CW103" i="8"/>
  <c r="CW104" i="8"/>
  <c r="CW105" i="8"/>
  <c r="CW106" i="8"/>
  <c r="CW107" i="8"/>
  <c r="CF213" i="8"/>
  <c r="CF214" i="8"/>
  <c r="CF215" i="8"/>
  <c r="CF216" i="8"/>
  <c r="CF217" i="8"/>
  <c r="CF218" i="8"/>
  <c r="CF219" i="8"/>
  <c r="CF220" i="8"/>
  <c r="CF221" i="8"/>
  <c r="CF222" i="8"/>
  <c r="CF223" i="8"/>
  <c r="CF224" i="8"/>
  <c r="CF225" i="8"/>
  <c r="CF226" i="8"/>
  <c r="CF227" i="8"/>
  <c r="CF228" i="8"/>
  <c r="CF229" i="8"/>
  <c r="CF230" i="8"/>
  <c r="CF231" i="8"/>
  <c r="CF232" i="8"/>
  <c r="CF233" i="8"/>
  <c r="CF234" i="8"/>
  <c r="CF235" i="8"/>
  <c r="CF236" i="8"/>
  <c r="CF237" i="8"/>
  <c r="CF238" i="8"/>
  <c r="CF239" i="8"/>
  <c r="CF240" i="8"/>
  <c r="CF241" i="8"/>
  <c r="CF242" i="8"/>
  <c r="CF243" i="8"/>
  <c r="CF244" i="8"/>
  <c r="CF245" i="8"/>
  <c r="CF246" i="8"/>
  <c r="CF247" i="8"/>
  <c r="CF248" i="8"/>
  <c r="CF249" i="8"/>
  <c r="CF250" i="8"/>
  <c r="CF212" i="8"/>
  <c r="CF251" i="8"/>
  <c r="CF252" i="8"/>
  <c r="CF253" i="8"/>
  <c r="CF254" i="8"/>
  <c r="CF255" i="8"/>
  <c r="CF256" i="8"/>
  <c r="CF257" i="8"/>
  <c r="CF258" i="8"/>
  <c r="CF259" i="8"/>
  <c r="CF260" i="8"/>
  <c r="CF261" i="8"/>
  <c r="CF161" i="8"/>
  <c r="CF162" i="8"/>
  <c r="CF163" i="8"/>
  <c r="CF164" i="8"/>
  <c r="CF165" i="8"/>
  <c r="CF166" i="8"/>
  <c r="CF167" i="8"/>
  <c r="CF168" i="8"/>
  <c r="CF169" i="8"/>
  <c r="CF170" i="8"/>
  <c r="CF171" i="8"/>
  <c r="CF172" i="8"/>
  <c r="CF173" i="8"/>
  <c r="CF174" i="8"/>
  <c r="CF175" i="8"/>
  <c r="CF176" i="8"/>
  <c r="CF177" i="8"/>
  <c r="CF178" i="8"/>
  <c r="CF179" i="8"/>
  <c r="CF180" i="8"/>
  <c r="CF181" i="8"/>
  <c r="CF182" i="8"/>
  <c r="CF183" i="8"/>
  <c r="CF184" i="8"/>
  <c r="CF185" i="8"/>
  <c r="CF186" i="8"/>
  <c r="CF187" i="8"/>
  <c r="CF188" i="8"/>
  <c r="CF189" i="8"/>
  <c r="CF190" i="8"/>
  <c r="CF191" i="8"/>
  <c r="CF192" i="8"/>
  <c r="CF193" i="8"/>
  <c r="CF194" i="8"/>
  <c r="CF195" i="8"/>
  <c r="CF196" i="8"/>
  <c r="CF197" i="8"/>
  <c r="CF198" i="8"/>
  <c r="CF199" i="8"/>
  <c r="CF200" i="8"/>
  <c r="CF201" i="8"/>
  <c r="CF202" i="8"/>
  <c r="CF203" i="8"/>
  <c r="CF204" i="8"/>
  <c r="CF205" i="8"/>
  <c r="CF206" i="8"/>
  <c r="CF207" i="8"/>
  <c r="CF208" i="8"/>
  <c r="CF209" i="8"/>
  <c r="CF110" i="8"/>
  <c r="CF111" i="8"/>
  <c r="CF112" i="8"/>
  <c r="CF113" i="8"/>
  <c r="CF114" i="8"/>
  <c r="CF115" i="8"/>
  <c r="CF116" i="8"/>
  <c r="CF117" i="8"/>
  <c r="CF118" i="8"/>
  <c r="CF119" i="8"/>
  <c r="CF120" i="8"/>
  <c r="CF121" i="8"/>
  <c r="CF122" i="8"/>
  <c r="CF123" i="8"/>
  <c r="CF124" i="8"/>
  <c r="CF125" i="8"/>
  <c r="CF126" i="8"/>
  <c r="CF127" i="8"/>
  <c r="CF128" i="8"/>
  <c r="CF129" i="8"/>
  <c r="CF130" i="8"/>
  <c r="CF131" i="8"/>
  <c r="CF132" i="8"/>
  <c r="CF133" i="8"/>
  <c r="CF134" i="8"/>
  <c r="CF135" i="8"/>
  <c r="CF136" i="8"/>
  <c r="CF137" i="8"/>
  <c r="CF138" i="8"/>
  <c r="CF139" i="8"/>
  <c r="CF140" i="8"/>
  <c r="CF141" i="8"/>
  <c r="CF142" i="8"/>
  <c r="CF143" i="8"/>
  <c r="CF144" i="8"/>
  <c r="CF145" i="8"/>
  <c r="CF146" i="8"/>
  <c r="CF147" i="8"/>
  <c r="CF160" i="8"/>
  <c r="CF109" i="8"/>
  <c r="CF148" i="8"/>
  <c r="CF149" i="8"/>
  <c r="CF150" i="8"/>
  <c r="CF151" i="8"/>
  <c r="CF152" i="8"/>
  <c r="CF153" i="8"/>
  <c r="CF154" i="8"/>
  <c r="CF155" i="8"/>
  <c r="CF156" i="8"/>
  <c r="CF157" i="8"/>
  <c r="CF158" i="8"/>
  <c r="CF59" i="8"/>
  <c r="CF60" i="8"/>
  <c r="CF61" i="8"/>
  <c r="CF62" i="8"/>
  <c r="CF63" i="8"/>
  <c r="CF64" i="8"/>
  <c r="CF65" i="8"/>
  <c r="CF66" i="8"/>
  <c r="CF67" i="8"/>
  <c r="CF68" i="8"/>
  <c r="CF69" i="8"/>
  <c r="CF70" i="8"/>
  <c r="CF71" i="8"/>
  <c r="CF72" i="8"/>
  <c r="CF73" i="8"/>
  <c r="CF74" i="8"/>
  <c r="CF75" i="8"/>
  <c r="CF76" i="8"/>
  <c r="CF77" i="8"/>
  <c r="CF78" i="8"/>
  <c r="CF79" i="8"/>
  <c r="CF80" i="8"/>
  <c r="CF81" i="8"/>
  <c r="CF82" i="8"/>
  <c r="CF83" i="8"/>
  <c r="CF84" i="8"/>
  <c r="CF85" i="8"/>
  <c r="CF86" i="8"/>
  <c r="CF87" i="8"/>
  <c r="CF88" i="8"/>
  <c r="CF89" i="8"/>
  <c r="CF90" i="8"/>
  <c r="CF91" i="8"/>
  <c r="CF92" i="8"/>
  <c r="CF93" i="8"/>
  <c r="CF94" i="8"/>
  <c r="CF95" i="8"/>
  <c r="CF96" i="8"/>
  <c r="CF97" i="8"/>
  <c r="CF98" i="8"/>
  <c r="CF99" i="8"/>
  <c r="CF100" i="8"/>
  <c r="CF101" i="8"/>
  <c r="CF102" i="8"/>
  <c r="CF103" i="8"/>
  <c r="CF104" i="8"/>
  <c r="CF105" i="8"/>
  <c r="CF106" i="8"/>
  <c r="CF107" i="8"/>
  <c r="CF58" i="8"/>
  <c r="CH6" i="8"/>
  <c r="CH213" i="8"/>
  <c r="CH214" i="8"/>
  <c r="CH215" i="8"/>
  <c r="CH216" i="8"/>
  <c r="CH217" i="8"/>
  <c r="CH218" i="8"/>
  <c r="CH219" i="8"/>
  <c r="CH220" i="8"/>
  <c r="CH221" i="8"/>
  <c r="CH222" i="8"/>
  <c r="CH223" i="8"/>
  <c r="CH224" i="8"/>
  <c r="CH225" i="8"/>
  <c r="CH226" i="8"/>
  <c r="CH227" i="8"/>
  <c r="CH228" i="8"/>
  <c r="CH229" i="8"/>
  <c r="CH230" i="8"/>
  <c r="CH231" i="8"/>
  <c r="CH232" i="8"/>
  <c r="CH233" i="8"/>
  <c r="CH234" i="8"/>
  <c r="CH235" i="8"/>
  <c r="CH236" i="8"/>
  <c r="CH237" i="8"/>
  <c r="CH238" i="8"/>
  <c r="CH239" i="8"/>
  <c r="CH240" i="8"/>
  <c r="CH241" i="8"/>
  <c r="CH242" i="8"/>
  <c r="CH243" i="8"/>
  <c r="CH244" i="8"/>
  <c r="CH245" i="8"/>
  <c r="CH246" i="8"/>
  <c r="CH247" i="8"/>
  <c r="CH248" i="8"/>
  <c r="CH249" i="8"/>
  <c r="CH250" i="8"/>
  <c r="CH212" i="8"/>
  <c r="CH251" i="8"/>
  <c r="CH252" i="8"/>
  <c r="CH253" i="8"/>
  <c r="CH254" i="8"/>
  <c r="CH255" i="8"/>
  <c r="CH256" i="8"/>
  <c r="CH257" i="8"/>
  <c r="CH258" i="8"/>
  <c r="CH259" i="8"/>
  <c r="CH260" i="8"/>
  <c r="CH261" i="8"/>
  <c r="CH161" i="8"/>
  <c r="CH162" i="8"/>
  <c r="CH163" i="8"/>
  <c r="CH164" i="8"/>
  <c r="CH165" i="8"/>
  <c r="CH166" i="8"/>
  <c r="CH167" i="8"/>
  <c r="CH168" i="8"/>
  <c r="CH169" i="8"/>
  <c r="CH170" i="8"/>
  <c r="CH171" i="8"/>
  <c r="CH172" i="8"/>
  <c r="CH173" i="8"/>
  <c r="CH174" i="8"/>
  <c r="CH175" i="8"/>
  <c r="CH176" i="8"/>
  <c r="CH177" i="8"/>
  <c r="CH178" i="8"/>
  <c r="CH179" i="8"/>
  <c r="CH180" i="8"/>
  <c r="CH181" i="8"/>
  <c r="CH182" i="8"/>
  <c r="CH183" i="8"/>
  <c r="CH184" i="8"/>
  <c r="CH185" i="8"/>
  <c r="CH186" i="8"/>
  <c r="CH187" i="8"/>
  <c r="CH188" i="8"/>
  <c r="CH189" i="8"/>
  <c r="CH190" i="8"/>
  <c r="CH191" i="8"/>
  <c r="CH192" i="8"/>
  <c r="CH193" i="8"/>
  <c r="CH194" i="8"/>
  <c r="CH195" i="8"/>
  <c r="CH196" i="8"/>
  <c r="CH197" i="8"/>
  <c r="CH198" i="8"/>
  <c r="CH199" i="8"/>
  <c r="CH200" i="8"/>
  <c r="CH201" i="8"/>
  <c r="CH202" i="8"/>
  <c r="CH203" i="8"/>
  <c r="CH204" i="8"/>
  <c r="CH205" i="8"/>
  <c r="CH206" i="8"/>
  <c r="CH207" i="8"/>
  <c r="CH208" i="8"/>
  <c r="CH209" i="8"/>
  <c r="CH110" i="8"/>
  <c r="CH111" i="8"/>
  <c r="CH112" i="8"/>
  <c r="CH113" i="8"/>
  <c r="CH114" i="8"/>
  <c r="CH115" i="8"/>
  <c r="CH116" i="8"/>
  <c r="CH117" i="8"/>
  <c r="CH118" i="8"/>
  <c r="CH119" i="8"/>
  <c r="CH120" i="8"/>
  <c r="CH121" i="8"/>
  <c r="CH122" i="8"/>
  <c r="CH123" i="8"/>
  <c r="CH124" i="8"/>
  <c r="CH125" i="8"/>
  <c r="CH126" i="8"/>
  <c r="CH127" i="8"/>
  <c r="CH128" i="8"/>
  <c r="CH129" i="8"/>
  <c r="CH130" i="8"/>
  <c r="CH131" i="8"/>
  <c r="CH132" i="8"/>
  <c r="CH133" i="8"/>
  <c r="CH134" i="8"/>
  <c r="CH135" i="8"/>
  <c r="CH136" i="8"/>
  <c r="CH137" i="8"/>
  <c r="CH138" i="8"/>
  <c r="CH139" i="8"/>
  <c r="CH140" i="8"/>
  <c r="CH141" i="8"/>
  <c r="CH142" i="8"/>
  <c r="CH143" i="8"/>
  <c r="CH144" i="8"/>
  <c r="CH145" i="8"/>
  <c r="CH146" i="8"/>
  <c r="CH147" i="8"/>
  <c r="CH160" i="8"/>
  <c r="CH109" i="8"/>
  <c r="CH148" i="8"/>
  <c r="CH149" i="8"/>
  <c r="CH150" i="8"/>
  <c r="CH151" i="8"/>
  <c r="CH152" i="8"/>
  <c r="CH153" i="8"/>
  <c r="CH154" i="8"/>
  <c r="CH155" i="8"/>
  <c r="CH156" i="8"/>
  <c r="CH157" i="8"/>
  <c r="CH158" i="8"/>
  <c r="CH59" i="8"/>
  <c r="CH60" i="8"/>
  <c r="CH61" i="8"/>
  <c r="CH62" i="8"/>
  <c r="CH63" i="8"/>
  <c r="CH64" i="8"/>
  <c r="CH65" i="8"/>
  <c r="CH66" i="8"/>
  <c r="CH67" i="8"/>
  <c r="CH68" i="8"/>
  <c r="CH69" i="8"/>
  <c r="CH70" i="8"/>
  <c r="CH71" i="8"/>
  <c r="CH72" i="8"/>
  <c r="CH73" i="8"/>
  <c r="CH74" i="8"/>
  <c r="CH75" i="8"/>
  <c r="CH76" i="8"/>
  <c r="CH77" i="8"/>
  <c r="CH78" i="8"/>
  <c r="CH79" i="8"/>
  <c r="CH80" i="8"/>
  <c r="CH81" i="8"/>
  <c r="CH82" i="8"/>
  <c r="CH83" i="8"/>
  <c r="CH84" i="8"/>
  <c r="CH85" i="8"/>
  <c r="CH86" i="8"/>
  <c r="CH87" i="8"/>
  <c r="CH88" i="8"/>
  <c r="CH89" i="8"/>
  <c r="CH90" i="8"/>
  <c r="CH91" i="8"/>
  <c r="CH92" i="8"/>
  <c r="CH93" i="8"/>
  <c r="CH94" i="8"/>
  <c r="CH95" i="8"/>
  <c r="CH96" i="8"/>
  <c r="CH97" i="8"/>
  <c r="CH98" i="8"/>
  <c r="CH99" i="8"/>
  <c r="CH100" i="8"/>
  <c r="CH101" i="8"/>
  <c r="CH102" i="8"/>
  <c r="CH103" i="8"/>
  <c r="CH104" i="8"/>
  <c r="CH105" i="8"/>
  <c r="CH106" i="8"/>
  <c r="CH107" i="8"/>
  <c r="CH58" i="8"/>
  <c r="CJ213" i="8"/>
  <c r="CJ214" i="8"/>
  <c r="CJ215" i="8"/>
  <c r="CJ216" i="8"/>
  <c r="CJ217" i="8"/>
  <c r="CJ218" i="8"/>
  <c r="CJ219" i="8"/>
  <c r="CJ220" i="8"/>
  <c r="CJ221" i="8"/>
  <c r="CJ222" i="8"/>
  <c r="CJ223" i="8"/>
  <c r="CJ224" i="8"/>
  <c r="CJ225" i="8"/>
  <c r="CJ226" i="8"/>
  <c r="CJ227" i="8"/>
  <c r="CJ228" i="8"/>
  <c r="CJ229" i="8"/>
  <c r="CJ230" i="8"/>
  <c r="CJ231" i="8"/>
  <c r="CJ232" i="8"/>
  <c r="CJ233" i="8"/>
  <c r="CJ234" i="8"/>
  <c r="CJ235" i="8"/>
  <c r="CJ236" i="8"/>
  <c r="CJ237" i="8"/>
  <c r="CJ238" i="8"/>
  <c r="CJ239" i="8"/>
  <c r="CJ240" i="8"/>
  <c r="CJ241" i="8"/>
  <c r="CJ242" i="8"/>
  <c r="CJ243" i="8"/>
  <c r="CJ244" i="8"/>
  <c r="CJ245" i="8"/>
  <c r="CJ246" i="8"/>
  <c r="CJ247" i="8"/>
  <c r="CJ248" i="8"/>
  <c r="CJ249" i="8"/>
  <c r="CJ250" i="8"/>
  <c r="CJ212" i="8"/>
  <c r="CJ251" i="8"/>
  <c r="CJ252" i="8"/>
  <c r="CJ253" i="8"/>
  <c r="CJ254" i="8"/>
  <c r="CJ255" i="8"/>
  <c r="CJ256" i="8"/>
  <c r="CJ257" i="8"/>
  <c r="CJ258" i="8"/>
  <c r="CJ259" i="8"/>
  <c r="CJ260" i="8"/>
  <c r="CJ261" i="8"/>
  <c r="CJ161" i="8"/>
  <c r="CJ162" i="8"/>
  <c r="CJ163" i="8"/>
  <c r="CJ164" i="8"/>
  <c r="CJ165" i="8"/>
  <c r="CJ166" i="8"/>
  <c r="CJ167" i="8"/>
  <c r="CJ168" i="8"/>
  <c r="CJ169" i="8"/>
  <c r="CJ170" i="8"/>
  <c r="CJ171" i="8"/>
  <c r="CJ172" i="8"/>
  <c r="CJ173" i="8"/>
  <c r="CJ174" i="8"/>
  <c r="CJ175" i="8"/>
  <c r="CJ176" i="8"/>
  <c r="CJ177" i="8"/>
  <c r="CJ178" i="8"/>
  <c r="CJ179" i="8"/>
  <c r="CJ180" i="8"/>
  <c r="CJ181" i="8"/>
  <c r="CJ182" i="8"/>
  <c r="CJ183" i="8"/>
  <c r="CJ184" i="8"/>
  <c r="CJ185" i="8"/>
  <c r="CJ186" i="8"/>
  <c r="CJ187" i="8"/>
  <c r="CJ188" i="8"/>
  <c r="CJ189" i="8"/>
  <c r="CJ190" i="8"/>
  <c r="CJ191" i="8"/>
  <c r="CJ192" i="8"/>
  <c r="CJ193" i="8"/>
  <c r="CJ194" i="8"/>
  <c r="CJ195" i="8"/>
  <c r="CJ196" i="8"/>
  <c r="CJ197" i="8"/>
  <c r="CJ198" i="8"/>
  <c r="CJ199" i="8"/>
  <c r="CJ200" i="8"/>
  <c r="CJ201" i="8"/>
  <c r="CJ202" i="8"/>
  <c r="CJ203" i="8"/>
  <c r="CJ204" i="8"/>
  <c r="CJ205" i="8"/>
  <c r="CJ206" i="8"/>
  <c r="CJ207" i="8"/>
  <c r="CJ208" i="8"/>
  <c r="CJ209" i="8"/>
  <c r="CJ110" i="8"/>
  <c r="CJ111" i="8"/>
  <c r="CJ112" i="8"/>
  <c r="CJ113" i="8"/>
  <c r="CJ114" i="8"/>
  <c r="CJ115" i="8"/>
  <c r="CJ116" i="8"/>
  <c r="CJ117" i="8"/>
  <c r="CJ118" i="8"/>
  <c r="CJ119" i="8"/>
  <c r="CJ120" i="8"/>
  <c r="CJ121" i="8"/>
  <c r="CJ122" i="8"/>
  <c r="CJ123" i="8"/>
  <c r="CJ124" i="8"/>
  <c r="CJ125" i="8"/>
  <c r="CJ126" i="8"/>
  <c r="CJ127" i="8"/>
  <c r="CJ128" i="8"/>
  <c r="CJ129" i="8"/>
  <c r="CJ130" i="8"/>
  <c r="CJ131" i="8"/>
  <c r="CJ132" i="8"/>
  <c r="CJ133" i="8"/>
  <c r="CJ134" i="8"/>
  <c r="CJ135" i="8"/>
  <c r="CJ136" i="8"/>
  <c r="CJ137" i="8"/>
  <c r="CJ138" i="8"/>
  <c r="CJ139" i="8"/>
  <c r="CJ140" i="8"/>
  <c r="CJ141" i="8"/>
  <c r="CJ142" i="8"/>
  <c r="CJ143" i="8"/>
  <c r="CJ144" i="8"/>
  <c r="CJ145" i="8"/>
  <c r="CJ146" i="8"/>
  <c r="CJ147" i="8"/>
  <c r="CJ160" i="8"/>
  <c r="CJ109" i="8"/>
  <c r="CJ148" i="8"/>
  <c r="CJ149" i="8"/>
  <c r="CJ150" i="8"/>
  <c r="CJ151" i="8"/>
  <c r="CJ152" i="8"/>
  <c r="CJ153" i="8"/>
  <c r="CJ154" i="8"/>
  <c r="CJ155" i="8"/>
  <c r="CJ156" i="8"/>
  <c r="CJ157" i="8"/>
  <c r="CJ158" i="8"/>
  <c r="CJ59" i="8"/>
  <c r="CJ60" i="8"/>
  <c r="CJ61" i="8"/>
  <c r="CJ62" i="8"/>
  <c r="CJ63" i="8"/>
  <c r="CJ64" i="8"/>
  <c r="CJ65" i="8"/>
  <c r="CJ66" i="8"/>
  <c r="CJ67" i="8"/>
  <c r="CJ68" i="8"/>
  <c r="CJ69" i="8"/>
  <c r="CJ70" i="8"/>
  <c r="CJ71" i="8"/>
  <c r="CJ72" i="8"/>
  <c r="CJ73" i="8"/>
  <c r="CJ74" i="8"/>
  <c r="CJ75" i="8"/>
  <c r="CJ76" i="8"/>
  <c r="CJ77" i="8"/>
  <c r="CJ78" i="8"/>
  <c r="CJ79" i="8"/>
  <c r="CJ80" i="8"/>
  <c r="CJ81" i="8"/>
  <c r="CJ82" i="8"/>
  <c r="CJ83" i="8"/>
  <c r="CJ84" i="8"/>
  <c r="CJ85" i="8"/>
  <c r="CJ86" i="8"/>
  <c r="CJ87" i="8"/>
  <c r="CJ88" i="8"/>
  <c r="CJ89" i="8"/>
  <c r="CJ90" i="8"/>
  <c r="CJ91" i="8"/>
  <c r="CJ92" i="8"/>
  <c r="CJ93" i="8"/>
  <c r="CJ94" i="8"/>
  <c r="CJ95" i="8"/>
  <c r="CJ96" i="8"/>
  <c r="CJ97" i="8"/>
  <c r="CJ98" i="8"/>
  <c r="CJ99" i="8"/>
  <c r="CJ100" i="8"/>
  <c r="CJ101" i="8"/>
  <c r="CJ102" i="8"/>
  <c r="CJ103" i="8"/>
  <c r="CJ104" i="8"/>
  <c r="CJ105" i="8"/>
  <c r="CJ106" i="8"/>
  <c r="CJ107" i="8"/>
  <c r="CJ58" i="8"/>
  <c r="CL6" i="8"/>
  <c r="CL213" i="8"/>
  <c r="CL214" i="8"/>
  <c r="CL215" i="8"/>
  <c r="CL216" i="8"/>
  <c r="CL217" i="8"/>
  <c r="CL218" i="8"/>
  <c r="CL219" i="8"/>
  <c r="CL220" i="8"/>
  <c r="CL221" i="8"/>
  <c r="CL222" i="8"/>
  <c r="CL223" i="8"/>
  <c r="CL224" i="8"/>
  <c r="CL225" i="8"/>
  <c r="CL226" i="8"/>
  <c r="CL227" i="8"/>
  <c r="CL228" i="8"/>
  <c r="CL229" i="8"/>
  <c r="CL230" i="8"/>
  <c r="CL231" i="8"/>
  <c r="CL232" i="8"/>
  <c r="CL233" i="8"/>
  <c r="CL234" i="8"/>
  <c r="CL235" i="8"/>
  <c r="CL236" i="8"/>
  <c r="CL237" i="8"/>
  <c r="CL238" i="8"/>
  <c r="CL239" i="8"/>
  <c r="CL240" i="8"/>
  <c r="CL241" i="8"/>
  <c r="CL242" i="8"/>
  <c r="CL243" i="8"/>
  <c r="CL244" i="8"/>
  <c r="CL245" i="8"/>
  <c r="CL246" i="8"/>
  <c r="CL247" i="8"/>
  <c r="CL248" i="8"/>
  <c r="CL249" i="8"/>
  <c r="CL250" i="8"/>
  <c r="CL212" i="8"/>
  <c r="CL251" i="8"/>
  <c r="CL252" i="8"/>
  <c r="CL253" i="8"/>
  <c r="CL254" i="8"/>
  <c r="CL255" i="8"/>
  <c r="CL256" i="8"/>
  <c r="CL257" i="8"/>
  <c r="CL258" i="8"/>
  <c r="CL259" i="8"/>
  <c r="CL260" i="8"/>
  <c r="CL261" i="8"/>
  <c r="CL161" i="8"/>
  <c r="CL162" i="8"/>
  <c r="CL163" i="8"/>
  <c r="CL164" i="8"/>
  <c r="CL165" i="8"/>
  <c r="CL166" i="8"/>
  <c r="CL167" i="8"/>
  <c r="CL168" i="8"/>
  <c r="CL169" i="8"/>
  <c r="CL170" i="8"/>
  <c r="CL171" i="8"/>
  <c r="CL172" i="8"/>
  <c r="CL173" i="8"/>
  <c r="CL174" i="8"/>
  <c r="CL175" i="8"/>
  <c r="CL176" i="8"/>
  <c r="CL177" i="8"/>
  <c r="CL178" i="8"/>
  <c r="CL179" i="8"/>
  <c r="CL180" i="8"/>
  <c r="CL181" i="8"/>
  <c r="CL182" i="8"/>
  <c r="CL183" i="8"/>
  <c r="CL184" i="8"/>
  <c r="CL185" i="8"/>
  <c r="CL186" i="8"/>
  <c r="CL187" i="8"/>
  <c r="CL188" i="8"/>
  <c r="CL189" i="8"/>
  <c r="CL190" i="8"/>
  <c r="CL191" i="8"/>
  <c r="CL192" i="8"/>
  <c r="CL193" i="8"/>
  <c r="CL194" i="8"/>
  <c r="CL195" i="8"/>
  <c r="CL196" i="8"/>
  <c r="CL197" i="8"/>
  <c r="CL198" i="8"/>
  <c r="CL199" i="8"/>
  <c r="CL200" i="8"/>
  <c r="CL201" i="8"/>
  <c r="CL202" i="8"/>
  <c r="CL203" i="8"/>
  <c r="CL204" i="8"/>
  <c r="CL205" i="8"/>
  <c r="CL206" i="8"/>
  <c r="CL207" i="8"/>
  <c r="CL208" i="8"/>
  <c r="CL209" i="8"/>
  <c r="CL110" i="8"/>
  <c r="CL111" i="8"/>
  <c r="CL112" i="8"/>
  <c r="CL113" i="8"/>
  <c r="CL114" i="8"/>
  <c r="CL115" i="8"/>
  <c r="CL116" i="8"/>
  <c r="CL117" i="8"/>
  <c r="CL118" i="8"/>
  <c r="CL119" i="8"/>
  <c r="CL120" i="8"/>
  <c r="CL121" i="8"/>
  <c r="CL122" i="8"/>
  <c r="CL123" i="8"/>
  <c r="CL124" i="8"/>
  <c r="CL125" i="8"/>
  <c r="CL126" i="8"/>
  <c r="CL127" i="8"/>
  <c r="CL128" i="8"/>
  <c r="CL129" i="8"/>
  <c r="CL130" i="8"/>
  <c r="CL131" i="8"/>
  <c r="CL132" i="8"/>
  <c r="CL133" i="8"/>
  <c r="CL134" i="8"/>
  <c r="CL135" i="8"/>
  <c r="CL136" i="8"/>
  <c r="CL137" i="8"/>
  <c r="CL138" i="8"/>
  <c r="CL139" i="8"/>
  <c r="CL140" i="8"/>
  <c r="CL141" i="8"/>
  <c r="CL142" i="8"/>
  <c r="CL143" i="8"/>
  <c r="CL144" i="8"/>
  <c r="CL145" i="8"/>
  <c r="CL146" i="8"/>
  <c r="CL147" i="8"/>
  <c r="CL160" i="8"/>
  <c r="CL109" i="8"/>
  <c r="CL148" i="8"/>
  <c r="CL149" i="8"/>
  <c r="CL150" i="8"/>
  <c r="CL151" i="8"/>
  <c r="CL152" i="8"/>
  <c r="CL153" i="8"/>
  <c r="CL154" i="8"/>
  <c r="CL155" i="8"/>
  <c r="CL156" i="8"/>
  <c r="CL157" i="8"/>
  <c r="CL158" i="8"/>
  <c r="CL59" i="8"/>
  <c r="CL60" i="8"/>
  <c r="CL61" i="8"/>
  <c r="CL62" i="8"/>
  <c r="CL63" i="8"/>
  <c r="CL64" i="8"/>
  <c r="CL65" i="8"/>
  <c r="CL66" i="8"/>
  <c r="CL67" i="8"/>
  <c r="CL68" i="8"/>
  <c r="CL69" i="8"/>
  <c r="CL70" i="8"/>
  <c r="CL71" i="8"/>
  <c r="CL72" i="8"/>
  <c r="CL73" i="8"/>
  <c r="CL74" i="8"/>
  <c r="CL75" i="8"/>
  <c r="CL76" i="8"/>
  <c r="CL77" i="8"/>
  <c r="CL78" i="8"/>
  <c r="CL79" i="8"/>
  <c r="CL80" i="8"/>
  <c r="CL81" i="8"/>
  <c r="CL82" i="8"/>
  <c r="CL83" i="8"/>
  <c r="CL84" i="8"/>
  <c r="CL85" i="8"/>
  <c r="CL86" i="8"/>
  <c r="CL87" i="8"/>
  <c r="CL88" i="8"/>
  <c r="CL89" i="8"/>
  <c r="CL90" i="8"/>
  <c r="CL91" i="8"/>
  <c r="CL92" i="8"/>
  <c r="CL93" i="8"/>
  <c r="CL94" i="8"/>
  <c r="CL95" i="8"/>
  <c r="CL96" i="8"/>
  <c r="CL97" i="8"/>
  <c r="CL98" i="8"/>
  <c r="CL99" i="8"/>
  <c r="CL100" i="8"/>
  <c r="CL101" i="8"/>
  <c r="CL102" i="8"/>
  <c r="CL103" i="8"/>
  <c r="CL104" i="8"/>
  <c r="CL105" i="8"/>
  <c r="CL106" i="8"/>
  <c r="CL107" i="8"/>
  <c r="CL58" i="8"/>
  <c r="CN213" i="8"/>
  <c r="CN214" i="8"/>
  <c r="CN215" i="8"/>
  <c r="CN216" i="8"/>
  <c r="CN217" i="8"/>
  <c r="CN218" i="8"/>
  <c r="CN219" i="8"/>
  <c r="CN220" i="8"/>
  <c r="CN221" i="8"/>
  <c r="CN222" i="8"/>
  <c r="CN223" i="8"/>
  <c r="CN224" i="8"/>
  <c r="CN226" i="8"/>
  <c r="CN227" i="8"/>
  <c r="CN228" i="8"/>
  <c r="CN229" i="8"/>
  <c r="CN230" i="8"/>
  <c r="CN231" i="8"/>
  <c r="CN232" i="8"/>
  <c r="CN233" i="8"/>
  <c r="CN234" i="8"/>
  <c r="CN235" i="8"/>
  <c r="CN236" i="8"/>
  <c r="CN237" i="8"/>
  <c r="CN225" i="8"/>
  <c r="CN238" i="8"/>
  <c r="CN239" i="8"/>
  <c r="CN240" i="8"/>
  <c r="CN241" i="8"/>
  <c r="CN242" i="8"/>
  <c r="CN243" i="8"/>
  <c r="CN244" i="8"/>
  <c r="CN245" i="8"/>
  <c r="CN246" i="8"/>
  <c r="CN247" i="8"/>
  <c r="CN248" i="8"/>
  <c r="CN249" i="8"/>
  <c r="CN250" i="8"/>
  <c r="CN212" i="8"/>
  <c r="CN251" i="8"/>
  <c r="CN252" i="8"/>
  <c r="CN253" i="8"/>
  <c r="CN254" i="8"/>
  <c r="CN255" i="8"/>
  <c r="CN256" i="8"/>
  <c r="CN257" i="8"/>
  <c r="CN258" i="8"/>
  <c r="CN259" i="8"/>
  <c r="CN260" i="8"/>
  <c r="CN261" i="8"/>
  <c r="CN161" i="8"/>
  <c r="CN162" i="8"/>
  <c r="CN163" i="8"/>
  <c r="CN164" i="8"/>
  <c r="CN165" i="8"/>
  <c r="CN166" i="8"/>
  <c r="CN167" i="8"/>
  <c r="CN168" i="8"/>
  <c r="CN169" i="8"/>
  <c r="CN170" i="8"/>
  <c r="CN171" i="8"/>
  <c r="CN172" i="8"/>
  <c r="CN173" i="8"/>
  <c r="CN174" i="8"/>
  <c r="CN175" i="8"/>
  <c r="CN176" i="8"/>
  <c r="CN177" i="8"/>
  <c r="CN178" i="8"/>
  <c r="CN179" i="8"/>
  <c r="CN180" i="8"/>
  <c r="CN181" i="8"/>
  <c r="CN182" i="8"/>
  <c r="CN183" i="8"/>
  <c r="CN184" i="8"/>
  <c r="CN185" i="8"/>
  <c r="CN186" i="8"/>
  <c r="CN187" i="8"/>
  <c r="CN188" i="8"/>
  <c r="CN189" i="8"/>
  <c r="CN190" i="8"/>
  <c r="CN191" i="8"/>
  <c r="CN192" i="8"/>
  <c r="CN193" i="8"/>
  <c r="CN194" i="8"/>
  <c r="CN195" i="8"/>
  <c r="CN196" i="8"/>
  <c r="CN197" i="8"/>
  <c r="CN198" i="8"/>
  <c r="CN199" i="8"/>
  <c r="CN200" i="8"/>
  <c r="CN201" i="8"/>
  <c r="CN202" i="8"/>
  <c r="CN203" i="8"/>
  <c r="CN204" i="8"/>
  <c r="CN205" i="8"/>
  <c r="CN206" i="8"/>
  <c r="CN207" i="8"/>
  <c r="CN208" i="8"/>
  <c r="CN209" i="8"/>
  <c r="CN110" i="8"/>
  <c r="CN111" i="8"/>
  <c r="CN112" i="8"/>
  <c r="CN113" i="8"/>
  <c r="CN114" i="8"/>
  <c r="CN115" i="8"/>
  <c r="CN116" i="8"/>
  <c r="CN117" i="8"/>
  <c r="CN118" i="8"/>
  <c r="CN119" i="8"/>
  <c r="CN120" i="8"/>
  <c r="CN121" i="8"/>
  <c r="CN122" i="8"/>
  <c r="CN123" i="8"/>
  <c r="CN124" i="8"/>
  <c r="CN125" i="8"/>
  <c r="CN126" i="8"/>
  <c r="CN127" i="8"/>
  <c r="CN128" i="8"/>
  <c r="CN129" i="8"/>
  <c r="CN130" i="8"/>
  <c r="CN131" i="8"/>
  <c r="CN132" i="8"/>
  <c r="CN133" i="8"/>
  <c r="CN134" i="8"/>
  <c r="CN135" i="8"/>
  <c r="CN136" i="8"/>
  <c r="CN137" i="8"/>
  <c r="CN138" i="8"/>
  <c r="CN139" i="8"/>
  <c r="CN140" i="8"/>
  <c r="CN141" i="8"/>
  <c r="CN142" i="8"/>
  <c r="CN143" i="8"/>
  <c r="CN144" i="8"/>
  <c r="CN145" i="8"/>
  <c r="CN146" i="8"/>
  <c r="CN160" i="8"/>
  <c r="CN109" i="8"/>
  <c r="CN147" i="8"/>
  <c r="CN148" i="8"/>
  <c r="CN149" i="8"/>
  <c r="CN150" i="8"/>
  <c r="CN151" i="8"/>
  <c r="CN152" i="8"/>
  <c r="CN153" i="8"/>
  <c r="CN154" i="8"/>
  <c r="CN155" i="8"/>
  <c r="CN156" i="8"/>
  <c r="CN157" i="8"/>
  <c r="CN158" i="8"/>
  <c r="CN59" i="8"/>
  <c r="CN60" i="8"/>
  <c r="CN61" i="8"/>
  <c r="CN62" i="8"/>
  <c r="CN63" i="8"/>
  <c r="CN64" i="8"/>
  <c r="CN65" i="8"/>
  <c r="CN66" i="8"/>
  <c r="CN67" i="8"/>
  <c r="CN68" i="8"/>
  <c r="CN69" i="8"/>
  <c r="CN70" i="8"/>
  <c r="CN71" i="8"/>
  <c r="CN72" i="8"/>
  <c r="CN73" i="8"/>
  <c r="CN74" i="8"/>
  <c r="CN75" i="8"/>
  <c r="CN76" i="8"/>
  <c r="CN77" i="8"/>
  <c r="CN78" i="8"/>
  <c r="CN79" i="8"/>
  <c r="CN80" i="8"/>
  <c r="CN81" i="8"/>
  <c r="CN82" i="8"/>
  <c r="CN83" i="8"/>
  <c r="CN84" i="8"/>
  <c r="CN85" i="8"/>
  <c r="CN86" i="8"/>
  <c r="CN87" i="8"/>
  <c r="CN88" i="8"/>
  <c r="CN89" i="8"/>
  <c r="CN90" i="8"/>
  <c r="CN91" i="8"/>
  <c r="CN92" i="8"/>
  <c r="CN93" i="8"/>
  <c r="CN94" i="8"/>
  <c r="CN95" i="8"/>
  <c r="CN96" i="8"/>
  <c r="CN97" i="8"/>
  <c r="CN98" i="8"/>
  <c r="CN99" i="8"/>
  <c r="CN100" i="8"/>
  <c r="CN101" i="8"/>
  <c r="CN102" i="8"/>
  <c r="CN103" i="8"/>
  <c r="CN104" i="8"/>
  <c r="CN105" i="8"/>
  <c r="CN106" i="8"/>
  <c r="CN107" i="8"/>
  <c r="CN58" i="8"/>
  <c r="CP6" i="8"/>
  <c r="CP213" i="8"/>
  <c r="CP214" i="8"/>
  <c r="CP215" i="8"/>
  <c r="CP216" i="8"/>
  <c r="CP217" i="8"/>
  <c r="CP218" i="8"/>
  <c r="CP219" i="8"/>
  <c r="CP220" i="8"/>
  <c r="CP221" i="8"/>
  <c r="CP222" i="8"/>
  <c r="CP223" i="8"/>
  <c r="CP224" i="8"/>
  <c r="CP225" i="8"/>
  <c r="CP226" i="8"/>
  <c r="CP227" i="8"/>
  <c r="CP228" i="8"/>
  <c r="CP229" i="8"/>
  <c r="CP230" i="8"/>
  <c r="CP231" i="8"/>
  <c r="CP232" i="8"/>
  <c r="CP233" i="8"/>
  <c r="CP234" i="8"/>
  <c r="CP235" i="8"/>
  <c r="CP236" i="8"/>
  <c r="CP237" i="8"/>
  <c r="CP238" i="8"/>
  <c r="CP239" i="8"/>
  <c r="CP240" i="8"/>
  <c r="CP241" i="8"/>
  <c r="CP242" i="8"/>
  <c r="CP243" i="8"/>
  <c r="CP244" i="8"/>
  <c r="CP245" i="8"/>
  <c r="CP246" i="8"/>
  <c r="CP247" i="8"/>
  <c r="CP248" i="8"/>
  <c r="CP249" i="8"/>
  <c r="CP250" i="8"/>
  <c r="CP212" i="8"/>
  <c r="CP251" i="8"/>
  <c r="CP252" i="8"/>
  <c r="CP253" i="8"/>
  <c r="CP254" i="8"/>
  <c r="CP255" i="8"/>
  <c r="CP256" i="8"/>
  <c r="CP257" i="8"/>
  <c r="CP258" i="8"/>
  <c r="CP259" i="8"/>
  <c r="CP260" i="8"/>
  <c r="CP261" i="8"/>
  <c r="CP161" i="8"/>
  <c r="CP162" i="8"/>
  <c r="CP163" i="8"/>
  <c r="CP164" i="8"/>
  <c r="CP165" i="8"/>
  <c r="CP166" i="8"/>
  <c r="CP167" i="8"/>
  <c r="CP168" i="8"/>
  <c r="CP169" i="8"/>
  <c r="CP170" i="8"/>
  <c r="CP171" i="8"/>
  <c r="CP172" i="8"/>
  <c r="CP173" i="8"/>
  <c r="CP174" i="8"/>
  <c r="CP175" i="8"/>
  <c r="CP176" i="8"/>
  <c r="CP177" i="8"/>
  <c r="CP178" i="8"/>
  <c r="CP179" i="8"/>
  <c r="CP180" i="8"/>
  <c r="CP181" i="8"/>
  <c r="CP182" i="8"/>
  <c r="CP183" i="8"/>
  <c r="CP184" i="8"/>
  <c r="CP185" i="8"/>
  <c r="CP186" i="8"/>
  <c r="CP187" i="8"/>
  <c r="CP188" i="8"/>
  <c r="CP189" i="8"/>
  <c r="CP190" i="8"/>
  <c r="CP191" i="8"/>
  <c r="CP192" i="8"/>
  <c r="CP193" i="8"/>
  <c r="CP194" i="8"/>
  <c r="CP195" i="8"/>
  <c r="CP196" i="8"/>
  <c r="CP197" i="8"/>
  <c r="CP198" i="8"/>
  <c r="CP199" i="8"/>
  <c r="CP200" i="8"/>
  <c r="CP201" i="8"/>
  <c r="CP202" i="8"/>
  <c r="CP203" i="8"/>
  <c r="CP204" i="8"/>
  <c r="CP205" i="8"/>
  <c r="CP206" i="8"/>
  <c r="CP207" i="8"/>
  <c r="CP208" i="8"/>
  <c r="CP209" i="8"/>
  <c r="CP110" i="8"/>
  <c r="CP111" i="8"/>
  <c r="CP112" i="8"/>
  <c r="CP113" i="8"/>
  <c r="CP114" i="8"/>
  <c r="CP115" i="8"/>
  <c r="CP116" i="8"/>
  <c r="CP117" i="8"/>
  <c r="CP118" i="8"/>
  <c r="CP119" i="8"/>
  <c r="CP120" i="8"/>
  <c r="CP121" i="8"/>
  <c r="CP122" i="8"/>
  <c r="CP123" i="8"/>
  <c r="CP124" i="8"/>
  <c r="CP125" i="8"/>
  <c r="CP126" i="8"/>
  <c r="CP127" i="8"/>
  <c r="CP128" i="8"/>
  <c r="CP129" i="8"/>
  <c r="CP130" i="8"/>
  <c r="CP131" i="8"/>
  <c r="CP132" i="8"/>
  <c r="CP133" i="8"/>
  <c r="CP134" i="8"/>
  <c r="CP135" i="8"/>
  <c r="CP136" i="8"/>
  <c r="CP137" i="8"/>
  <c r="CP138" i="8"/>
  <c r="CP139" i="8"/>
  <c r="CP140" i="8"/>
  <c r="CP141" i="8"/>
  <c r="CP142" i="8"/>
  <c r="CP143" i="8"/>
  <c r="CP144" i="8"/>
  <c r="CP145" i="8"/>
  <c r="CP146" i="8"/>
  <c r="CP160" i="8"/>
  <c r="CP109" i="8"/>
  <c r="CP147" i="8"/>
  <c r="CP148" i="8"/>
  <c r="CP149" i="8"/>
  <c r="CP150" i="8"/>
  <c r="CP151" i="8"/>
  <c r="CP152" i="8"/>
  <c r="CP153" i="8"/>
  <c r="CP154" i="8"/>
  <c r="CP155" i="8"/>
  <c r="CP156" i="8"/>
  <c r="CP157" i="8"/>
  <c r="CP158" i="8"/>
  <c r="CP59" i="8"/>
  <c r="CP60" i="8"/>
  <c r="CP61" i="8"/>
  <c r="CP62" i="8"/>
  <c r="CP63" i="8"/>
  <c r="CP64" i="8"/>
  <c r="CP65" i="8"/>
  <c r="CP66" i="8"/>
  <c r="CP67" i="8"/>
  <c r="CP68" i="8"/>
  <c r="CP69" i="8"/>
  <c r="CP70" i="8"/>
  <c r="CP71" i="8"/>
  <c r="CP72" i="8"/>
  <c r="CP73" i="8"/>
  <c r="CP74" i="8"/>
  <c r="CP75" i="8"/>
  <c r="CP76" i="8"/>
  <c r="CP77" i="8"/>
  <c r="CP78" i="8"/>
  <c r="CP79" i="8"/>
  <c r="CP80" i="8"/>
  <c r="CP81" i="8"/>
  <c r="CP82" i="8"/>
  <c r="CP83" i="8"/>
  <c r="CP84" i="8"/>
  <c r="CP85" i="8"/>
  <c r="CP86" i="8"/>
  <c r="CP87" i="8"/>
  <c r="CP88" i="8"/>
  <c r="CP89" i="8"/>
  <c r="CP90" i="8"/>
  <c r="CP91" i="8"/>
  <c r="CP92" i="8"/>
  <c r="CP93" i="8"/>
  <c r="CP94" i="8"/>
  <c r="CP95" i="8"/>
  <c r="CP96" i="8"/>
  <c r="CP97" i="8"/>
  <c r="CP98" i="8"/>
  <c r="CP99" i="8"/>
  <c r="CP100" i="8"/>
  <c r="CP101" i="8"/>
  <c r="CP102" i="8"/>
  <c r="CP103" i="8"/>
  <c r="CP104" i="8"/>
  <c r="CP105" i="8"/>
  <c r="CP106" i="8"/>
  <c r="CP107" i="8"/>
  <c r="CP58" i="8"/>
  <c r="CR213" i="8"/>
  <c r="CR214" i="8"/>
  <c r="CR215" i="8"/>
  <c r="CR216" i="8"/>
  <c r="CR217" i="8"/>
  <c r="CR218" i="8"/>
  <c r="CR219" i="8"/>
  <c r="CR220" i="8"/>
  <c r="CR221" i="8"/>
  <c r="CR222" i="8"/>
  <c r="CR223" i="8"/>
  <c r="CR224" i="8"/>
  <c r="CR225" i="8"/>
  <c r="CR226" i="8"/>
  <c r="CR227" i="8"/>
  <c r="CR228" i="8"/>
  <c r="CR229" i="8"/>
  <c r="CR230" i="8"/>
  <c r="CR231" i="8"/>
  <c r="CR232" i="8"/>
  <c r="CR233" i="8"/>
  <c r="CR234" i="8"/>
  <c r="CR235" i="8"/>
  <c r="CR236" i="8"/>
  <c r="CR237" i="8"/>
  <c r="CR238" i="8"/>
  <c r="CR239" i="8"/>
  <c r="CR240" i="8"/>
  <c r="CR241" i="8"/>
  <c r="CR242" i="8"/>
  <c r="CR243" i="8"/>
  <c r="CR244" i="8"/>
  <c r="CR245" i="8"/>
  <c r="CR246" i="8"/>
  <c r="CR247" i="8"/>
  <c r="CR248" i="8"/>
  <c r="CR249" i="8"/>
  <c r="CR250" i="8"/>
  <c r="CR212" i="8"/>
  <c r="CR251" i="8"/>
  <c r="CR252" i="8"/>
  <c r="CR253" i="8"/>
  <c r="CR254" i="8"/>
  <c r="CR255" i="8"/>
  <c r="CR256" i="8"/>
  <c r="CR257" i="8"/>
  <c r="CR258" i="8"/>
  <c r="CR259" i="8"/>
  <c r="CR260" i="8"/>
  <c r="CR261" i="8"/>
  <c r="CR161" i="8"/>
  <c r="CR162" i="8"/>
  <c r="CR163" i="8"/>
  <c r="CR164" i="8"/>
  <c r="CR165" i="8"/>
  <c r="CR166" i="8"/>
  <c r="CR167" i="8"/>
  <c r="CR168" i="8"/>
  <c r="CR169" i="8"/>
  <c r="CR170" i="8"/>
  <c r="CR171" i="8"/>
  <c r="CR172" i="8"/>
  <c r="CR173" i="8"/>
  <c r="CR174" i="8"/>
  <c r="CR175" i="8"/>
  <c r="CR176" i="8"/>
  <c r="CR177" i="8"/>
  <c r="CR178" i="8"/>
  <c r="CR179" i="8"/>
  <c r="CR180" i="8"/>
  <c r="CR181" i="8"/>
  <c r="CR182" i="8"/>
  <c r="CR183" i="8"/>
  <c r="CR184" i="8"/>
  <c r="CR185" i="8"/>
  <c r="CR186" i="8"/>
  <c r="CR187" i="8"/>
  <c r="CR188" i="8"/>
  <c r="CR189" i="8"/>
  <c r="CR190" i="8"/>
  <c r="CR191" i="8"/>
  <c r="CR192" i="8"/>
  <c r="CR193" i="8"/>
  <c r="CR194" i="8"/>
  <c r="CR195" i="8"/>
  <c r="CR196" i="8"/>
  <c r="CR197" i="8"/>
  <c r="CR198" i="8"/>
  <c r="CR199" i="8"/>
  <c r="CR200" i="8"/>
  <c r="CR201" i="8"/>
  <c r="CR202" i="8"/>
  <c r="CR203" i="8"/>
  <c r="CR204" i="8"/>
  <c r="CR205" i="8"/>
  <c r="CR206" i="8"/>
  <c r="CR207" i="8"/>
  <c r="CR208" i="8"/>
  <c r="CR209" i="8"/>
  <c r="CR110" i="8"/>
  <c r="CR111" i="8"/>
  <c r="CR112" i="8"/>
  <c r="CR113" i="8"/>
  <c r="CR114" i="8"/>
  <c r="CR115" i="8"/>
  <c r="CR116" i="8"/>
  <c r="CR117" i="8"/>
  <c r="CR118" i="8"/>
  <c r="CR119" i="8"/>
  <c r="CR120" i="8"/>
  <c r="CR121" i="8"/>
  <c r="CR122" i="8"/>
  <c r="CR123" i="8"/>
  <c r="CR124" i="8"/>
  <c r="CR125" i="8"/>
  <c r="CR126" i="8"/>
  <c r="CR127" i="8"/>
  <c r="CR128" i="8"/>
  <c r="CR129" i="8"/>
  <c r="CR130" i="8"/>
  <c r="CR131" i="8"/>
  <c r="CR132" i="8"/>
  <c r="CR133" i="8"/>
  <c r="CR134" i="8"/>
  <c r="CR135" i="8"/>
  <c r="CR136" i="8"/>
  <c r="CR137" i="8"/>
  <c r="CR138" i="8"/>
  <c r="CR139" i="8"/>
  <c r="CR140" i="8"/>
  <c r="CR141" i="8"/>
  <c r="CR142" i="8"/>
  <c r="CR143" i="8"/>
  <c r="CR144" i="8"/>
  <c r="CR145" i="8"/>
  <c r="CR146" i="8"/>
  <c r="CR160" i="8"/>
  <c r="CR109" i="8"/>
  <c r="CR147" i="8"/>
  <c r="CR148" i="8"/>
  <c r="CR149" i="8"/>
  <c r="CR150" i="8"/>
  <c r="CR151" i="8"/>
  <c r="CR152" i="8"/>
  <c r="CR153" i="8"/>
  <c r="CR154" i="8"/>
  <c r="CR155" i="8"/>
  <c r="CR156" i="8"/>
  <c r="CR157" i="8"/>
  <c r="CR158" i="8"/>
  <c r="CR59" i="8"/>
  <c r="CR60" i="8"/>
  <c r="CR61" i="8"/>
  <c r="CR62" i="8"/>
  <c r="CR63" i="8"/>
  <c r="CR64" i="8"/>
  <c r="CR65" i="8"/>
  <c r="CR66" i="8"/>
  <c r="CR67" i="8"/>
  <c r="CR68" i="8"/>
  <c r="CR69" i="8"/>
  <c r="CR70" i="8"/>
  <c r="CR71" i="8"/>
  <c r="CR72" i="8"/>
  <c r="CR73" i="8"/>
  <c r="CR74" i="8"/>
  <c r="CR75" i="8"/>
  <c r="CR76" i="8"/>
  <c r="CR77" i="8"/>
  <c r="CR78" i="8"/>
  <c r="CR79" i="8"/>
  <c r="CR80" i="8"/>
  <c r="CR81" i="8"/>
  <c r="CR82" i="8"/>
  <c r="CR83" i="8"/>
  <c r="CR84" i="8"/>
  <c r="CR85" i="8"/>
  <c r="CR86" i="8"/>
  <c r="CR87" i="8"/>
  <c r="CR88" i="8"/>
  <c r="CR89" i="8"/>
  <c r="CR90" i="8"/>
  <c r="CR91" i="8"/>
  <c r="CR92" i="8"/>
  <c r="CR93" i="8"/>
  <c r="CR94" i="8"/>
  <c r="CR95" i="8"/>
  <c r="CR96" i="8"/>
  <c r="CR97" i="8"/>
  <c r="CR98" i="8"/>
  <c r="CR99" i="8"/>
  <c r="CR100" i="8"/>
  <c r="CR101" i="8"/>
  <c r="CR102" i="8"/>
  <c r="CR103" i="8"/>
  <c r="CR104" i="8"/>
  <c r="CR105" i="8"/>
  <c r="CR106" i="8"/>
  <c r="CR107" i="8"/>
  <c r="CR58" i="8"/>
  <c r="CT213" i="8"/>
  <c r="CT214" i="8"/>
  <c r="CT215" i="8"/>
  <c r="CT216" i="8"/>
  <c r="CT217" i="8"/>
  <c r="CT218" i="8"/>
  <c r="CT219" i="8"/>
  <c r="CT220" i="8"/>
  <c r="CT221" i="8"/>
  <c r="CT222" i="8"/>
  <c r="CT223" i="8"/>
  <c r="CT224" i="8"/>
  <c r="CT225" i="8"/>
  <c r="CT226" i="8"/>
  <c r="CT227" i="8"/>
  <c r="CT228" i="8"/>
  <c r="CT229" i="8"/>
  <c r="CT230" i="8"/>
  <c r="CT231" i="8"/>
  <c r="CT232" i="8"/>
  <c r="CT233" i="8"/>
  <c r="CT234" i="8"/>
  <c r="CT235" i="8"/>
  <c r="CT236" i="8"/>
  <c r="CT237" i="8"/>
  <c r="CT238" i="8"/>
  <c r="CT239" i="8"/>
  <c r="CT240" i="8"/>
  <c r="CT241" i="8"/>
  <c r="CT242" i="8"/>
  <c r="CT243" i="8"/>
  <c r="CT244" i="8"/>
  <c r="CT245" i="8"/>
  <c r="CT246" i="8"/>
  <c r="CT247" i="8"/>
  <c r="CT248" i="8"/>
  <c r="CT249" i="8"/>
  <c r="CT250" i="8"/>
  <c r="CT212" i="8"/>
  <c r="CT251" i="8"/>
  <c r="CT252" i="8"/>
  <c r="CT253" i="8"/>
  <c r="CT254" i="8"/>
  <c r="CT255" i="8"/>
  <c r="CT256" i="8"/>
  <c r="CT257" i="8"/>
  <c r="CT258" i="8"/>
  <c r="CT259" i="8"/>
  <c r="CT260" i="8"/>
  <c r="CT261" i="8"/>
  <c r="CT161" i="8"/>
  <c r="CT162" i="8"/>
  <c r="CT163" i="8"/>
  <c r="CT164" i="8"/>
  <c r="CT165" i="8"/>
  <c r="CT166" i="8"/>
  <c r="CT167" i="8"/>
  <c r="CT168" i="8"/>
  <c r="CT169" i="8"/>
  <c r="CT170" i="8"/>
  <c r="CT171" i="8"/>
  <c r="CT172" i="8"/>
  <c r="CT173" i="8"/>
  <c r="CT174" i="8"/>
  <c r="CT175" i="8"/>
  <c r="CT176" i="8"/>
  <c r="CT177" i="8"/>
  <c r="CT178" i="8"/>
  <c r="CT179" i="8"/>
  <c r="CT180" i="8"/>
  <c r="CT181" i="8"/>
  <c r="CT182" i="8"/>
  <c r="CT183" i="8"/>
  <c r="CT184" i="8"/>
  <c r="CT185" i="8"/>
  <c r="CT186" i="8"/>
  <c r="CT187" i="8"/>
  <c r="CT188" i="8"/>
  <c r="CT189" i="8"/>
  <c r="CT190" i="8"/>
  <c r="CT191" i="8"/>
  <c r="CT192" i="8"/>
  <c r="CT193" i="8"/>
  <c r="CT194" i="8"/>
  <c r="CT195" i="8"/>
  <c r="CT196" i="8"/>
  <c r="CT197" i="8"/>
  <c r="CT198" i="8"/>
  <c r="CT199" i="8"/>
  <c r="CT200" i="8"/>
  <c r="CT201" i="8"/>
  <c r="CT202" i="8"/>
  <c r="CT203" i="8"/>
  <c r="CT204" i="8"/>
  <c r="CT205" i="8"/>
  <c r="CT206" i="8"/>
  <c r="CT207" i="8"/>
  <c r="CT208" i="8"/>
  <c r="CT209" i="8"/>
  <c r="CT110" i="8"/>
  <c r="CT111" i="8"/>
  <c r="CT112" i="8"/>
  <c r="CT113" i="8"/>
  <c r="CT114" i="8"/>
  <c r="CT115" i="8"/>
  <c r="CT116" i="8"/>
  <c r="CT117" i="8"/>
  <c r="CT118" i="8"/>
  <c r="CT119" i="8"/>
  <c r="CT120" i="8"/>
  <c r="CT121" i="8"/>
  <c r="CT122" i="8"/>
  <c r="CT123" i="8"/>
  <c r="CT124" i="8"/>
  <c r="CT125" i="8"/>
  <c r="CT126" i="8"/>
  <c r="CT127" i="8"/>
  <c r="CT128" i="8"/>
  <c r="CT129" i="8"/>
  <c r="CT130" i="8"/>
  <c r="CT131" i="8"/>
  <c r="CT132" i="8"/>
  <c r="CT133" i="8"/>
  <c r="CT134" i="8"/>
  <c r="CT135" i="8"/>
  <c r="CT136" i="8"/>
  <c r="CT137" i="8"/>
  <c r="CT138" i="8"/>
  <c r="CT139" i="8"/>
  <c r="CT140" i="8"/>
  <c r="CT141" i="8"/>
  <c r="CT142" i="8"/>
  <c r="CT143" i="8"/>
  <c r="CT144" i="8"/>
  <c r="CT145" i="8"/>
  <c r="CT146" i="8"/>
  <c r="CT160" i="8"/>
  <c r="CT109" i="8"/>
  <c r="CT147" i="8"/>
  <c r="CT148" i="8"/>
  <c r="CT149" i="8"/>
  <c r="CT150" i="8"/>
  <c r="CT151" i="8"/>
  <c r="CT152" i="8"/>
  <c r="CT153" i="8"/>
  <c r="CT154" i="8"/>
  <c r="CT155" i="8"/>
  <c r="CT156" i="8"/>
  <c r="CT157" i="8"/>
  <c r="CT158" i="8"/>
  <c r="CT59" i="8"/>
  <c r="CT60" i="8"/>
  <c r="CT61" i="8"/>
  <c r="CT62" i="8"/>
  <c r="CT63" i="8"/>
  <c r="CT64" i="8"/>
  <c r="CT65" i="8"/>
  <c r="CT66" i="8"/>
  <c r="CT67" i="8"/>
  <c r="CT68" i="8"/>
  <c r="CT69" i="8"/>
  <c r="CT70" i="8"/>
  <c r="CT71" i="8"/>
  <c r="CT72" i="8"/>
  <c r="CT73" i="8"/>
  <c r="CT74" i="8"/>
  <c r="CT75" i="8"/>
  <c r="CT76" i="8"/>
  <c r="CT77" i="8"/>
  <c r="CT78" i="8"/>
  <c r="CT79" i="8"/>
  <c r="CT80" i="8"/>
  <c r="CT81" i="8"/>
  <c r="CT82" i="8"/>
  <c r="CT83" i="8"/>
  <c r="CT84" i="8"/>
  <c r="CT85" i="8"/>
  <c r="CT86" i="8"/>
  <c r="CT87" i="8"/>
  <c r="CT88" i="8"/>
  <c r="CT89" i="8"/>
  <c r="CT90" i="8"/>
  <c r="CT91" i="8"/>
  <c r="CT92" i="8"/>
  <c r="CT93" i="8"/>
  <c r="CT94" i="8"/>
  <c r="CT95" i="8"/>
  <c r="CT96" i="8"/>
  <c r="CT97" i="8"/>
  <c r="CT98" i="8"/>
  <c r="CT99" i="8"/>
  <c r="CT100" i="8"/>
  <c r="CT101" i="8"/>
  <c r="CT102" i="8"/>
  <c r="CT103" i="8"/>
  <c r="CT104" i="8"/>
  <c r="CT105" i="8"/>
  <c r="CT106" i="8"/>
  <c r="CT107" i="8"/>
  <c r="CT58" i="8"/>
  <c r="CV213" i="8"/>
  <c r="CV214" i="8"/>
  <c r="CV215" i="8"/>
  <c r="CV216" i="8"/>
  <c r="CV217" i="8"/>
  <c r="CV218" i="8"/>
  <c r="CV219" i="8"/>
  <c r="CV220" i="8"/>
  <c r="CV221" i="8"/>
  <c r="CV222" i="8"/>
  <c r="CV223" i="8"/>
  <c r="CV224" i="8"/>
  <c r="CV225" i="8"/>
  <c r="CV226" i="8"/>
  <c r="CV227" i="8"/>
  <c r="CV228" i="8"/>
  <c r="CV229" i="8"/>
  <c r="CV230" i="8"/>
  <c r="CV231" i="8"/>
  <c r="CV232" i="8"/>
  <c r="CV233" i="8"/>
  <c r="CV234" i="8"/>
  <c r="CV235" i="8"/>
  <c r="CV236" i="8"/>
  <c r="CV237" i="8"/>
  <c r="CV238" i="8"/>
  <c r="CV239" i="8"/>
  <c r="CV240" i="8"/>
  <c r="CV241" i="8"/>
  <c r="CV242" i="8"/>
  <c r="CV243" i="8"/>
  <c r="CV244" i="8"/>
  <c r="CV245" i="8"/>
  <c r="CV246" i="8"/>
  <c r="CV247" i="8"/>
  <c r="CV248" i="8"/>
  <c r="CV249" i="8"/>
  <c r="CV212" i="8"/>
  <c r="CV250" i="8"/>
  <c r="CV251" i="8"/>
  <c r="CV252" i="8"/>
  <c r="CV253" i="8"/>
  <c r="CV254" i="8"/>
  <c r="CV255" i="8"/>
  <c r="CV256" i="8"/>
  <c r="CV257" i="8"/>
  <c r="CV258" i="8"/>
  <c r="CV259" i="8"/>
  <c r="CV260" i="8"/>
  <c r="CV261" i="8"/>
  <c r="CV161" i="8"/>
  <c r="CV162" i="8"/>
  <c r="CV163" i="8"/>
  <c r="CV164" i="8"/>
  <c r="CV165" i="8"/>
  <c r="CV166" i="8"/>
  <c r="CV167" i="8"/>
  <c r="CV168" i="8"/>
  <c r="CV169" i="8"/>
  <c r="CV170" i="8"/>
  <c r="CV171" i="8"/>
  <c r="CV172" i="8"/>
  <c r="CV173" i="8"/>
  <c r="CV174" i="8"/>
  <c r="CV175" i="8"/>
  <c r="CV176" i="8"/>
  <c r="CV177" i="8"/>
  <c r="CV178" i="8"/>
  <c r="CV179" i="8"/>
  <c r="CV180" i="8"/>
  <c r="CV181" i="8"/>
  <c r="CV182" i="8"/>
  <c r="CV183" i="8"/>
  <c r="CV184" i="8"/>
  <c r="CV185" i="8"/>
  <c r="CV186" i="8"/>
  <c r="CV187" i="8"/>
  <c r="CV188" i="8"/>
  <c r="CV189" i="8"/>
  <c r="CV190" i="8"/>
  <c r="CV191" i="8"/>
  <c r="CV192" i="8"/>
  <c r="CV193" i="8"/>
  <c r="CV194" i="8"/>
  <c r="CV195" i="8"/>
  <c r="CV196" i="8"/>
  <c r="CV197" i="8"/>
  <c r="CV198" i="8"/>
  <c r="CV199" i="8"/>
  <c r="CV200" i="8"/>
  <c r="CV201" i="8"/>
  <c r="CV202" i="8"/>
  <c r="CV203" i="8"/>
  <c r="CV204" i="8"/>
  <c r="CV205" i="8"/>
  <c r="CV206" i="8"/>
  <c r="CV207" i="8"/>
  <c r="CV208" i="8"/>
  <c r="CV209" i="8"/>
  <c r="CV110" i="8"/>
  <c r="CV111" i="8"/>
  <c r="CV112" i="8"/>
  <c r="CV113" i="8"/>
  <c r="CV114" i="8"/>
  <c r="CV115" i="8"/>
  <c r="CV116" i="8"/>
  <c r="CV117" i="8"/>
  <c r="CV118" i="8"/>
  <c r="CV119" i="8"/>
  <c r="CV120" i="8"/>
  <c r="CV121" i="8"/>
  <c r="CV122" i="8"/>
  <c r="CV123" i="8"/>
  <c r="CV124" i="8"/>
  <c r="CV125" i="8"/>
  <c r="CV126" i="8"/>
  <c r="CV127" i="8"/>
  <c r="CV128" i="8"/>
  <c r="CV129" i="8"/>
  <c r="CV130" i="8"/>
  <c r="CV131" i="8"/>
  <c r="CV132" i="8"/>
  <c r="CV133" i="8"/>
  <c r="CV134" i="8"/>
  <c r="CV135" i="8"/>
  <c r="CV136" i="8"/>
  <c r="CV137" i="8"/>
  <c r="CV138" i="8"/>
  <c r="CV139" i="8"/>
  <c r="CV140" i="8"/>
  <c r="CV141" i="8"/>
  <c r="CV142" i="8"/>
  <c r="CV143" i="8"/>
  <c r="CV144" i="8"/>
  <c r="CV145" i="8"/>
  <c r="CV146" i="8"/>
  <c r="CV160" i="8"/>
  <c r="CV109" i="8"/>
  <c r="CV147" i="8"/>
  <c r="CV148" i="8"/>
  <c r="CV149" i="8"/>
  <c r="CV150" i="8"/>
  <c r="CV151" i="8"/>
  <c r="CV152" i="8"/>
  <c r="CV153" i="8"/>
  <c r="CV154" i="8"/>
  <c r="CV155" i="8"/>
  <c r="CV156" i="8"/>
  <c r="CV157" i="8"/>
  <c r="CV158" i="8"/>
  <c r="CV59" i="8"/>
  <c r="CV60" i="8"/>
  <c r="CV61" i="8"/>
  <c r="CV62" i="8"/>
  <c r="CV63" i="8"/>
  <c r="CV64" i="8"/>
  <c r="CV65" i="8"/>
  <c r="CV66" i="8"/>
  <c r="CV67" i="8"/>
  <c r="CV68" i="8"/>
  <c r="CV69" i="8"/>
  <c r="CV70" i="8"/>
  <c r="CV71" i="8"/>
  <c r="CV72" i="8"/>
  <c r="CV73" i="8"/>
  <c r="CV74" i="8"/>
  <c r="CV75" i="8"/>
  <c r="CV76" i="8"/>
  <c r="CV77" i="8"/>
  <c r="CV78" i="8"/>
  <c r="CV79" i="8"/>
  <c r="CV80" i="8"/>
  <c r="CV81" i="8"/>
  <c r="CV82" i="8"/>
  <c r="CV83" i="8"/>
  <c r="CV84" i="8"/>
  <c r="CV85" i="8"/>
  <c r="CV86" i="8"/>
  <c r="CV87" i="8"/>
  <c r="CV88" i="8"/>
  <c r="CV89" i="8"/>
  <c r="CV90" i="8"/>
  <c r="CV91" i="8"/>
  <c r="CV92" i="8"/>
  <c r="CV93" i="8"/>
  <c r="CV94" i="8"/>
  <c r="CV95" i="8"/>
  <c r="CV96" i="8"/>
  <c r="CV97" i="8"/>
  <c r="CV98" i="8"/>
  <c r="CV99" i="8"/>
  <c r="CV100" i="8"/>
  <c r="CV101" i="8"/>
  <c r="CV102" i="8"/>
  <c r="CV103" i="8"/>
  <c r="CV104" i="8"/>
  <c r="CV105" i="8"/>
  <c r="CV106" i="8"/>
  <c r="CV107" i="8"/>
  <c r="CV58" i="8"/>
  <c r="CD6" i="8"/>
  <c r="CD213" i="8"/>
  <c r="CD214" i="8"/>
  <c r="CD215" i="8"/>
  <c r="CD216" i="8"/>
  <c r="CD217" i="8"/>
  <c r="CD218" i="8"/>
  <c r="CD219" i="8"/>
  <c r="CD220" i="8"/>
  <c r="CD221" i="8"/>
  <c r="CD222" i="8"/>
  <c r="CD223" i="8"/>
  <c r="CD224" i="8"/>
  <c r="CD225" i="8"/>
  <c r="CD226" i="8"/>
  <c r="CD227" i="8"/>
  <c r="CD228" i="8"/>
  <c r="CD229" i="8"/>
  <c r="CD230" i="8"/>
  <c r="CD231" i="8"/>
  <c r="CD232" i="8"/>
  <c r="CD233" i="8"/>
  <c r="CD234" i="8"/>
  <c r="CD235" i="8"/>
  <c r="CD236" i="8"/>
  <c r="CD237" i="8"/>
  <c r="CD238" i="8"/>
  <c r="CD239" i="8"/>
  <c r="CD240" i="8"/>
  <c r="CD241" i="8"/>
  <c r="CD242" i="8"/>
  <c r="CD243" i="8"/>
  <c r="CD244" i="8"/>
  <c r="CD245" i="8"/>
  <c r="CD246" i="8"/>
  <c r="CD247" i="8"/>
  <c r="CD248" i="8"/>
  <c r="CD249" i="8"/>
  <c r="CD250" i="8"/>
  <c r="CD212" i="8"/>
  <c r="CD251" i="8"/>
  <c r="CD252" i="8"/>
  <c r="CD253" i="8"/>
  <c r="CD254" i="8"/>
  <c r="CD255" i="8"/>
  <c r="CD256" i="8"/>
  <c r="CD257" i="8"/>
  <c r="CD258" i="8"/>
  <c r="CD259" i="8"/>
  <c r="CD260" i="8"/>
  <c r="CD261" i="8"/>
  <c r="CD161" i="8"/>
  <c r="CD162" i="8"/>
  <c r="CD163" i="8"/>
  <c r="CD164" i="8"/>
  <c r="CD165" i="8"/>
  <c r="CD166" i="8"/>
  <c r="CD167" i="8"/>
  <c r="CD168" i="8"/>
  <c r="CD169" i="8"/>
  <c r="CD170" i="8"/>
  <c r="CD171" i="8"/>
  <c r="CD172" i="8"/>
  <c r="CD173" i="8"/>
  <c r="CD174" i="8"/>
  <c r="CD175" i="8"/>
  <c r="CD176" i="8"/>
  <c r="CD177" i="8"/>
  <c r="CD178" i="8"/>
  <c r="CD179" i="8"/>
  <c r="CD180" i="8"/>
  <c r="CD181" i="8"/>
  <c r="CD182" i="8"/>
  <c r="CD183" i="8"/>
  <c r="CD184" i="8"/>
  <c r="CD185" i="8"/>
  <c r="CD186" i="8"/>
  <c r="CD187" i="8"/>
  <c r="CD188" i="8"/>
  <c r="CD189" i="8"/>
  <c r="CD190" i="8"/>
  <c r="CD191" i="8"/>
  <c r="CD192" i="8"/>
  <c r="CD193" i="8"/>
  <c r="CD194" i="8"/>
  <c r="CD195" i="8"/>
  <c r="CD196" i="8"/>
  <c r="CD197" i="8"/>
  <c r="CD198" i="8"/>
  <c r="CD199" i="8"/>
  <c r="CD200" i="8"/>
  <c r="CD201" i="8"/>
  <c r="CD202" i="8"/>
  <c r="CD203" i="8"/>
  <c r="CD204" i="8"/>
  <c r="CD205" i="8"/>
  <c r="CD206" i="8"/>
  <c r="CD207" i="8"/>
  <c r="CD208" i="8"/>
  <c r="CD209" i="8"/>
  <c r="CD110" i="8"/>
  <c r="CD111" i="8"/>
  <c r="CD112" i="8"/>
  <c r="CD113" i="8"/>
  <c r="CD114" i="8"/>
  <c r="CD115" i="8"/>
  <c r="CD116" i="8"/>
  <c r="CD117" i="8"/>
  <c r="CD118" i="8"/>
  <c r="CD119" i="8"/>
  <c r="CD120" i="8"/>
  <c r="CD121" i="8"/>
  <c r="CD122" i="8"/>
  <c r="CD123" i="8"/>
  <c r="CD124" i="8"/>
  <c r="CD125" i="8"/>
  <c r="CD126" i="8"/>
  <c r="CD127" i="8"/>
  <c r="CD128" i="8"/>
  <c r="CD129" i="8"/>
  <c r="CD130" i="8"/>
  <c r="CD131" i="8"/>
  <c r="CD132" i="8"/>
  <c r="CD133" i="8"/>
  <c r="CD134" i="8"/>
  <c r="CD135" i="8"/>
  <c r="CD136" i="8"/>
  <c r="CD137" i="8"/>
  <c r="CD138" i="8"/>
  <c r="CD139" i="8"/>
  <c r="CD140" i="8"/>
  <c r="CD141" i="8"/>
  <c r="CD142" i="8"/>
  <c r="CD143" i="8"/>
  <c r="CD144" i="8"/>
  <c r="CD145" i="8"/>
  <c r="CD146" i="8"/>
  <c r="CD147" i="8"/>
  <c r="CD160" i="8"/>
  <c r="CD109" i="8"/>
  <c r="CD148" i="8"/>
  <c r="CD149" i="8"/>
  <c r="CD150" i="8"/>
  <c r="CD151" i="8"/>
  <c r="CD152" i="8"/>
  <c r="CD153" i="8"/>
  <c r="CD154" i="8"/>
  <c r="CD155" i="8"/>
  <c r="CD156" i="8"/>
  <c r="CD157" i="8"/>
  <c r="CD158" i="8"/>
  <c r="CD59" i="8"/>
  <c r="CD60" i="8"/>
  <c r="CD61" i="8"/>
  <c r="CD62" i="8"/>
  <c r="CD63" i="8"/>
  <c r="CD64" i="8"/>
  <c r="CD65" i="8"/>
  <c r="CD66" i="8"/>
  <c r="CD67" i="8"/>
  <c r="CD68" i="8"/>
  <c r="CD69" i="8"/>
  <c r="CD70" i="8"/>
  <c r="CD71" i="8"/>
  <c r="CD72" i="8"/>
  <c r="CD73" i="8"/>
  <c r="CD74" i="8"/>
  <c r="CD75" i="8"/>
  <c r="CD76" i="8"/>
  <c r="CD77" i="8"/>
  <c r="CD78" i="8"/>
  <c r="CD79" i="8"/>
  <c r="CD80" i="8"/>
  <c r="CD81" i="8"/>
  <c r="CD82" i="8"/>
  <c r="CD83" i="8"/>
  <c r="CD84" i="8"/>
  <c r="CD85" i="8"/>
  <c r="CD86" i="8"/>
  <c r="CD87" i="8"/>
  <c r="CD88" i="8"/>
  <c r="CD89" i="8"/>
  <c r="CD90" i="8"/>
  <c r="CD91" i="8"/>
  <c r="CD92" i="8"/>
  <c r="CD93" i="8"/>
  <c r="CD94" i="8"/>
  <c r="CD95" i="8"/>
  <c r="CD96" i="8"/>
  <c r="CD97" i="8"/>
  <c r="CD98" i="8"/>
  <c r="CD99" i="8"/>
  <c r="CD100" i="8"/>
  <c r="CD101" i="8"/>
  <c r="CD102" i="8"/>
  <c r="CD103" i="8"/>
  <c r="CD104" i="8"/>
  <c r="CD105" i="8"/>
  <c r="CD106" i="8"/>
  <c r="CD107" i="8"/>
  <c r="CD58" i="8"/>
  <c r="C3" i="8"/>
  <c r="AB172" i="8" s="1"/>
  <c r="D3" i="8"/>
  <c r="D53" i="8" s="1"/>
  <c r="BN160" i="8"/>
  <c r="BJ161" i="8"/>
  <c r="BF162" i="8"/>
  <c r="BB163" i="8"/>
  <c r="BR163" i="8"/>
  <c r="BN164" i="8"/>
  <c r="BJ165" i="8"/>
  <c r="BF166" i="8"/>
  <c r="BB167" i="8"/>
  <c r="BR167" i="8"/>
  <c r="BN168" i="8"/>
  <c r="BJ169" i="8"/>
  <c r="BF170" i="8"/>
  <c r="BB171" i="8"/>
  <c r="BR171" i="8"/>
  <c r="BN172" i="8"/>
  <c r="BJ173" i="8"/>
  <c r="BF174" i="8"/>
  <c r="BB175" i="8"/>
  <c r="BR175" i="8"/>
  <c r="BN176" i="8"/>
  <c r="BJ177" i="8"/>
  <c r="BF178" i="8"/>
  <c r="BB179" i="8"/>
  <c r="BR179" i="8"/>
  <c r="BB160" i="8"/>
  <c r="BR160" i="8"/>
  <c r="BN161" i="8"/>
  <c r="BJ162" i="8"/>
  <c r="BF163" i="8"/>
  <c r="BB164" i="8"/>
  <c r="BR164" i="8"/>
  <c r="BN165" i="8"/>
  <c r="BJ166" i="8"/>
  <c r="BF167" i="8"/>
  <c r="BB168" i="8"/>
  <c r="BR168" i="8"/>
  <c r="BN169" i="8"/>
  <c r="BJ170" i="8"/>
  <c r="BF171" i="8"/>
  <c r="BB172" i="8"/>
  <c r="BR172" i="8"/>
  <c r="BN173" i="8"/>
  <c r="BJ174" i="8"/>
  <c r="BF175" i="8"/>
  <c r="BB176" i="8"/>
  <c r="BR176" i="8"/>
  <c r="BN177" i="8"/>
  <c r="BJ178" i="8"/>
  <c r="BF179" i="8"/>
  <c r="BB180" i="8"/>
  <c r="BF160" i="8"/>
  <c r="BB161" i="8"/>
  <c r="BR161" i="8"/>
  <c r="BN162" i="8"/>
  <c r="BJ163" i="8"/>
  <c r="BF164" i="8"/>
  <c r="BB165" i="8"/>
  <c r="BR165" i="8"/>
  <c r="BN166" i="8"/>
  <c r="BJ167" i="8"/>
  <c r="BF168" i="8"/>
  <c r="BB169" i="8"/>
  <c r="BR169" i="8"/>
  <c r="BN170" i="8"/>
  <c r="BJ171" i="8"/>
  <c r="BF172" i="8"/>
  <c r="BB173" i="8"/>
  <c r="BR173" i="8"/>
  <c r="BN174" i="8"/>
  <c r="BJ175" i="8"/>
  <c r="BF176" i="8"/>
  <c r="BB177" i="8"/>
  <c r="BR177" i="8"/>
  <c r="BN178" i="8"/>
  <c r="BJ179" i="8"/>
  <c r="BJ160" i="8"/>
  <c r="BF161" i="8"/>
  <c r="BB162" i="8"/>
  <c r="BR162" i="8"/>
  <c r="BN163" i="8"/>
  <c r="BJ164" i="8"/>
  <c r="BF165" i="8"/>
  <c r="BB166" i="8"/>
  <c r="BR166" i="8"/>
  <c r="BN167" i="8"/>
  <c r="BJ168" i="8"/>
  <c r="BF169" i="8"/>
  <c r="BB170" i="8"/>
  <c r="BR170" i="8"/>
  <c r="BN171" i="8"/>
  <c r="BJ172" i="8"/>
  <c r="BF173" i="8"/>
  <c r="BB174" i="8"/>
  <c r="BR174" i="8"/>
  <c r="BN175" i="8"/>
  <c r="BJ176" i="8"/>
  <c r="BF177" i="8"/>
  <c r="BB178" i="8"/>
  <c r="BR178" i="8"/>
  <c r="BN179" i="8"/>
  <c r="BW55" i="8"/>
  <c r="BW54" i="8"/>
  <c r="BW53" i="8"/>
  <c r="BW52" i="8"/>
  <c r="BW51" i="8"/>
  <c r="BW50" i="8"/>
  <c r="BW49" i="8"/>
  <c r="BW48" i="8"/>
  <c r="BW47" i="8"/>
  <c r="BW46" i="8"/>
  <c r="BW45" i="8"/>
  <c r="BW44" i="8"/>
  <c r="BW43" i="8"/>
  <c r="BW42" i="8"/>
  <c r="BW41" i="8"/>
  <c r="BW40" i="8"/>
  <c r="BW39" i="8"/>
  <c r="BW38" i="8"/>
  <c r="BW37" i="8"/>
  <c r="BW36" i="8"/>
  <c r="BW35" i="8"/>
  <c r="BW34" i="8"/>
  <c r="BW33" i="8"/>
  <c r="BW32" i="8"/>
  <c r="BW31" i="8"/>
  <c r="BW30" i="8"/>
  <c r="BW29" i="8"/>
  <c r="BW28" i="8"/>
  <c r="BW27" i="8"/>
  <c r="BW26" i="8"/>
  <c r="BW25" i="8"/>
  <c r="BW24" i="8"/>
  <c r="BW23" i="8"/>
  <c r="BW22" i="8"/>
  <c r="BW21" i="8"/>
  <c r="BW20" i="8"/>
  <c r="BW19" i="8"/>
  <c r="BW18" i="8"/>
  <c r="BW17" i="8"/>
  <c r="BW16" i="8"/>
  <c r="BW15" i="8"/>
  <c r="BW14" i="8"/>
  <c r="BW13" i="8"/>
  <c r="BW12" i="8"/>
  <c r="BW11" i="8"/>
  <c r="BW10" i="8"/>
  <c r="BW9" i="8"/>
  <c r="BW8" i="8"/>
  <c r="BW7" i="8"/>
  <c r="CA55" i="8"/>
  <c r="CA54" i="8"/>
  <c r="CA53" i="8"/>
  <c r="CA52" i="8"/>
  <c r="CA51" i="8"/>
  <c r="CA50" i="8"/>
  <c r="CA49" i="8"/>
  <c r="CA48" i="8"/>
  <c r="CA47" i="8"/>
  <c r="CA46" i="8"/>
  <c r="CA45" i="8"/>
  <c r="CA44" i="8"/>
  <c r="CA43" i="8"/>
  <c r="CA42" i="8"/>
  <c r="CA41" i="8"/>
  <c r="CA40" i="8"/>
  <c r="CA39" i="8"/>
  <c r="CA38" i="8"/>
  <c r="CA37" i="8"/>
  <c r="CA36" i="8"/>
  <c r="CA35" i="8"/>
  <c r="CA34" i="8"/>
  <c r="CA33" i="8"/>
  <c r="CA32" i="8"/>
  <c r="CA31" i="8"/>
  <c r="CA30" i="8"/>
  <c r="CA29" i="8"/>
  <c r="CA28" i="8"/>
  <c r="CA27" i="8"/>
  <c r="CA26" i="8"/>
  <c r="CA25" i="8"/>
  <c r="CA24" i="8"/>
  <c r="CA23" i="8"/>
  <c r="CA22" i="8"/>
  <c r="CA21" i="8"/>
  <c r="CA20" i="8"/>
  <c r="CA19" i="8"/>
  <c r="CA18" i="8"/>
  <c r="CA17" i="8"/>
  <c r="CA16" i="8"/>
  <c r="CA15" i="8"/>
  <c r="CA14" i="8"/>
  <c r="CA13" i="8"/>
  <c r="CA12" i="8"/>
  <c r="CA11" i="8"/>
  <c r="CA10" i="8"/>
  <c r="CA9" i="8"/>
  <c r="CA8" i="8"/>
  <c r="CA7" i="8"/>
  <c r="CE55" i="8"/>
  <c r="CE54" i="8"/>
  <c r="CE53" i="8"/>
  <c r="CE52" i="8"/>
  <c r="CE51" i="8"/>
  <c r="CE50" i="8"/>
  <c r="CE49" i="8"/>
  <c r="CE48" i="8"/>
  <c r="CE47" i="8"/>
  <c r="CE46" i="8"/>
  <c r="CE45" i="8"/>
  <c r="CE44" i="8"/>
  <c r="CE43" i="8"/>
  <c r="CE42" i="8"/>
  <c r="CE41" i="8"/>
  <c r="CE40" i="8"/>
  <c r="CE39" i="8"/>
  <c r="CE38" i="8"/>
  <c r="CE37" i="8"/>
  <c r="CE36" i="8"/>
  <c r="CE35" i="8"/>
  <c r="CE34" i="8"/>
  <c r="CE33" i="8"/>
  <c r="CE32" i="8"/>
  <c r="CE31" i="8"/>
  <c r="CE30" i="8"/>
  <c r="CE29" i="8"/>
  <c r="CE28" i="8"/>
  <c r="CE27" i="8"/>
  <c r="CE26" i="8"/>
  <c r="CE25" i="8"/>
  <c r="CE24" i="8"/>
  <c r="CE23" i="8"/>
  <c r="CE22" i="8"/>
  <c r="CE21" i="8"/>
  <c r="CE20" i="8"/>
  <c r="CE19" i="8"/>
  <c r="CE18" i="8"/>
  <c r="CE17" i="8"/>
  <c r="CE16" i="8"/>
  <c r="CE15" i="8"/>
  <c r="CE14" i="8"/>
  <c r="CE13" i="8"/>
  <c r="CE12" i="8"/>
  <c r="CE11" i="8"/>
  <c r="CE10" i="8"/>
  <c r="CE9" i="8"/>
  <c r="CE8" i="8"/>
  <c r="CE7" i="8"/>
  <c r="CI55" i="8"/>
  <c r="CI54" i="8"/>
  <c r="CI53" i="8"/>
  <c r="CI52" i="8"/>
  <c r="CI51" i="8"/>
  <c r="CI50" i="8"/>
  <c r="CI49" i="8"/>
  <c r="CI48" i="8"/>
  <c r="CI47" i="8"/>
  <c r="CI46" i="8"/>
  <c r="CI45" i="8"/>
  <c r="CI44" i="8"/>
  <c r="CI43" i="8"/>
  <c r="CI42" i="8"/>
  <c r="CI41" i="8"/>
  <c r="CI40" i="8"/>
  <c r="CI39" i="8"/>
  <c r="CI38" i="8"/>
  <c r="CI37" i="8"/>
  <c r="CI36" i="8"/>
  <c r="CI35" i="8"/>
  <c r="CI34" i="8"/>
  <c r="CI33" i="8"/>
  <c r="CI32" i="8"/>
  <c r="CI31" i="8"/>
  <c r="CI30" i="8"/>
  <c r="CI29" i="8"/>
  <c r="CI28" i="8"/>
  <c r="CI27" i="8"/>
  <c r="CI26" i="8"/>
  <c r="CI25" i="8"/>
  <c r="CI24" i="8"/>
  <c r="CI23" i="8"/>
  <c r="CI22" i="8"/>
  <c r="CI21" i="8"/>
  <c r="CI20" i="8"/>
  <c r="CI19" i="8"/>
  <c r="CI18" i="8"/>
  <c r="CI17" i="8"/>
  <c r="CI16" i="8"/>
  <c r="CI15" i="8"/>
  <c r="CI14" i="8"/>
  <c r="CI13" i="8"/>
  <c r="CI12" i="8"/>
  <c r="CI11" i="8"/>
  <c r="CI10" i="8"/>
  <c r="CI9" i="8"/>
  <c r="CI8" i="8"/>
  <c r="CI7" i="8"/>
  <c r="CM55" i="8"/>
  <c r="CM54" i="8"/>
  <c r="CM53" i="8"/>
  <c r="CM52" i="8"/>
  <c r="CM51" i="8"/>
  <c r="CM50" i="8"/>
  <c r="CM49" i="8"/>
  <c r="CM48" i="8"/>
  <c r="CM47" i="8"/>
  <c r="CM46" i="8"/>
  <c r="CM45" i="8"/>
  <c r="CM44" i="8"/>
  <c r="CM43" i="8"/>
  <c r="CM42" i="8"/>
  <c r="CM41" i="8"/>
  <c r="CM40" i="8"/>
  <c r="CM39" i="8"/>
  <c r="CM38" i="8"/>
  <c r="CM37" i="8"/>
  <c r="CM36" i="8"/>
  <c r="CM35" i="8"/>
  <c r="CM34" i="8"/>
  <c r="CM33" i="8"/>
  <c r="CM32" i="8"/>
  <c r="CM31" i="8"/>
  <c r="CM30" i="8"/>
  <c r="CM29" i="8"/>
  <c r="CM28" i="8"/>
  <c r="CM27" i="8"/>
  <c r="CM26" i="8"/>
  <c r="CM25" i="8"/>
  <c r="CM24" i="8"/>
  <c r="CM23" i="8"/>
  <c r="CM22" i="8"/>
  <c r="CM21" i="8"/>
  <c r="CM20" i="8"/>
  <c r="CM19" i="8"/>
  <c r="CM18" i="8"/>
  <c r="CM17" i="8"/>
  <c r="CM16" i="8"/>
  <c r="CM15" i="8"/>
  <c r="CM14" i="8"/>
  <c r="CM13" i="8"/>
  <c r="CM12" i="8"/>
  <c r="CM11" i="8"/>
  <c r="CM10" i="8"/>
  <c r="CM9" i="8"/>
  <c r="CM8" i="8"/>
  <c r="CM7" i="8"/>
  <c r="CU55" i="8"/>
  <c r="CU54" i="8"/>
  <c r="CU53" i="8"/>
  <c r="CU52" i="8"/>
  <c r="CU51" i="8"/>
  <c r="CU50" i="8"/>
  <c r="CU49" i="8"/>
  <c r="CU48" i="8"/>
  <c r="CU47" i="8"/>
  <c r="CU46" i="8"/>
  <c r="CU45" i="8"/>
  <c r="CU44" i="8"/>
  <c r="CU43" i="8"/>
  <c r="CU42" i="8"/>
  <c r="CU41" i="8"/>
  <c r="CU40" i="8"/>
  <c r="CU39" i="8"/>
  <c r="CU38" i="8"/>
  <c r="CU37" i="8"/>
  <c r="CU36" i="8"/>
  <c r="CU35" i="8"/>
  <c r="CU34" i="8"/>
  <c r="CU33" i="8"/>
  <c r="CU32" i="8"/>
  <c r="CU31" i="8"/>
  <c r="CU30" i="8"/>
  <c r="CU29" i="8"/>
  <c r="CU28" i="8"/>
  <c r="CU27" i="8"/>
  <c r="CU26" i="8"/>
  <c r="CU25" i="8"/>
  <c r="CU24" i="8"/>
  <c r="CU23" i="8"/>
  <c r="CU22" i="8"/>
  <c r="CU21" i="8"/>
  <c r="CU20" i="8"/>
  <c r="CU19" i="8"/>
  <c r="CU18" i="8"/>
  <c r="CU17" i="8"/>
  <c r="CU16" i="8"/>
  <c r="CU15" i="8"/>
  <c r="CU14" i="8"/>
  <c r="CU13" i="8"/>
  <c r="CU12" i="8"/>
  <c r="CU11" i="8"/>
  <c r="CU10" i="8"/>
  <c r="CU9" i="8"/>
  <c r="CU8" i="8"/>
  <c r="CU7" i="8"/>
  <c r="BV6" i="8"/>
  <c r="CU6" i="8"/>
  <c r="BT55" i="8"/>
  <c r="BT54" i="8"/>
  <c r="BT53" i="8"/>
  <c r="BT52" i="8"/>
  <c r="BT51" i="8"/>
  <c r="BT50" i="8"/>
  <c r="BT49" i="8"/>
  <c r="BT48" i="8"/>
  <c r="BT47" i="8"/>
  <c r="BT46" i="8"/>
  <c r="BT45" i="8"/>
  <c r="BT44" i="8"/>
  <c r="BT43" i="8"/>
  <c r="BT42" i="8"/>
  <c r="BT41" i="8"/>
  <c r="BT40" i="8"/>
  <c r="BT39" i="8"/>
  <c r="BT38" i="8"/>
  <c r="BT37" i="8"/>
  <c r="BT36" i="8"/>
  <c r="BT35" i="8"/>
  <c r="BT34" i="8"/>
  <c r="BT33" i="8"/>
  <c r="BT32" i="8"/>
  <c r="BT31" i="8"/>
  <c r="BT30" i="8"/>
  <c r="BT29" i="8"/>
  <c r="BT28" i="8"/>
  <c r="BT27" i="8"/>
  <c r="BT26" i="8"/>
  <c r="BT25" i="8"/>
  <c r="BT24" i="8"/>
  <c r="BT23" i="8"/>
  <c r="BT22" i="8"/>
  <c r="BT21" i="8"/>
  <c r="BT20" i="8"/>
  <c r="BT19" i="8"/>
  <c r="BT18" i="8"/>
  <c r="BT17" i="8"/>
  <c r="BT16" i="8"/>
  <c r="BT15" i="8"/>
  <c r="BT14" i="8"/>
  <c r="BT13" i="8"/>
  <c r="BT12" i="8"/>
  <c r="BT11" i="8"/>
  <c r="BT10" i="8"/>
  <c r="BT9" i="8"/>
  <c r="BT8" i="8"/>
  <c r="BX55" i="8"/>
  <c r="BX54" i="8"/>
  <c r="BX53" i="8"/>
  <c r="BX52" i="8"/>
  <c r="BX51" i="8"/>
  <c r="BX50" i="8"/>
  <c r="BX49" i="8"/>
  <c r="BX48" i="8"/>
  <c r="BX47" i="8"/>
  <c r="BX46" i="8"/>
  <c r="BX45" i="8"/>
  <c r="BX44" i="8"/>
  <c r="BX43" i="8"/>
  <c r="BX42" i="8"/>
  <c r="BX41" i="8"/>
  <c r="BX40" i="8"/>
  <c r="BX39" i="8"/>
  <c r="BX38" i="8"/>
  <c r="BX37" i="8"/>
  <c r="BX36" i="8"/>
  <c r="BX35" i="8"/>
  <c r="BX34" i="8"/>
  <c r="BX33" i="8"/>
  <c r="BX32" i="8"/>
  <c r="BX31" i="8"/>
  <c r="BX30" i="8"/>
  <c r="BX29" i="8"/>
  <c r="BX28" i="8"/>
  <c r="BX27" i="8"/>
  <c r="BX26" i="8"/>
  <c r="BX25" i="8"/>
  <c r="BX24" i="8"/>
  <c r="BX23" i="8"/>
  <c r="BX22" i="8"/>
  <c r="BX21" i="8"/>
  <c r="BX20" i="8"/>
  <c r="BX19" i="8"/>
  <c r="BX18" i="8"/>
  <c r="BX17" i="8"/>
  <c r="BX16" i="8"/>
  <c r="BX15" i="8"/>
  <c r="BX14" i="8"/>
  <c r="BX13" i="8"/>
  <c r="BX12" i="8"/>
  <c r="BX11" i="8"/>
  <c r="BX10" i="8"/>
  <c r="BX9" i="8"/>
  <c r="BX8" i="8"/>
  <c r="BX7" i="8"/>
  <c r="CB55" i="8"/>
  <c r="CB54" i="8"/>
  <c r="CB53" i="8"/>
  <c r="CB52" i="8"/>
  <c r="CB51" i="8"/>
  <c r="CB50" i="8"/>
  <c r="CB49" i="8"/>
  <c r="CB48" i="8"/>
  <c r="CB47" i="8"/>
  <c r="CB46" i="8"/>
  <c r="CB45" i="8"/>
  <c r="CB44" i="8"/>
  <c r="CB43" i="8"/>
  <c r="CB42" i="8"/>
  <c r="CB41" i="8"/>
  <c r="CB40" i="8"/>
  <c r="CB39" i="8"/>
  <c r="CB38" i="8"/>
  <c r="CB37" i="8"/>
  <c r="CB36" i="8"/>
  <c r="CB35" i="8"/>
  <c r="CB34" i="8"/>
  <c r="CB33" i="8"/>
  <c r="CB32" i="8"/>
  <c r="CB31" i="8"/>
  <c r="CB30" i="8"/>
  <c r="CB29" i="8"/>
  <c r="CB28" i="8"/>
  <c r="CB27" i="8"/>
  <c r="CB26" i="8"/>
  <c r="CB25" i="8"/>
  <c r="CB24" i="8"/>
  <c r="CB23" i="8"/>
  <c r="CB22" i="8"/>
  <c r="CB21" i="8"/>
  <c r="CB20" i="8"/>
  <c r="CB19" i="8"/>
  <c r="CB18" i="8"/>
  <c r="CB17" i="8"/>
  <c r="CB16" i="8"/>
  <c r="CB15" i="8"/>
  <c r="CB14" i="8"/>
  <c r="CB13" i="8"/>
  <c r="CB12" i="8"/>
  <c r="CB11" i="8"/>
  <c r="CB10" i="8"/>
  <c r="CB9" i="8"/>
  <c r="CB8" i="8"/>
  <c r="CB7" i="8"/>
  <c r="CF55" i="8"/>
  <c r="CF54" i="8"/>
  <c r="CF53" i="8"/>
  <c r="CF52" i="8"/>
  <c r="CF51" i="8"/>
  <c r="CF50" i="8"/>
  <c r="CF49" i="8"/>
  <c r="CF48" i="8"/>
  <c r="CF47" i="8"/>
  <c r="CF46" i="8"/>
  <c r="CF45" i="8"/>
  <c r="CF44" i="8"/>
  <c r="CF43" i="8"/>
  <c r="CF42" i="8"/>
  <c r="CF41" i="8"/>
  <c r="CF40" i="8"/>
  <c r="CF39" i="8"/>
  <c r="CF38" i="8"/>
  <c r="CF37" i="8"/>
  <c r="CF36" i="8"/>
  <c r="CF35" i="8"/>
  <c r="CF34" i="8"/>
  <c r="CF33" i="8"/>
  <c r="CF32" i="8"/>
  <c r="CF31" i="8"/>
  <c r="CF30" i="8"/>
  <c r="CF29" i="8"/>
  <c r="CF28" i="8"/>
  <c r="CF27" i="8"/>
  <c r="CF26" i="8"/>
  <c r="CF25" i="8"/>
  <c r="CF24" i="8"/>
  <c r="CF23" i="8"/>
  <c r="CF22" i="8"/>
  <c r="CF21" i="8"/>
  <c r="CF20" i="8"/>
  <c r="CF19" i="8"/>
  <c r="CF18" i="8"/>
  <c r="CF17" i="8"/>
  <c r="CF16" i="8"/>
  <c r="CF15" i="8"/>
  <c r="CF14" i="8"/>
  <c r="CF13" i="8"/>
  <c r="CF12" i="8"/>
  <c r="CF11" i="8"/>
  <c r="CF10" i="8"/>
  <c r="CF9" i="8"/>
  <c r="CF8" i="8"/>
  <c r="CF7" i="8"/>
  <c r="CJ55" i="8"/>
  <c r="CJ54" i="8"/>
  <c r="CJ53" i="8"/>
  <c r="CJ52" i="8"/>
  <c r="CJ51" i="8"/>
  <c r="CJ50" i="8"/>
  <c r="CJ49" i="8"/>
  <c r="CJ48" i="8"/>
  <c r="CJ47" i="8"/>
  <c r="CJ46" i="8"/>
  <c r="CJ45" i="8"/>
  <c r="CJ44" i="8"/>
  <c r="CJ43" i="8"/>
  <c r="CJ42" i="8"/>
  <c r="CJ41" i="8"/>
  <c r="CJ40" i="8"/>
  <c r="CJ39" i="8"/>
  <c r="CJ38" i="8"/>
  <c r="CJ37" i="8"/>
  <c r="CJ36" i="8"/>
  <c r="CJ35" i="8"/>
  <c r="CJ34" i="8"/>
  <c r="CJ33" i="8"/>
  <c r="CJ32" i="8"/>
  <c r="CJ31" i="8"/>
  <c r="CJ30" i="8"/>
  <c r="CJ29" i="8"/>
  <c r="CJ28" i="8"/>
  <c r="CJ27" i="8"/>
  <c r="CJ26" i="8"/>
  <c r="CJ25" i="8"/>
  <c r="CJ24" i="8"/>
  <c r="CJ23" i="8"/>
  <c r="CJ22" i="8"/>
  <c r="CJ21" i="8"/>
  <c r="CJ20" i="8"/>
  <c r="CJ19" i="8"/>
  <c r="CJ18" i="8"/>
  <c r="CJ17" i="8"/>
  <c r="CJ16" i="8"/>
  <c r="CJ15" i="8"/>
  <c r="CJ14" i="8"/>
  <c r="CJ13" i="8"/>
  <c r="CJ12" i="8"/>
  <c r="CJ11" i="8"/>
  <c r="CJ10" i="8"/>
  <c r="CJ9" i="8"/>
  <c r="CJ8" i="8"/>
  <c r="CJ7" i="8"/>
  <c r="CN55" i="8"/>
  <c r="CN54" i="8"/>
  <c r="CN53" i="8"/>
  <c r="CN52" i="8"/>
  <c r="CN51" i="8"/>
  <c r="CN50" i="8"/>
  <c r="CN49" i="8"/>
  <c r="CN48" i="8"/>
  <c r="CN47" i="8"/>
  <c r="CN46" i="8"/>
  <c r="CN45" i="8"/>
  <c r="CN44" i="8"/>
  <c r="CN43" i="8"/>
  <c r="CN42" i="8"/>
  <c r="CN41" i="8"/>
  <c r="CN40" i="8"/>
  <c r="CN39" i="8"/>
  <c r="CN38" i="8"/>
  <c r="CN37" i="8"/>
  <c r="CN36" i="8"/>
  <c r="CN35" i="8"/>
  <c r="CN34" i="8"/>
  <c r="CN33" i="8"/>
  <c r="CN32" i="8"/>
  <c r="CN31" i="8"/>
  <c r="CN30" i="8"/>
  <c r="CN29" i="8"/>
  <c r="CN28" i="8"/>
  <c r="CN27" i="8"/>
  <c r="CN26" i="8"/>
  <c r="CN25" i="8"/>
  <c r="CN24" i="8"/>
  <c r="CN23" i="8"/>
  <c r="CN22" i="8"/>
  <c r="CN21" i="8"/>
  <c r="CN20" i="8"/>
  <c r="CN19" i="8"/>
  <c r="CN18" i="8"/>
  <c r="CN17" i="8"/>
  <c r="CN16" i="8"/>
  <c r="CN15" i="8"/>
  <c r="CN14" i="8"/>
  <c r="CN13" i="8"/>
  <c r="CN12" i="8"/>
  <c r="CN11" i="8"/>
  <c r="CN10" i="8"/>
  <c r="CN9" i="8"/>
  <c r="CN8" i="8"/>
  <c r="CN7" i="8"/>
  <c r="CR55" i="8"/>
  <c r="CR54" i="8"/>
  <c r="CR53" i="8"/>
  <c r="CR52" i="8"/>
  <c r="CR51" i="8"/>
  <c r="CR50" i="8"/>
  <c r="CR49" i="8"/>
  <c r="CR48" i="8"/>
  <c r="CR47" i="8"/>
  <c r="CR46" i="8"/>
  <c r="CR45" i="8"/>
  <c r="CR44" i="8"/>
  <c r="CR43" i="8"/>
  <c r="CR42" i="8"/>
  <c r="CR41" i="8"/>
  <c r="CR40" i="8"/>
  <c r="CR39" i="8"/>
  <c r="CR38" i="8"/>
  <c r="CR37" i="8"/>
  <c r="CR36" i="8"/>
  <c r="CR35" i="8"/>
  <c r="CR34" i="8"/>
  <c r="CR33" i="8"/>
  <c r="CR32" i="8"/>
  <c r="CR31" i="8"/>
  <c r="CR30" i="8"/>
  <c r="CR29" i="8"/>
  <c r="CR28" i="8"/>
  <c r="CR27" i="8"/>
  <c r="CR26" i="8"/>
  <c r="CR25" i="8"/>
  <c r="CR24" i="8"/>
  <c r="CR23" i="8"/>
  <c r="CR22" i="8"/>
  <c r="CR21" i="8"/>
  <c r="CR20" i="8"/>
  <c r="CR19" i="8"/>
  <c r="CR18" i="8"/>
  <c r="CR17" i="8"/>
  <c r="CR16" i="8"/>
  <c r="CR15" i="8"/>
  <c r="CR14" i="8"/>
  <c r="CR13" i="8"/>
  <c r="CR12" i="8"/>
  <c r="CR11" i="8"/>
  <c r="CR10" i="8"/>
  <c r="CR9" i="8"/>
  <c r="CR8" i="8"/>
  <c r="CR7" i="8"/>
  <c r="CV55" i="8"/>
  <c r="CV54" i="8"/>
  <c r="CV53" i="8"/>
  <c r="CV52" i="8"/>
  <c r="CV51" i="8"/>
  <c r="CV50" i="8"/>
  <c r="CV49" i="8"/>
  <c r="CV48" i="8"/>
  <c r="CV47" i="8"/>
  <c r="CV46" i="8"/>
  <c r="CV45" i="8"/>
  <c r="CV44" i="8"/>
  <c r="CV43" i="8"/>
  <c r="CV42" i="8"/>
  <c r="CV41" i="8"/>
  <c r="CV40" i="8"/>
  <c r="CV39" i="8"/>
  <c r="CV38" i="8"/>
  <c r="CV37" i="8"/>
  <c r="CV36" i="8"/>
  <c r="CV35" i="8"/>
  <c r="CV34" i="8"/>
  <c r="CV33" i="8"/>
  <c r="CV32" i="8"/>
  <c r="CV31" i="8"/>
  <c r="CV30" i="8"/>
  <c r="CV29" i="8"/>
  <c r="CV28" i="8"/>
  <c r="CV27" i="8"/>
  <c r="CV26" i="8"/>
  <c r="CV25" i="8"/>
  <c r="CV24" i="8"/>
  <c r="CV23" i="8"/>
  <c r="CV22" i="8"/>
  <c r="CV21" i="8"/>
  <c r="CV20" i="8"/>
  <c r="CV19" i="8"/>
  <c r="CV18" i="8"/>
  <c r="CV17" i="8"/>
  <c r="CV16" i="8"/>
  <c r="CV15" i="8"/>
  <c r="CV14" i="8"/>
  <c r="CV13" i="8"/>
  <c r="CV12" i="8"/>
  <c r="CV11" i="8"/>
  <c r="CV10" i="8"/>
  <c r="CV9" i="8"/>
  <c r="CV8" i="8"/>
  <c r="CV7" i="8"/>
  <c r="BW6" i="8"/>
  <c r="CA6" i="8"/>
  <c r="CE6" i="8"/>
  <c r="CI6" i="8"/>
  <c r="CM6" i="8"/>
  <c r="CR6" i="8"/>
  <c r="CV6" i="8"/>
  <c r="BU55" i="8"/>
  <c r="BU54" i="8"/>
  <c r="BU53" i="8"/>
  <c r="BU52" i="8"/>
  <c r="BU51" i="8"/>
  <c r="BU50" i="8"/>
  <c r="BU49" i="8"/>
  <c r="BU48" i="8"/>
  <c r="BU47" i="8"/>
  <c r="BU46" i="8"/>
  <c r="BU45" i="8"/>
  <c r="BU44" i="8"/>
  <c r="BU43" i="8"/>
  <c r="BU42" i="8"/>
  <c r="BU41" i="8"/>
  <c r="BU40" i="8"/>
  <c r="BU39" i="8"/>
  <c r="BU38" i="8"/>
  <c r="BU37" i="8"/>
  <c r="BU36" i="8"/>
  <c r="BU35" i="8"/>
  <c r="BU34" i="8"/>
  <c r="BU33" i="8"/>
  <c r="BU32" i="8"/>
  <c r="BU31" i="8"/>
  <c r="BU30" i="8"/>
  <c r="BU29" i="8"/>
  <c r="BU28" i="8"/>
  <c r="BU27" i="8"/>
  <c r="BU26" i="8"/>
  <c r="BU25" i="8"/>
  <c r="BU24" i="8"/>
  <c r="BU23" i="8"/>
  <c r="BU22" i="8"/>
  <c r="BU21" i="8"/>
  <c r="BU20" i="8"/>
  <c r="BU19" i="8"/>
  <c r="BU18" i="8"/>
  <c r="BU17" i="8"/>
  <c r="BU16" i="8"/>
  <c r="BU15" i="8"/>
  <c r="BU14" i="8"/>
  <c r="BU13" i="8"/>
  <c r="BU12" i="8"/>
  <c r="BU11" i="8"/>
  <c r="BU10" i="8"/>
  <c r="BU9" i="8"/>
  <c r="BU8" i="8"/>
  <c r="BY55" i="8"/>
  <c r="BY54" i="8"/>
  <c r="BY53" i="8"/>
  <c r="BY52" i="8"/>
  <c r="BY51" i="8"/>
  <c r="BY50" i="8"/>
  <c r="BY49" i="8"/>
  <c r="BY48" i="8"/>
  <c r="BY47" i="8"/>
  <c r="BY46" i="8"/>
  <c r="BY45" i="8"/>
  <c r="BY44" i="8"/>
  <c r="BY43" i="8"/>
  <c r="BY42" i="8"/>
  <c r="BY41" i="8"/>
  <c r="BY40" i="8"/>
  <c r="BY39" i="8"/>
  <c r="BY38" i="8"/>
  <c r="BY37" i="8"/>
  <c r="BY36" i="8"/>
  <c r="BY35" i="8"/>
  <c r="BY34" i="8"/>
  <c r="BY33" i="8"/>
  <c r="BY32" i="8"/>
  <c r="BY31" i="8"/>
  <c r="BY30" i="8"/>
  <c r="BY29" i="8"/>
  <c r="BY28" i="8"/>
  <c r="BY27" i="8"/>
  <c r="BY26" i="8"/>
  <c r="BY25" i="8"/>
  <c r="BY24" i="8"/>
  <c r="BY23" i="8"/>
  <c r="BY22" i="8"/>
  <c r="BY21" i="8"/>
  <c r="BY20" i="8"/>
  <c r="BY19" i="8"/>
  <c r="BY18" i="8"/>
  <c r="BY17" i="8"/>
  <c r="BY16" i="8"/>
  <c r="BY15" i="8"/>
  <c r="BY14" i="8"/>
  <c r="BY13" i="8"/>
  <c r="BY12" i="8"/>
  <c r="BY11" i="8"/>
  <c r="BY10" i="8"/>
  <c r="BY9" i="8"/>
  <c r="BY8" i="8"/>
  <c r="CC55" i="8"/>
  <c r="CC54" i="8"/>
  <c r="CC53" i="8"/>
  <c r="CC52" i="8"/>
  <c r="CC51" i="8"/>
  <c r="CC50" i="8"/>
  <c r="CC49" i="8"/>
  <c r="CC48" i="8"/>
  <c r="CC47" i="8"/>
  <c r="CC46" i="8"/>
  <c r="CC45" i="8"/>
  <c r="CC44" i="8"/>
  <c r="CC43" i="8"/>
  <c r="CC42" i="8"/>
  <c r="CC41" i="8"/>
  <c r="CC40" i="8"/>
  <c r="CC39" i="8"/>
  <c r="CC38" i="8"/>
  <c r="CC37" i="8"/>
  <c r="CC36" i="8"/>
  <c r="CC35" i="8"/>
  <c r="CC34" i="8"/>
  <c r="CC33" i="8"/>
  <c r="CC32" i="8"/>
  <c r="CC31" i="8"/>
  <c r="CC30" i="8"/>
  <c r="CC29" i="8"/>
  <c r="CC28" i="8"/>
  <c r="CC27" i="8"/>
  <c r="CC26" i="8"/>
  <c r="CC25" i="8"/>
  <c r="CC24" i="8"/>
  <c r="CC23" i="8"/>
  <c r="CC22" i="8"/>
  <c r="CC21" i="8"/>
  <c r="CC20" i="8"/>
  <c r="CC19" i="8"/>
  <c r="CC18" i="8"/>
  <c r="CC17" i="8"/>
  <c r="CC16" i="8"/>
  <c r="CC15" i="8"/>
  <c r="CC14" i="8"/>
  <c r="CC13" i="8"/>
  <c r="CC12" i="8"/>
  <c r="CC11" i="8"/>
  <c r="CC10" i="8"/>
  <c r="CC9" i="8"/>
  <c r="CC8" i="8"/>
  <c r="CC7" i="8"/>
  <c r="CG55" i="8"/>
  <c r="CG54" i="8"/>
  <c r="CG53" i="8"/>
  <c r="CG52" i="8"/>
  <c r="CG51" i="8"/>
  <c r="CG50" i="8"/>
  <c r="CG49" i="8"/>
  <c r="CG48" i="8"/>
  <c r="CG47" i="8"/>
  <c r="CG46" i="8"/>
  <c r="CG45" i="8"/>
  <c r="CG44" i="8"/>
  <c r="CG43" i="8"/>
  <c r="CG42" i="8"/>
  <c r="CG41" i="8"/>
  <c r="CG40" i="8"/>
  <c r="CG39" i="8"/>
  <c r="CG38" i="8"/>
  <c r="CG37" i="8"/>
  <c r="CG36" i="8"/>
  <c r="CG35" i="8"/>
  <c r="CG34" i="8"/>
  <c r="CG33" i="8"/>
  <c r="CG32" i="8"/>
  <c r="CG31" i="8"/>
  <c r="CG30" i="8"/>
  <c r="CG29" i="8"/>
  <c r="CG28" i="8"/>
  <c r="CG27" i="8"/>
  <c r="CG26" i="8"/>
  <c r="CG25" i="8"/>
  <c r="CG24" i="8"/>
  <c r="CG23" i="8"/>
  <c r="CG22" i="8"/>
  <c r="CG21" i="8"/>
  <c r="CG20" i="8"/>
  <c r="CG19" i="8"/>
  <c r="CG18" i="8"/>
  <c r="CG17" i="8"/>
  <c r="CG16" i="8"/>
  <c r="CG15" i="8"/>
  <c r="CG14" i="8"/>
  <c r="CG13" i="8"/>
  <c r="CG12" i="8"/>
  <c r="CG11" i="8"/>
  <c r="CG10" i="8"/>
  <c r="CG9" i="8"/>
  <c r="CG8" i="8"/>
  <c r="CG7" i="8"/>
  <c r="CK55" i="8"/>
  <c r="CK54" i="8"/>
  <c r="CK53" i="8"/>
  <c r="CK52" i="8"/>
  <c r="CK51" i="8"/>
  <c r="CK50" i="8"/>
  <c r="CK49" i="8"/>
  <c r="CK48" i="8"/>
  <c r="CK47" i="8"/>
  <c r="CK46" i="8"/>
  <c r="CK45" i="8"/>
  <c r="CK44" i="8"/>
  <c r="CK43" i="8"/>
  <c r="CK42" i="8"/>
  <c r="CK41" i="8"/>
  <c r="CK40" i="8"/>
  <c r="CK39" i="8"/>
  <c r="CK38" i="8"/>
  <c r="CK37" i="8"/>
  <c r="CK36" i="8"/>
  <c r="CK35" i="8"/>
  <c r="CK34" i="8"/>
  <c r="CK33" i="8"/>
  <c r="CK32" i="8"/>
  <c r="CK31" i="8"/>
  <c r="CK30" i="8"/>
  <c r="CK29" i="8"/>
  <c r="CK28" i="8"/>
  <c r="CK27" i="8"/>
  <c r="CK26" i="8"/>
  <c r="CK25" i="8"/>
  <c r="CK24" i="8"/>
  <c r="CK23" i="8"/>
  <c r="CK22" i="8"/>
  <c r="CK21" i="8"/>
  <c r="CK20" i="8"/>
  <c r="CK19" i="8"/>
  <c r="CK18" i="8"/>
  <c r="CK17" i="8"/>
  <c r="CK16" i="8"/>
  <c r="CK15" i="8"/>
  <c r="CK14" i="8"/>
  <c r="CK13" i="8"/>
  <c r="CK12" i="8"/>
  <c r="CK11" i="8"/>
  <c r="CK10" i="8"/>
  <c r="CK9" i="8"/>
  <c r="CK8" i="8"/>
  <c r="CK7" i="8"/>
  <c r="CO55" i="8"/>
  <c r="CO54" i="8"/>
  <c r="CO53" i="8"/>
  <c r="CO52" i="8"/>
  <c r="CO51" i="8"/>
  <c r="CO50" i="8"/>
  <c r="CO49" i="8"/>
  <c r="CO48" i="8"/>
  <c r="CO47" i="8"/>
  <c r="CO46" i="8"/>
  <c r="CO45" i="8"/>
  <c r="CO44" i="8"/>
  <c r="CO43" i="8"/>
  <c r="CO42" i="8"/>
  <c r="CO41" i="8"/>
  <c r="CO40" i="8"/>
  <c r="CO39" i="8"/>
  <c r="CO38" i="8"/>
  <c r="CO37" i="8"/>
  <c r="CO36" i="8"/>
  <c r="CO35" i="8"/>
  <c r="CO34" i="8"/>
  <c r="CO33" i="8"/>
  <c r="CO32" i="8"/>
  <c r="CO31" i="8"/>
  <c r="CO30" i="8"/>
  <c r="CO29" i="8"/>
  <c r="CO28" i="8"/>
  <c r="CO27" i="8"/>
  <c r="CO26" i="8"/>
  <c r="CO25" i="8"/>
  <c r="CO24" i="8"/>
  <c r="CO23" i="8"/>
  <c r="CO22" i="8"/>
  <c r="CO21" i="8"/>
  <c r="CO20" i="8"/>
  <c r="CO19" i="8"/>
  <c r="CO18" i="8"/>
  <c r="CO17" i="8"/>
  <c r="CO16" i="8"/>
  <c r="CO15" i="8"/>
  <c r="CO14" i="8"/>
  <c r="CO13" i="8"/>
  <c r="CO12" i="8"/>
  <c r="CO11" i="8"/>
  <c r="CO10" i="8"/>
  <c r="CO9" i="8"/>
  <c r="CO8" i="8"/>
  <c r="CO7" i="8"/>
  <c r="CS55" i="8"/>
  <c r="CS54" i="8"/>
  <c r="CS53" i="8"/>
  <c r="CS52" i="8"/>
  <c r="CS51" i="8"/>
  <c r="CS50" i="8"/>
  <c r="CS49" i="8"/>
  <c r="CS48" i="8"/>
  <c r="CS47" i="8"/>
  <c r="CS46" i="8"/>
  <c r="CS45" i="8"/>
  <c r="CS44" i="8"/>
  <c r="CS43" i="8"/>
  <c r="CS42" i="8"/>
  <c r="CS41" i="8"/>
  <c r="CS40" i="8"/>
  <c r="CS39" i="8"/>
  <c r="CS38" i="8"/>
  <c r="CS37" i="8"/>
  <c r="CS36" i="8"/>
  <c r="CS35" i="8"/>
  <c r="CS34" i="8"/>
  <c r="CS33" i="8"/>
  <c r="CS32" i="8"/>
  <c r="CS31" i="8"/>
  <c r="CS30" i="8"/>
  <c r="CS29" i="8"/>
  <c r="CS28" i="8"/>
  <c r="CS27" i="8"/>
  <c r="CS26" i="8"/>
  <c r="CS25" i="8"/>
  <c r="CS24" i="8"/>
  <c r="CS23" i="8"/>
  <c r="CS22" i="8"/>
  <c r="CS21" i="8"/>
  <c r="CS20" i="8"/>
  <c r="CS19" i="8"/>
  <c r="CS18" i="8"/>
  <c r="CS17" i="8"/>
  <c r="CS16" i="8"/>
  <c r="CS15" i="8"/>
  <c r="CS14" i="8"/>
  <c r="CS13" i="8"/>
  <c r="CS12" i="8"/>
  <c r="CS11" i="8"/>
  <c r="CS10" i="8"/>
  <c r="CS9" i="8"/>
  <c r="CS8" i="8"/>
  <c r="CS7" i="8"/>
  <c r="BT6" i="8"/>
  <c r="BX6" i="8"/>
  <c r="CB6" i="8"/>
  <c r="CF6" i="8"/>
  <c r="CJ6" i="8"/>
  <c r="CN6" i="8"/>
  <c r="CS6" i="8"/>
  <c r="BT7" i="8"/>
  <c r="BV55" i="8"/>
  <c r="BV54" i="8"/>
  <c r="BV53" i="8"/>
  <c r="BV52" i="8"/>
  <c r="BV51" i="8"/>
  <c r="BV50" i="8"/>
  <c r="BV49" i="8"/>
  <c r="BV48" i="8"/>
  <c r="BV47" i="8"/>
  <c r="BV46" i="8"/>
  <c r="BV45" i="8"/>
  <c r="BV44" i="8"/>
  <c r="BV43" i="8"/>
  <c r="BV42" i="8"/>
  <c r="BV41" i="8"/>
  <c r="BV40" i="8"/>
  <c r="BV39" i="8"/>
  <c r="BV38" i="8"/>
  <c r="BV37" i="8"/>
  <c r="BV36" i="8"/>
  <c r="BV35" i="8"/>
  <c r="BV34" i="8"/>
  <c r="BV33" i="8"/>
  <c r="BV32" i="8"/>
  <c r="BV31" i="8"/>
  <c r="BV30" i="8"/>
  <c r="BV29" i="8"/>
  <c r="BV28" i="8"/>
  <c r="BV27" i="8"/>
  <c r="BV26" i="8"/>
  <c r="BV25" i="8"/>
  <c r="BV24" i="8"/>
  <c r="BV23" i="8"/>
  <c r="BV22" i="8"/>
  <c r="BV21" i="8"/>
  <c r="BV20" i="8"/>
  <c r="BV19" i="8"/>
  <c r="BV18" i="8"/>
  <c r="BV17" i="8"/>
  <c r="BV16" i="8"/>
  <c r="BV15" i="8"/>
  <c r="BV14" i="8"/>
  <c r="BV13" i="8"/>
  <c r="BV12" i="8"/>
  <c r="BV11" i="8"/>
  <c r="BV10" i="8"/>
  <c r="BV9" i="8"/>
  <c r="BV8" i="8"/>
  <c r="BZ55" i="8"/>
  <c r="BZ54" i="8"/>
  <c r="BZ53" i="8"/>
  <c r="BZ52" i="8"/>
  <c r="BZ51" i="8"/>
  <c r="BZ50" i="8"/>
  <c r="BZ49" i="8"/>
  <c r="BZ48" i="8"/>
  <c r="BZ47" i="8"/>
  <c r="BZ46" i="8"/>
  <c r="BZ45" i="8"/>
  <c r="BZ44" i="8"/>
  <c r="BZ43" i="8"/>
  <c r="BZ42" i="8"/>
  <c r="BZ41" i="8"/>
  <c r="BZ40" i="8"/>
  <c r="BZ39" i="8"/>
  <c r="BZ38" i="8"/>
  <c r="BZ37" i="8"/>
  <c r="BZ36" i="8"/>
  <c r="BZ35" i="8"/>
  <c r="BZ34" i="8"/>
  <c r="BZ33" i="8"/>
  <c r="BZ32" i="8"/>
  <c r="BZ31" i="8"/>
  <c r="BZ30" i="8"/>
  <c r="BZ29" i="8"/>
  <c r="BZ28" i="8"/>
  <c r="BZ27" i="8"/>
  <c r="BZ26" i="8"/>
  <c r="BZ25" i="8"/>
  <c r="BZ24" i="8"/>
  <c r="BZ23" i="8"/>
  <c r="BZ22" i="8"/>
  <c r="BZ21" i="8"/>
  <c r="BZ20" i="8"/>
  <c r="BZ19" i="8"/>
  <c r="BZ18" i="8"/>
  <c r="BZ17" i="8"/>
  <c r="BZ16" i="8"/>
  <c r="BZ15" i="8"/>
  <c r="BZ14" i="8"/>
  <c r="BZ13" i="8"/>
  <c r="BZ12" i="8"/>
  <c r="BZ11" i="8"/>
  <c r="BZ10" i="8"/>
  <c r="BZ9" i="8"/>
  <c r="BZ8" i="8"/>
  <c r="BZ7" i="8"/>
  <c r="CD55" i="8"/>
  <c r="CD54" i="8"/>
  <c r="CD53" i="8"/>
  <c r="CD52" i="8"/>
  <c r="CD51" i="8"/>
  <c r="CD50" i="8"/>
  <c r="CD49" i="8"/>
  <c r="CD48" i="8"/>
  <c r="CD47" i="8"/>
  <c r="CD46" i="8"/>
  <c r="CD45" i="8"/>
  <c r="CD44" i="8"/>
  <c r="CD43" i="8"/>
  <c r="CD42" i="8"/>
  <c r="CD41" i="8"/>
  <c r="CD40" i="8"/>
  <c r="CD39" i="8"/>
  <c r="CD38" i="8"/>
  <c r="CD37" i="8"/>
  <c r="CD36" i="8"/>
  <c r="CD35" i="8"/>
  <c r="CD34" i="8"/>
  <c r="CD33" i="8"/>
  <c r="CD32" i="8"/>
  <c r="CD31" i="8"/>
  <c r="CD30" i="8"/>
  <c r="CD29" i="8"/>
  <c r="CD28" i="8"/>
  <c r="CD27" i="8"/>
  <c r="CD26" i="8"/>
  <c r="CD25" i="8"/>
  <c r="CD24" i="8"/>
  <c r="CD23" i="8"/>
  <c r="CD22" i="8"/>
  <c r="CD21" i="8"/>
  <c r="CD20" i="8"/>
  <c r="CD19" i="8"/>
  <c r="CD18" i="8"/>
  <c r="CD17" i="8"/>
  <c r="CD16" i="8"/>
  <c r="CD15" i="8"/>
  <c r="CD14" i="8"/>
  <c r="CD13" i="8"/>
  <c r="CD12" i="8"/>
  <c r="CD11" i="8"/>
  <c r="CD10" i="8"/>
  <c r="CD9" i="8"/>
  <c r="CD8" i="8"/>
  <c r="CD7" i="8"/>
  <c r="CH55" i="8"/>
  <c r="CH54" i="8"/>
  <c r="CH53" i="8"/>
  <c r="CH52" i="8"/>
  <c r="CH51" i="8"/>
  <c r="CH50" i="8"/>
  <c r="CH49" i="8"/>
  <c r="CH48" i="8"/>
  <c r="CH47" i="8"/>
  <c r="CH46" i="8"/>
  <c r="CH45" i="8"/>
  <c r="CH44" i="8"/>
  <c r="CH43" i="8"/>
  <c r="CH42" i="8"/>
  <c r="CH41" i="8"/>
  <c r="CH40" i="8"/>
  <c r="CH39" i="8"/>
  <c r="CH38" i="8"/>
  <c r="CH37" i="8"/>
  <c r="CH36" i="8"/>
  <c r="CH35" i="8"/>
  <c r="CH34" i="8"/>
  <c r="CH33" i="8"/>
  <c r="CH32" i="8"/>
  <c r="CH31" i="8"/>
  <c r="CH30" i="8"/>
  <c r="CH29" i="8"/>
  <c r="CH28" i="8"/>
  <c r="CH27" i="8"/>
  <c r="CH26" i="8"/>
  <c r="CH25" i="8"/>
  <c r="CH24" i="8"/>
  <c r="CH23" i="8"/>
  <c r="CH22" i="8"/>
  <c r="CH21" i="8"/>
  <c r="CH20" i="8"/>
  <c r="CH19" i="8"/>
  <c r="CH18" i="8"/>
  <c r="CH17" i="8"/>
  <c r="CH16" i="8"/>
  <c r="CH15" i="8"/>
  <c r="CH14" i="8"/>
  <c r="CH13" i="8"/>
  <c r="CH12" i="8"/>
  <c r="CH11" i="8"/>
  <c r="CH10" i="8"/>
  <c r="CH9" i="8"/>
  <c r="CH8" i="8"/>
  <c r="CH7" i="8"/>
  <c r="CL55" i="8"/>
  <c r="CL54" i="8"/>
  <c r="CL53" i="8"/>
  <c r="CL52" i="8"/>
  <c r="CL51" i="8"/>
  <c r="CL50" i="8"/>
  <c r="CL49" i="8"/>
  <c r="CL48" i="8"/>
  <c r="CL47" i="8"/>
  <c r="CL46" i="8"/>
  <c r="CL45" i="8"/>
  <c r="CL44" i="8"/>
  <c r="CL43" i="8"/>
  <c r="CL42" i="8"/>
  <c r="CL41" i="8"/>
  <c r="CL40" i="8"/>
  <c r="CL39" i="8"/>
  <c r="CL38" i="8"/>
  <c r="CL37" i="8"/>
  <c r="CL36" i="8"/>
  <c r="CL35" i="8"/>
  <c r="CL34" i="8"/>
  <c r="CL33" i="8"/>
  <c r="CL32" i="8"/>
  <c r="CL31" i="8"/>
  <c r="CL30" i="8"/>
  <c r="CL29" i="8"/>
  <c r="CL28" i="8"/>
  <c r="CL27" i="8"/>
  <c r="CL26" i="8"/>
  <c r="CL25" i="8"/>
  <c r="CL24" i="8"/>
  <c r="CL23" i="8"/>
  <c r="CL22" i="8"/>
  <c r="CL21" i="8"/>
  <c r="CL20" i="8"/>
  <c r="CL19" i="8"/>
  <c r="CL18" i="8"/>
  <c r="CL17" i="8"/>
  <c r="CL16" i="8"/>
  <c r="CL15" i="8"/>
  <c r="CL14" i="8"/>
  <c r="CL13" i="8"/>
  <c r="CL12" i="8"/>
  <c r="CL11" i="8"/>
  <c r="CL10" i="8"/>
  <c r="CL9" i="8"/>
  <c r="CL8" i="8"/>
  <c r="CL7" i="8"/>
  <c r="CP55" i="8"/>
  <c r="CP54" i="8"/>
  <c r="CP53" i="8"/>
  <c r="CP52" i="8"/>
  <c r="CP51" i="8"/>
  <c r="CP50" i="8"/>
  <c r="CP49" i="8"/>
  <c r="CP48" i="8"/>
  <c r="CP47" i="8"/>
  <c r="CP46" i="8"/>
  <c r="CP45" i="8"/>
  <c r="CP44" i="8"/>
  <c r="CP43" i="8"/>
  <c r="CP42" i="8"/>
  <c r="CP41" i="8"/>
  <c r="CP40" i="8"/>
  <c r="CP39" i="8"/>
  <c r="CP38" i="8"/>
  <c r="CP37" i="8"/>
  <c r="CP36" i="8"/>
  <c r="CP35" i="8"/>
  <c r="CP34" i="8"/>
  <c r="CP33" i="8"/>
  <c r="CP32" i="8"/>
  <c r="CP31" i="8"/>
  <c r="CP30" i="8"/>
  <c r="CP29" i="8"/>
  <c r="CP28" i="8"/>
  <c r="CP27" i="8"/>
  <c r="CP26" i="8"/>
  <c r="CP25" i="8"/>
  <c r="CP24" i="8"/>
  <c r="CP23" i="8"/>
  <c r="CP22" i="8"/>
  <c r="CP21" i="8"/>
  <c r="CP20" i="8"/>
  <c r="CP19" i="8"/>
  <c r="CP18" i="8"/>
  <c r="CP17" i="8"/>
  <c r="CP16" i="8"/>
  <c r="CP15" i="8"/>
  <c r="CP14" i="8"/>
  <c r="CP13" i="8"/>
  <c r="CP12" i="8"/>
  <c r="CP11" i="8"/>
  <c r="CP10" i="8"/>
  <c r="CP9" i="8"/>
  <c r="CP8" i="8"/>
  <c r="CP7" i="8"/>
  <c r="CT55" i="8"/>
  <c r="CT54" i="8"/>
  <c r="CT53" i="8"/>
  <c r="CT52" i="8"/>
  <c r="CT51" i="8"/>
  <c r="CT50" i="8"/>
  <c r="CT49" i="8"/>
  <c r="CT48" i="8"/>
  <c r="CT47" i="8"/>
  <c r="CT46" i="8"/>
  <c r="CT45" i="8"/>
  <c r="CT44" i="8"/>
  <c r="CT43" i="8"/>
  <c r="CT42" i="8"/>
  <c r="CT41" i="8"/>
  <c r="CT40" i="8"/>
  <c r="CT39" i="8"/>
  <c r="CT38" i="8"/>
  <c r="CT37" i="8"/>
  <c r="CT36" i="8"/>
  <c r="CT35" i="8"/>
  <c r="CT34" i="8"/>
  <c r="CT33" i="8"/>
  <c r="CT32" i="8"/>
  <c r="CT31" i="8"/>
  <c r="CT30" i="8"/>
  <c r="CT29" i="8"/>
  <c r="CT28" i="8"/>
  <c r="CT27" i="8"/>
  <c r="CT26" i="8"/>
  <c r="CT25" i="8"/>
  <c r="CT24" i="8"/>
  <c r="CT23" i="8"/>
  <c r="CT22" i="8"/>
  <c r="CT21" i="8"/>
  <c r="CT20" i="8"/>
  <c r="CT19" i="8"/>
  <c r="CT18" i="8"/>
  <c r="CT17" i="8"/>
  <c r="CT16" i="8"/>
  <c r="CT15" i="8"/>
  <c r="CT14" i="8"/>
  <c r="CT13" i="8"/>
  <c r="CT12" i="8"/>
  <c r="CT11" i="8"/>
  <c r="CT10" i="8"/>
  <c r="CT9" i="8"/>
  <c r="CT8" i="8"/>
  <c r="CT7" i="8"/>
  <c r="BU6" i="8"/>
  <c r="BY6" i="8"/>
  <c r="CC6" i="8"/>
  <c r="CG6" i="8"/>
  <c r="CK6" i="8"/>
  <c r="CO6" i="8"/>
  <c r="CT6" i="8"/>
  <c r="BU7" i="8"/>
  <c r="BF180" i="8"/>
  <c r="BJ180" i="8"/>
  <c r="BN180" i="8"/>
  <c r="BR180" i="8"/>
  <c r="BB181" i="8"/>
  <c r="BF181" i="8"/>
  <c r="BJ181" i="8"/>
  <c r="BN181" i="8"/>
  <c r="BR181" i="8"/>
  <c r="BB182" i="8"/>
  <c r="BF182" i="8"/>
  <c r="BJ182" i="8"/>
  <c r="BN182" i="8"/>
  <c r="BR182" i="8"/>
  <c r="BB183" i="8"/>
  <c r="BF183" i="8"/>
  <c r="BJ183" i="8"/>
  <c r="BN183" i="8"/>
  <c r="BR183" i="8"/>
  <c r="BB184" i="8"/>
  <c r="BF184" i="8"/>
  <c r="BJ184" i="8"/>
  <c r="BN184" i="8"/>
  <c r="BR184" i="8"/>
  <c r="BB185" i="8"/>
  <c r="BF185" i="8"/>
  <c r="BJ185" i="8"/>
  <c r="BN185" i="8"/>
  <c r="BR185" i="8"/>
  <c r="BB186" i="8"/>
  <c r="BF186" i="8"/>
  <c r="BJ186" i="8"/>
  <c r="BN186" i="8"/>
  <c r="BR186" i="8"/>
  <c r="BB187" i="8"/>
  <c r="BF187" i="8"/>
  <c r="BJ187" i="8"/>
  <c r="BN187" i="8"/>
  <c r="BR187" i="8"/>
  <c r="BB188" i="8"/>
  <c r="BG189" i="8"/>
  <c r="BO189" i="8"/>
  <c r="BC190" i="8"/>
  <c r="BK190" i="8"/>
  <c r="BS190" i="8"/>
  <c r="BG191" i="8"/>
  <c r="BO191" i="8"/>
  <c r="BC192" i="8"/>
  <c r="BK192" i="8"/>
  <c r="BS192" i="8"/>
  <c r="BG193" i="8"/>
  <c r="BO193" i="8"/>
  <c r="BC194" i="8"/>
  <c r="BK194" i="8"/>
  <c r="BS194" i="8"/>
  <c r="BG195" i="8"/>
  <c r="BO195" i="8"/>
  <c r="BC196" i="8"/>
  <c r="BK196" i="8"/>
  <c r="BS196" i="8"/>
  <c r="BG197" i="8"/>
  <c r="BO197" i="8"/>
  <c r="BC198" i="8"/>
  <c r="BK198" i="8"/>
  <c r="BS198" i="8"/>
  <c r="BG199" i="8"/>
  <c r="BO199" i="8"/>
  <c r="BC200" i="8"/>
  <c r="BK200" i="8"/>
  <c r="BS200" i="8"/>
  <c r="BG201" i="8"/>
  <c r="BO201" i="8"/>
  <c r="BC202" i="8"/>
  <c r="BK202" i="8"/>
  <c r="BS202" i="8"/>
  <c r="BG203" i="8"/>
  <c r="BO203" i="8"/>
  <c r="BC204" i="8"/>
  <c r="BK204" i="8"/>
  <c r="BS204" i="8"/>
  <c r="BG205" i="8"/>
  <c r="BO205" i="8"/>
  <c r="BC206" i="8"/>
  <c r="BK206" i="8"/>
  <c r="BS206" i="8"/>
  <c r="BC208" i="8"/>
  <c r="BG60" i="8"/>
  <c r="AH54" i="8"/>
  <c r="AH53" i="8"/>
  <c r="AH52" i="8"/>
  <c r="AH55" i="8"/>
  <c r="AH51" i="8"/>
  <c r="AH46" i="8"/>
  <c r="AH42" i="8"/>
  <c r="AH50" i="8"/>
  <c r="AH48" i="8"/>
  <c r="AH44" i="8"/>
  <c r="AH43" i="8"/>
  <c r="AH40" i="8"/>
  <c r="AH47" i="8"/>
  <c r="AH38" i="8"/>
  <c r="AH49" i="8"/>
  <c r="AH45" i="8"/>
  <c r="AH41" i="8"/>
  <c r="AH37" i="8"/>
  <c r="AH33" i="8"/>
  <c r="AH39" i="8"/>
  <c r="AH36" i="8"/>
  <c r="AH35" i="8"/>
  <c r="AH29" i="8"/>
  <c r="AH32" i="8"/>
  <c r="AH28" i="8"/>
  <c r="AH24" i="8"/>
  <c r="AH20" i="8"/>
  <c r="AH31" i="8"/>
  <c r="AH27" i="8"/>
  <c r="AH34" i="8"/>
  <c r="AH30" i="8"/>
  <c r="AH26" i="8"/>
  <c r="AH22" i="8"/>
  <c r="AH23" i="8"/>
  <c r="AH21" i="8"/>
  <c r="AH16" i="8"/>
  <c r="AH12" i="8"/>
  <c r="AH8" i="8"/>
  <c r="AH19" i="8"/>
  <c r="AH25" i="8"/>
  <c r="AH18" i="8"/>
  <c r="AH14" i="8"/>
  <c r="AH10" i="8"/>
  <c r="AH13" i="8"/>
  <c r="AH11" i="8"/>
  <c r="AH17" i="8"/>
  <c r="AH9" i="8"/>
  <c r="AH7" i="8"/>
  <c r="AH15" i="8"/>
  <c r="AH6" i="8"/>
  <c r="BG261" i="8"/>
  <c r="BG260" i="8"/>
  <c r="BG259" i="8"/>
  <c r="BG258" i="8"/>
  <c r="BG257" i="8"/>
  <c r="BG256" i="8"/>
  <c r="BG255" i="8"/>
  <c r="BG254" i="8"/>
  <c r="BG253" i="8"/>
  <c r="BG252" i="8"/>
  <c r="BG251" i="8"/>
  <c r="BG250" i="8"/>
  <c r="BG249" i="8"/>
  <c r="BG248" i="8"/>
  <c r="BG247" i="8"/>
  <c r="BG246" i="8"/>
  <c r="BG245" i="8"/>
  <c r="BG244" i="8"/>
  <c r="BG243" i="8"/>
  <c r="BG242" i="8"/>
  <c r="BG241" i="8"/>
  <c r="BG240" i="8"/>
  <c r="BG239" i="8"/>
  <c r="BG238" i="8"/>
  <c r="BG237" i="8"/>
  <c r="BG236" i="8"/>
  <c r="BG235" i="8"/>
  <c r="BG234" i="8"/>
  <c r="BG233" i="8"/>
  <c r="BG232" i="8"/>
  <c r="BG231" i="8"/>
  <c r="BG230" i="8"/>
  <c r="BG229" i="8"/>
  <c r="BG228" i="8"/>
  <c r="BG227" i="8"/>
  <c r="BG226" i="8"/>
  <c r="BG225" i="8"/>
  <c r="BG224" i="8"/>
  <c r="BG223" i="8"/>
  <c r="BG222" i="8"/>
  <c r="BG221" i="8"/>
  <c r="BG220" i="8"/>
  <c r="BG219" i="8"/>
  <c r="BG218" i="8"/>
  <c r="BG217" i="8"/>
  <c r="BG216" i="8"/>
  <c r="BG215" i="8"/>
  <c r="BG214" i="8"/>
  <c r="BG213" i="8"/>
  <c r="BG212" i="8"/>
  <c r="BG209" i="8"/>
  <c r="BG208" i="8"/>
  <c r="BO60" i="8"/>
  <c r="AP54" i="8"/>
  <c r="AP50" i="8"/>
  <c r="AP53" i="8"/>
  <c r="AP52" i="8"/>
  <c r="AP55" i="8"/>
  <c r="AP51" i="8"/>
  <c r="AP46" i="8"/>
  <c r="AP42" i="8"/>
  <c r="AP48" i="8"/>
  <c r="AP44" i="8"/>
  <c r="AP43" i="8"/>
  <c r="AP40" i="8"/>
  <c r="AP47" i="8"/>
  <c r="AP38" i="8"/>
  <c r="AP34" i="8"/>
  <c r="AP41" i="8"/>
  <c r="AP37" i="8"/>
  <c r="AP33" i="8"/>
  <c r="AP39" i="8"/>
  <c r="AP36" i="8"/>
  <c r="AP49" i="8"/>
  <c r="AP45" i="8"/>
  <c r="AP35" i="8"/>
  <c r="AP29" i="8"/>
  <c r="AP32" i="8"/>
  <c r="AP28" i="8"/>
  <c r="AP24" i="8"/>
  <c r="AP20" i="8"/>
  <c r="AP31" i="8"/>
  <c r="AP27" i="8"/>
  <c r="AP30" i="8"/>
  <c r="AP26" i="8"/>
  <c r="AP22" i="8"/>
  <c r="AP23" i="8"/>
  <c r="AP21" i="8"/>
  <c r="AP16" i="8"/>
  <c r="AP12" i="8"/>
  <c r="AP8" i="8"/>
  <c r="AP19" i="8"/>
  <c r="AP25" i="8"/>
  <c r="AP18" i="8"/>
  <c r="AP14" i="8"/>
  <c r="AP10" i="8"/>
  <c r="AP13" i="8"/>
  <c r="AP11" i="8"/>
  <c r="AP17" i="8"/>
  <c r="AP9" i="8"/>
  <c r="AP15" i="8"/>
  <c r="AP7" i="8"/>
  <c r="AP6" i="8"/>
  <c r="BO261" i="8"/>
  <c r="BO260" i="8"/>
  <c r="BO259" i="8"/>
  <c r="BO258" i="8"/>
  <c r="BO257" i="8"/>
  <c r="BO256" i="8"/>
  <c r="BO255" i="8"/>
  <c r="BO254" i="8"/>
  <c r="BO253" i="8"/>
  <c r="BO252" i="8"/>
  <c r="BO251" i="8"/>
  <c r="BO250" i="8"/>
  <c r="BO249" i="8"/>
  <c r="BO248" i="8"/>
  <c r="BO247" i="8"/>
  <c r="BO246" i="8"/>
  <c r="BO245" i="8"/>
  <c r="BO244" i="8"/>
  <c r="BO243" i="8"/>
  <c r="BO242" i="8"/>
  <c r="BO241" i="8"/>
  <c r="BO240" i="8"/>
  <c r="BO239" i="8"/>
  <c r="BO238" i="8"/>
  <c r="BO237" i="8"/>
  <c r="BO236" i="8"/>
  <c r="BO235" i="8"/>
  <c r="BO234" i="8"/>
  <c r="BO233" i="8"/>
  <c r="BO232" i="8"/>
  <c r="BO231" i="8"/>
  <c r="BO230" i="8"/>
  <c r="BO229" i="8"/>
  <c r="BO228" i="8"/>
  <c r="BO227" i="8"/>
  <c r="BO226" i="8"/>
  <c r="BO225" i="8"/>
  <c r="BO224" i="8"/>
  <c r="BO223" i="8"/>
  <c r="BO222" i="8"/>
  <c r="BO221" i="8"/>
  <c r="BO220" i="8"/>
  <c r="BO219" i="8"/>
  <c r="BO218" i="8"/>
  <c r="BO217" i="8"/>
  <c r="BO216" i="8"/>
  <c r="BO215" i="8"/>
  <c r="BO214" i="8"/>
  <c r="BO213" i="8"/>
  <c r="BO212" i="8"/>
  <c r="BO209" i="8"/>
  <c r="BO208" i="8"/>
  <c r="AX54" i="8"/>
  <c r="AX50" i="8"/>
  <c r="AX53" i="8"/>
  <c r="AX52" i="8"/>
  <c r="AX48" i="8"/>
  <c r="AX55" i="8"/>
  <c r="AX51" i="8"/>
  <c r="AX46" i="8"/>
  <c r="AX42" i="8"/>
  <c r="AX44" i="8"/>
  <c r="AX43" i="8"/>
  <c r="AX40" i="8"/>
  <c r="AX47" i="8"/>
  <c r="AX38" i="8"/>
  <c r="AX34" i="8"/>
  <c r="AX45" i="8"/>
  <c r="AX41" i="8"/>
  <c r="AX37" i="8"/>
  <c r="AX33" i="8"/>
  <c r="AX49" i="8"/>
  <c r="AX39" i="8"/>
  <c r="AX36" i="8"/>
  <c r="AX35" i="8"/>
  <c r="AX29" i="8"/>
  <c r="AX32" i="8"/>
  <c r="AX28" i="8"/>
  <c r="AX24" i="8"/>
  <c r="AX20" i="8"/>
  <c r="AX31" i="8"/>
  <c r="AX27" i="8"/>
  <c r="AX30" i="8"/>
  <c r="AX26" i="8"/>
  <c r="AX22" i="8"/>
  <c r="AX18" i="8"/>
  <c r="AX23" i="8"/>
  <c r="AX21" i="8"/>
  <c r="AX16" i="8"/>
  <c r="AX12" i="8"/>
  <c r="AX8" i="8"/>
  <c r="AX19" i="8"/>
  <c r="AX25" i="8"/>
  <c r="AX14" i="8"/>
  <c r="AX10" i="8"/>
  <c r="AX13" i="8"/>
  <c r="AX11" i="8"/>
  <c r="AX17" i="8"/>
  <c r="AX9" i="8"/>
  <c r="AX15" i="8"/>
  <c r="AX7" i="8"/>
  <c r="AX6" i="8"/>
  <c r="BF54" i="8"/>
  <c r="BF50" i="8"/>
  <c r="BF53" i="8"/>
  <c r="BF52" i="8"/>
  <c r="BF48" i="8"/>
  <c r="BF55" i="8"/>
  <c r="BF51" i="8"/>
  <c r="BF46" i="8"/>
  <c r="BF42" i="8"/>
  <c r="BF44" i="8"/>
  <c r="BF43" i="8"/>
  <c r="BF40" i="8"/>
  <c r="BF47" i="8"/>
  <c r="BF38" i="8"/>
  <c r="BF34" i="8"/>
  <c r="BF49" i="8"/>
  <c r="BF41" i="8"/>
  <c r="BF37" i="8"/>
  <c r="BF33" i="8"/>
  <c r="BF39" i="8"/>
  <c r="BF36" i="8"/>
  <c r="BF45" i="8"/>
  <c r="BF35" i="8"/>
  <c r="BF29" i="8"/>
  <c r="BF32" i="8"/>
  <c r="BF28" i="8"/>
  <c r="BF24" i="8"/>
  <c r="BF20" i="8"/>
  <c r="BF31" i="8"/>
  <c r="BF27" i="8"/>
  <c r="BF30" i="8"/>
  <c r="BF26" i="8"/>
  <c r="BF22" i="8"/>
  <c r="BF18" i="8"/>
  <c r="BF23" i="8"/>
  <c r="BF21" i="8"/>
  <c r="BF16" i="8"/>
  <c r="BF12" i="8"/>
  <c r="BF8" i="8"/>
  <c r="BF19" i="8"/>
  <c r="BF25" i="8"/>
  <c r="BF14" i="8"/>
  <c r="BF10" i="8"/>
  <c r="BF13" i="8"/>
  <c r="BF11" i="8"/>
  <c r="BF17" i="8"/>
  <c r="BF9" i="8"/>
  <c r="BF15" i="8"/>
  <c r="BF7" i="8"/>
  <c r="BF6" i="8"/>
  <c r="BN54" i="8"/>
  <c r="BN50" i="8"/>
  <c r="BN53" i="8"/>
  <c r="BN52" i="8"/>
  <c r="BN48" i="8"/>
  <c r="BN55" i="8"/>
  <c r="BN51" i="8"/>
  <c r="BN46" i="8"/>
  <c r="BN42" i="8"/>
  <c r="BN44" i="8"/>
  <c r="BN43" i="8"/>
  <c r="BN40" i="8"/>
  <c r="BN47" i="8"/>
  <c r="BN38" i="8"/>
  <c r="BN49" i="8"/>
  <c r="BN34" i="8"/>
  <c r="BN45" i="8"/>
  <c r="BN37" i="8"/>
  <c r="BN33" i="8"/>
  <c r="BN41" i="8"/>
  <c r="BN39" i="8"/>
  <c r="BN36" i="8"/>
  <c r="BN35" i="8"/>
  <c r="BN29" i="8"/>
  <c r="BN32" i="8"/>
  <c r="BN28" i="8"/>
  <c r="BN24" i="8"/>
  <c r="BN20" i="8"/>
  <c r="BN31" i="8"/>
  <c r="BN27" i="8"/>
  <c r="BN30" i="8"/>
  <c r="BN26" i="8"/>
  <c r="BN22" i="8"/>
  <c r="BN18" i="8"/>
  <c r="BN23" i="8"/>
  <c r="BN21" i="8"/>
  <c r="BN16" i="8"/>
  <c r="BN12" i="8"/>
  <c r="BN8" i="8"/>
  <c r="BN19" i="8"/>
  <c r="BN25" i="8"/>
  <c r="BN14" i="8"/>
  <c r="BN10" i="8"/>
  <c r="BN13" i="8"/>
  <c r="BN11" i="8"/>
  <c r="BN17" i="8"/>
  <c r="BN9" i="8"/>
  <c r="BN15" i="8"/>
  <c r="BN7" i="8"/>
  <c r="BN6" i="8"/>
  <c r="AA53" i="8"/>
  <c r="AA52" i="8"/>
  <c r="AA55" i="8"/>
  <c r="AA51" i="8"/>
  <c r="AA54" i="8"/>
  <c r="AA50" i="8"/>
  <c r="AA49" i="8"/>
  <c r="AA45" i="8"/>
  <c r="AA47" i="8"/>
  <c r="AA43" i="8"/>
  <c r="AA46" i="8"/>
  <c r="AA39" i="8"/>
  <c r="AA42" i="8"/>
  <c r="AA41" i="8"/>
  <c r="AA38" i="8"/>
  <c r="AA37" i="8"/>
  <c r="AA48" i="8"/>
  <c r="AA36" i="8"/>
  <c r="AA44" i="8"/>
  <c r="AA35" i="8"/>
  <c r="AA40" i="8"/>
  <c r="AA34" i="8"/>
  <c r="AA32" i="8"/>
  <c r="AA28" i="8"/>
  <c r="AA33" i="8"/>
  <c r="AA31" i="8"/>
  <c r="AA27" i="8"/>
  <c r="AA23" i="8"/>
  <c r="AA19" i="8"/>
  <c r="AA30" i="8"/>
  <c r="AA29" i="8"/>
  <c r="AA25" i="8"/>
  <c r="AA21" i="8"/>
  <c r="AA26" i="8"/>
  <c r="AA24" i="8"/>
  <c r="AA15" i="8"/>
  <c r="AA11" i="8"/>
  <c r="AA22" i="8"/>
  <c r="AA20" i="8"/>
  <c r="AA17" i="8"/>
  <c r="AA13" i="8"/>
  <c r="AA9" i="8"/>
  <c r="AA16" i="8"/>
  <c r="AA8" i="8"/>
  <c r="AA14" i="8"/>
  <c r="AA7" i="8"/>
  <c r="AA12" i="8"/>
  <c r="AA6" i="8"/>
  <c r="AA18" i="8"/>
  <c r="AA10" i="8"/>
  <c r="AZ260" i="8"/>
  <c r="AZ258" i="8"/>
  <c r="AZ256" i="8"/>
  <c r="AZ254" i="8"/>
  <c r="AZ252" i="8"/>
  <c r="AZ250" i="8"/>
  <c r="AZ248" i="8"/>
  <c r="AZ246" i="8"/>
  <c r="AZ244" i="8"/>
  <c r="AZ242" i="8"/>
  <c r="AZ240" i="8"/>
  <c r="AZ261" i="8"/>
  <c r="AZ259" i="8"/>
  <c r="AZ257" i="8"/>
  <c r="AZ255" i="8"/>
  <c r="AZ253" i="8"/>
  <c r="AZ251" i="8"/>
  <c r="AZ249" i="8"/>
  <c r="AZ247" i="8"/>
  <c r="AZ245" i="8"/>
  <c r="AZ243" i="8"/>
  <c r="AZ241" i="8"/>
  <c r="AZ239" i="8"/>
  <c r="AZ238" i="8"/>
  <c r="AZ237" i="8"/>
  <c r="AZ236" i="8"/>
  <c r="AZ235" i="8"/>
  <c r="AZ234" i="8"/>
  <c r="AZ233" i="8"/>
  <c r="AZ232" i="8"/>
  <c r="AZ231" i="8"/>
  <c r="AZ230" i="8"/>
  <c r="AZ229" i="8"/>
  <c r="AZ228" i="8"/>
  <c r="AZ227" i="8"/>
  <c r="AZ226" i="8"/>
  <c r="AZ225" i="8"/>
  <c r="AZ224" i="8"/>
  <c r="AZ223" i="8"/>
  <c r="AZ222" i="8"/>
  <c r="AZ221" i="8"/>
  <c r="AZ220" i="8"/>
  <c r="AZ219" i="8"/>
  <c r="AZ218" i="8"/>
  <c r="AZ217" i="8"/>
  <c r="AZ216" i="8"/>
  <c r="AZ215" i="8"/>
  <c r="AZ214" i="8"/>
  <c r="AZ213" i="8"/>
  <c r="AZ212" i="8"/>
  <c r="AZ209" i="8"/>
  <c r="AZ208" i="8"/>
  <c r="AZ207" i="8"/>
  <c r="AZ206" i="8"/>
  <c r="AZ205" i="8"/>
  <c r="AZ204" i="8"/>
  <c r="AZ203" i="8"/>
  <c r="AZ202" i="8"/>
  <c r="AZ201" i="8"/>
  <c r="AZ200" i="8"/>
  <c r="AZ199" i="8"/>
  <c r="AZ198" i="8"/>
  <c r="AZ197" i="8"/>
  <c r="AZ196" i="8"/>
  <c r="AZ195" i="8"/>
  <c r="AZ194" i="8"/>
  <c r="AZ193" i="8"/>
  <c r="AZ192" i="8"/>
  <c r="AZ191" i="8"/>
  <c r="AZ190" i="8"/>
  <c r="AM53" i="8"/>
  <c r="AM52" i="8"/>
  <c r="AM55" i="8"/>
  <c r="AM51" i="8"/>
  <c r="AM54" i="8"/>
  <c r="AM50" i="8"/>
  <c r="AM45" i="8"/>
  <c r="AM49" i="8"/>
  <c r="AM47" i="8"/>
  <c r="AM43" i="8"/>
  <c r="AM42" i="8"/>
  <c r="AM39" i="8"/>
  <c r="AM46" i="8"/>
  <c r="AM41" i="8"/>
  <c r="AM37" i="8"/>
  <c r="AM40" i="8"/>
  <c r="AM36" i="8"/>
  <c r="AM48" i="8"/>
  <c r="AM38" i="8"/>
  <c r="AM35" i="8"/>
  <c r="AM44" i="8"/>
  <c r="AM34" i="8"/>
  <c r="AM32" i="8"/>
  <c r="AM28" i="8"/>
  <c r="AM31" i="8"/>
  <c r="AM27" i="8"/>
  <c r="AM23" i="8"/>
  <c r="AM19" i="8"/>
  <c r="AM30" i="8"/>
  <c r="AM33" i="8"/>
  <c r="AM29" i="8"/>
  <c r="AM25" i="8"/>
  <c r="AM21" i="8"/>
  <c r="AM22" i="8"/>
  <c r="AM20" i="8"/>
  <c r="AM15" i="8"/>
  <c r="AM11" i="8"/>
  <c r="AM26" i="8"/>
  <c r="AM18" i="8"/>
  <c r="AM24" i="8"/>
  <c r="AM17" i="8"/>
  <c r="AM13" i="8"/>
  <c r="AM9" i="8"/>
  <c r="AM12" i="8"/>
  <c r="AM10" i="8"/>
  <c r="AM7" i="8"/>
  <c r="AM16" i="8"/>
  <c r="AM8" i="8"/>
  <c r="AM6" i="8"/>
  <c r="AM14" i="8"/>
  <c r="BL261" i="8"/>
  <c r="BL259" i="8"/>
  <c r="BL257" i="8"/>
  <c r="BL255" i="8"/>
  <c r="BL253" i="8"/>
  <c r="BL251" i="8"/>
  <c r="BL249" i="8"/>
  <c r="BL247" i="8"/>
  <c r="BL245" i="8"/>
  <c r="BL243" i="8"/>
  <c r="BL241" i="8"/>
  <c r="BL239" i="8"/>
  <c r="BL260" i="8"/>
  <c r="BL258" i="8"/>
  <c r="BL256" i="8"/>
  <c r="BL254" i="8"/>
  <c r="BL252" i="8"/>
  <c r="BL250" i="8"/>
  <c r="BL248" i="8"/>
  <c r="BL246" i="8"/>
  <c r="BL244" i="8"/>
  <c r="BL242" i="8"/>
  <c r="BL240" i="8"/>
  <c r="BL238" i="8"/>
  <c r="BL237" i="8"/>
  <c r="BL236" i="8"/>
  <c r="BL235" i="8"/>
  <c r="BL234" i="8"/>
  <c r="BL233" i="8"/>
  <c r="BL232" i="8"/>
  <c r="BL231" i="8"/>
  <c r="BL230" i="8"/>
  <c r="BL229" i="8"/>
  <c r="BL228" i="8"/>
  <c r="BL227" i="8"/>
  <c r="BL226" i="8"/>
  <c r="BL225" i="8"/>
  <c r="BL224" i="8"/>
  <c r="BL223" i="8"/>
  <c r="BL222" i="8"/>
  <c r="BL221" i="8"/>
  <c r="BL220" i="8"/>
  <c r="BL219" i="8"/>
  <c r="BL218" i="8"/>
  <c r="BL217" i="8"/>
  <c r="BL216" i="8"/>
  <c r="BL215" i="8"/>
  <c r="BL214" i="8"/>
  <c r="BL213" i="8"/>
  <c r="BL212" i="8"/>
  <c r="BL209" i="8"/>
  <c r="BL208" i="8"/>
  <c r="BL207" i="8"/>
  <c r="BL206" i="8"/>
  <c r="BL205" i="8"/>
  <c r="BL204" i="8"/>
  <c r="BL203" i="8"/>
  <c r="BL202" i="8"/>
  <c r="BL201" i="8"/>
  <c r="BL200" i="8"/>
  <c r="BL199" i="8"/>
  <c r="BL198" i="8"/>
  <c r="BL197" i="8"/>
  <c r="BL196" i="8"/>
  <c r="BL195" i="8"/>
  <c r="BL194" i="8"/>
  <c r="BL193" i="8"/>
  <c r="BL192" i="8"/>
  <c r="BL191" i="8"/>
  <c r="BL190" i="8"/>
  <c r="BL189" i="8"/>
  <c r="AU53" i="8"/>
  <c r="AU52" i="8"/>
  <c r="AU55" i="8"/>
  <c r="AU51" i="8"/>
  <c r="AU54" i="8"/>
  <c r="AU50" i="8"/>
  <c r="AU45" i="8"/>
  <c r="AU49" i="8"/>
  <c r="AU47" i="8"/>
  <c r="AU43" i="8"/>
  <c r="AU42" i="8"/>
  <c r="AU39" i="8"/>
  <c r="AU46" i="8"/>
  <c r="AU41" i="8"/>
  <c r="AU48" i="8"/>
  <c r="AU37" i="8"/>
  <c r="AU44" i="8"/>
  <c r="AU40" i="8"/>
  <c r="AU36" i="8"/>
  <c r="AU38" i="8"/>
  <c r="AU35" i="8"/>
  <c r="AU34" i="8"/>
  <c r="AU32" i="8"/>
  <c r="AU28" i="8"/>
  <c r="AU31" i="8"/>
  <c r="AU27" i="8"/>
  <c r="AU23" i="8"/>
  <c r="AU19" i="8"/>
  <c r="AU30" i="8"/>
  <c r="AU33" i="8"/>
  <c r="AU29" i="8"/>
  <c r="AU25" i="8"/>
  <c r="AU21" i="8"/>
  <c r="AU22" i="8"/>
  <c r="AU20" i="8"/>
  <c r="AU15" i="8"/>
  <c r="AU11" i="8"/>
  <c r="AU7" i="8"/>
  <c r="AU26" i="8"/>
  <c r="AU18" i="8"/>
  <c r="AU24" i="8"/>
  <c r="AU17" i="8"/>
  <c r="AU13" i="8"/>
  <c r="AU9" i="8"/>
  <c r="AU12" i="8"/>
  <c r="AU10" i="8"/>
  <c r="AU16" i="8"/>
  <c r="AU8" i="8"/>
  <c r="AU6" i="8"/>
  <c r="AU14" i="8"/>
  <c r="BC53" i="8"/>
  <c r="BC52" i="8"/>
  <c r="BC55" i="8"/>
  <c r="BC51" i="8"/>
  <c r="BC54" i="8"/>
  <c r="BC50" i="8"/>
  <c r="BC45" i="8"/>
  <c r="BC49" i="8"/>
  <c r="BC47" i="8"/>
  <c r="BC43" i="8"/>
  <c r="BC42" i="8"/>
  <c r="BC39" i="8"/>
  <c r="BC46" i="8"/>
  <c r="BC41" i="8"/>
  <c r="BC37" i="8"/>
  <c r="BC40" i="8"/>
  <c r="BC36" i="8"/>
  <c r="BC38" i="8"/>
  <c r="BC35" i="8"/>
  <c r="BC48" i="8"/>
  <c r="BC44" i="8"/>
  <c r="BC34" i="8"/>
  <c r="BC32" i="8"/>
  <c r="BC28" i="8"/>
  <c r="BC31" i="8"/>
  <c r="BC27" i="8"/>
  <c r="BC23" i="8"/>
  <c r="BC19" i="8"/>
  <c r="BC30" i="8"/>
  <c r="BC26" i="8"/>
  <c r="BC33" i="8"/>
  <c r="BC29" i="8"/>
  <c r="BC25" i="8"/>
  <c r="BC21" i="8"/>
  <c r="BC22" i="8"/>
  <c r="BC20" i="8"/>
  <c r="BC15" i="8"/>
  <c r="BC11" i="8"/>
  <c r="BC7" i="8"/>
  <c r="BC18" i="8"/>
  <c r="BC24" i="8"/>
  <c r="BC17" i="8"/>
  <c r="BC13" i="8"/>
  <c r="BC9" i="8"/>
  <c r="BC12" i="8"/>
  <c r="BC10" i="8"/>
  <c r="BC16" i="8"/>
  <c r="BC8" i="8"/>
  <c r="BC6" i="8"/>
  <c r="BC14" i="8"/>
  <c r="BO53" i="8"/>
  <c r="BO52" i="8"/>
  <c r="BO55" i="8"/>
  <c r="BO51" i="8"/>
  <c r="BO54" i="8"/>
  <c r="BO50" i="8"/>
  <c r="BO49" i="8"/>
  <c r="BO45" i="8"/>
  <c r="BO41" i="8"/>
  <c r="BO47" i="8"/>
  <c r="BO43" i="8"/>
  <c r="BO48" i="8"/>
  <c r="BO46" i="8"/>
  <c r="BO39" i="8"/>
  <c r="BO42" i="8"/>
  <c r="BO44" i="8"/>
  <c r="BO38" i="8"/>
  <c r="BO37" i="8"/>
  <c r="BO36" i="8"/>
  <c r="BO35" i="8"/>
  <c r="BO40" i="8"/>
  <c r="BO34" i="8"/>
  <c r="BO32" i="8"/>
  <c r="BO28" i="8"/>
  <c r="BO33" i="8"/>
  <c r="BO31" i="8"/>
  <c r="BO27" i="8"/>
  <c r="BO23" i="8"/>
  <c r="BO19" i="8"/>
  <c r="BO30" i="8"/>
  <c r="BO26" i="8"/>
  <c r="BO29" i="8"/>
  <c r="BO25" i="8"/>
  <c r="BO21" i="8"/>
  <c r="BO18" i="8"/>
  <c r="BO24" i="8"/>
  <c r="BO15" i="8"/>
  <c r="BO11" i="8"/>
  <c r="BO7" i="8"/>
  <c r="BO22" i="8"/>
  <c r="BO20" i="8"/>
  <c r="BO17" i="8"/>
  <c r="BO13" i="8"/>
  <c r="BO9" i="8"/>
  <c r="BO16" i="8"/>
  <c r="BO8" i="8"/>
  <c r="BO14" i="8"/>
  <c r="BO12" i="8"/>
  <c r="BO6" i="8"/>
  <c r="BO10" i="8"/>
  <c r="BC160" i="8"/>
  <c r="BG160" i="8"/>
  <c r="BK160" i="8"/>
  <c r="BO160" i="8"/>
  <c r="BS160" i="8"/>
  <c r="BC161" i="8"/>
  <c r="BG161" i="8"/>
  <c r="BK161" i="8"/>
  <c r="BO161" i="8"/>
  <c r="BS161" i="8"/>
  <c r="BC162" i="8"/>
  <c r="BG162" i="8"/>
  <c r="BK162" i="8"/>
  <c r="BO162" i="8"/>
  <c r="BS162" i="8"/>
  <c r="BC163" i="8"/>
  <c r="BG163" i="8"/>
  <c r="BK163" i="8"/>
  <c r="BO163" i="8"/>
  <c r="BS163" i="8"/>
  <c r="BC164" i="8"/>
  <c r="BG164" i="8"/>
  <c r="BK164" i="8"/>
  <c r="BO164" i="8"/>
  <c r="BS164" i="8"/>
  <c r="BC165" i="8"/>
  <c r="BG165" i="8"/>
  <c r="BK165" i="8"/>
  <c r="BO165" i="8"/>
  <c r="BS165" i="8"/>
  <c r="BC166" i="8"/>
  <c r="BG166" i="8"/>
  <c r="BK166" i="8"/>
  <c r="BO166" i="8"/>
  <c r="BS166" i="8"/>
  <c r="BC167" i="8"/>
  <c r="BG167" i="8"/>
  <c r="BK167" i="8"/>
  <c r="BO167" i="8"/>
  <c r="BS167" i="8"/>
  <c r="BC168" i="8"/>
  <c r="BG168" i="8"/>
  <c r="BK168" i="8"/>
  <c r="BO168" i="8"/>
  <c r="BS168" i="8"/>
  <c r="BC169" i="8"/>
  <c r="BG169" i="8"/>
  <c r="BK169" i="8"/>
  <c r="BO169" i="8"/>
  <c r="BS169" i="8"/>
  <c r="BC170" i="8"/>
  <c r="BG170" i="8"/>
  <c r="BK170" i="8"/>
  <c r="BO170" i="8"/>
  <c r="BS170" i="8"/>
  <c r="BC171" i="8"/>
  <c r="BG171" i="8"/>
  <c r="BK171" i="8"/>
  <c r="BO171" i="8"/>
  <c r="BS171" i="8"/>
  <c r="BC172" i="8"/>
  <c r="BG172" i="8"/>
  <c r="BK172" i="8"/>
  <c r="BO172" i="8"/>
  <c r="BS172" i="8"/>
  <c r="BC173" i="8"/>
  <c r="BG173" i="8"/>
  <c r="BK173" i="8"/>
  <c r="BO173" i="8"/>
  <c r="BS173" i="8"/>
  <c r="BC174" i="8"/>
  <c r="BG174" i="8"/>
  <c r="BK174" i="8"/>
  <c r="BO174" i="8"/>
  <c r="BS174" i="8"/>
  <c r="BC175" i="8"/>
  <c r="BG175" i="8"/>
  <c r="BK175" i="8"/>
  <c r="BO175" i="8"/>
  <c r="BS175" i="8"/>
  <c r="BC176" i="8"/>
  <c r="BG176" i="8"/>
  <c r="BK176" i="8"/>
  <c r="BO176" i="8"/>
  <c r="BS176" i="8"/>
  <c r="BC177" i="8"/>
  <c r="BG177" i="8"/>
  <c r="BK177" i="8"/>
  <c r="BO177" i="8"/>
  <c r="BS177" i="8"/>
  <c r="BC178" i="8"/>
  <c r="BG178" i="8"/>
  <c r="BK178" i="8"/>
  <c r="BO178" i="8"/>
  <c r="BS178" i="8"/>
  <c r="BC179" i="8"/>
  <c r="BG179" i="8"/>
  <c r="BK179" i="8"/>
  <c r="BO179" i="8"/>
  <c r="BS179" i="8"/>
  <c r="BC180" i="8"/>
  <c r="BG180" i="8"/>
  <c r="BK180" i="8"/>
  <c r="BO180" i="8"/>
  <c r="BS180" i="8"/>
  <c r="BC181" i="8"/>
  <c r="BG181" i="8"/>
  <c r="BK181" i="8"/>
  <c r="BO181" i="8"/>
  <c r="BS181" i="8"/>
  <c r="BC182" i="8"/>
  <c r="BG182" i="8"/>
  <c r="BK182" i="8"/>
  <c r="BO182" i="8"/>
  <c r="BS182" i="8"/>
  <c r="BC183" i="8"/>
  <c r="BG183" i="8"/>
  <c r="BK183" i="8"/>
  <c r="BO183" i="8"/>
  <c r="BS183" i="8"/>
  <c r="BC184" i="8"/>
  <c r="BG184" i="8"/>
  <c r="BK184" i="8"/>
  <c r="BO184" i="8"/>
  <c r="BS184" i="8"/>
  <c r="BC185" i="8"/>
  <c r="BG185" i="8"/>
  <c r="BK185" i="8"/>
  <c r="BO185" i="8"/>
  <c r="BS185" i="8"/>
  <c r="BC186" i="8"/>
  <c r="BG186" i="8"/>
  <c r="BK186" i="8"/>
  <c r="BO186" i="8"/>
  <c r="BS186" i="8"/>
  <c r="BC187" i="8"/>
  <c r="BG187" i="8"/>
  <c r="BK187" i="8"/>
  <c r="BO187" i="8"/>
  <c r="BS187" i="8"/>
  <c r="BC188" i="8"/>
  <c r="BG188" i="8"/>
  <c r="BK188" i="8"/>
  <c r="BO188" i="8"/>
  <c r="BS188" i="8"/>
  <c r="BC189" i="8"/>
  <c r="BI189" i="8"/>
  <c r="BQ189" i="8"/>
  <c r="BE190" i="8"/>
  <c r="BM190" i="8"/>
  <c r="BA191" i="8"/>
  <c r="BI191" i="8"/>
  <c r="BQ191" i="8"/>
  <c r="BE192" i="8"/>
  <c r="BM192" i="8"/>
  <c r="BA193" i="8"/>
  <c r="BI193" i="8"/>
  <c r="BQ193" i="8"/>
  <c r="BE194" i="8"/>
  <c r="BM194" i="8"/>
  <c r="BA195" i="8"/>
  <c r="BI195" i="8"/>
  <c r="BQ195" i="8"/>
  <c r="BE196" i="8"/>
  <c r="BM196" i="8"/>
  <c r="BA197" i="8"/>
  <c r="BI197" i="8"/>
  <c r="BQ197" i="8"/>
  <c r="BE198" i="8"/>
  <c r="BM198" i="8"/>
  <c r="BA199" i="8"/>
  <c r="BI199" i="8"/>
  <c r="BQ199" i="8"/>
  <c r="BE200" i="8"/>
  <c r="BM200" i="8"/>
  <c r="BA201" i="8"/>
  <c r="BI201" i="8"/>
  <c r="BQ201" i="8"/>
  <c r="BE202" i="8"/>
  <c r="BM202" i="8"/>
  <c r="BA203" i="8"/>
  <c r="BI203" i="8"/>
  <c r="BQ203" i="8"/>
  <c r="BE204" i="8"/>
  <c r="BM204" i="8"/>
  <c r="BA205" i="8"/>
  <c r="BI205" i="8"/>
  <c r="BQ205" i="8"/>
  <c r="BE206" i="8"/>
  <c r="BR54" i="8"/>
  <c r="BR50" i="8"/>
  <c r="BR53" i="8"/>
  <c r="BR52" i="8"/>
  <c r="BR48" i="8"/>
  <c r="BR55" i="8"/>
  <c r="BR51" i="8"/>
  <c r="BR46" i="8"/>
  <c r="BR42" i="8"/>
  <c r="BR44" i="8"/>
  <c r="BR49" i="8"/>
  <c r="BR47" i="8"/>
  <c r="BR40" i="8"/>
  <c r="BR43" i="8"/>
  <c r="BR38" i="8"/>
  <c r="BR45" i="8"/>
  <c r="BR39" i="8"/>
  <c r="BR34" i="8"/>
  <c r="BR41" i="8"/>
  <c r="BR37" i="8"/>
  <c r="BR33" i="8"/>
  <c r="BR36" i="8"/>
  <c r="BR35" i="8"/>
  <c r="BR29" i="8"/>
  <c r="BR28" i="8"/>
  <c r="BR24" i="8"/>
  <c r="BR20" i="8"/>
  <c r="BR32" i="8"/>
  <c r="BR31" i="8"/>
  <c r="BR27" i="8"/>
  <c r="BR30" i="8"/>
  <c r="BR26" i="8"/>
  <c r="BR22" i="8"/>
  <c r="BR18" i="8"/>
  <c r="BR19" i="8"/>
  <c r="BR25" i="8"/>
  <c r="BR16" i="8"/>
  <c r="BR12" i="8"/>
  <c r="BR8" i="8"/>
  <c r="BR23" i="8"/>
  <c r="BR21" i="8"/>
  <c r="BR14" i="8"/>
  <c r="BR10" i="8"/>
  <c r="BR17" i="8"/>
  <c r="BR9" i="8"/>
  <c r="BR15" i="8"/>
  <c r="BR7" i="8"/>
  <c r="BR13" i="8"/>
  <c r="BR11" i="8"/>
  <c r="BR6" i="8"/>
  <c r="AE53" i="8"/>
  <c r="AE52" i="8"/>
  <c r="AE55" i="8"/>
  <c r="AE51" i="8"/>
  <c r="AE54" i="8"/>
  <c r="AE50" i="8"/>
  <c r="AE45" i="8"/>
  <c r="AE49" i="8"/>
  <c r="AE47" i="8"/>
  <c r="AE43" i="8"/>
  <c r="AE42" i="8"/>
  <c r="AE39" i="8"/>
  <c r="AE46" i="8"/>
  <c r="AE41" i="8"/>
  <c r="AE48" i="8"/>
  <c r="AE37" i="8"/>
  <c r="AE44" i="8"/>
  <c r="AE40" i="8"/>
  <c r="AE36" i="8"/>
  <c r="AE38" i="8"/>
  <c r="AE35" i="8"/>
  <c r="AE34" i="8"/>
  <c r="AE32" i="8"/>
  <c r="AE28" i="8"/>
  <c r="AE31" i="8"/>
  <c r="AE27" i="8"/>
  <c r="AE23" i="8"/>
  <c r="AE19" i="8"/>
  <c r="AE30" i="8"/>
  <c r="AE33" i="8"/>
  <c r="AE29" i="8"/>
  <c r="AE25" i="8"/>
  <c r="AE21" i="8"/>
  <c r="AE22" i="8"/>
  <c r="AE20" i="8"/>
  <c r="AE15" i="8"/>
  <c r="AE11" i="8"/>
  <c r="AE26" i="8"/>
  <c r="AE24" i="8"/>
  <c r="AE17" i="8"/>
  <c r="AE13" i="8"/>
  <c r="AE9" i="8"/>
  <c r="AE12" i="8"/>
  <c r="AE18" i="8"/>
  <c r="AE10" i="8"/>
  <c r="AE7" i="8"/>
  <c r="AE16" i="8"/>
  <c r="AE8" i="8"/>
  <c r="AE6" i="8"/>
  <c r="AE14" i="8"/>
  <c r="BD261" i="8"/>
  <c r="BD259" i="8"/>
  <c r="BD257" i="8"/>
  <c r="BD255" i="8"/>
  <c r="BD253" i="8"/>
  <c r="BD251" i="8"/>
  <c r="BD249" i="8"/>
  <c r="BD247" i="8"/>
  <c r="BD245" i="8"/>
  <c r="BD243" i="8"/>
  <c r="BD241" i="8"/>
  <c r="BD239" i="8"/>
  <c r="BD260" i="8"/>
  <c r="BD258" i="8"/>
  <c r="BD256" i="8"/>
  <c r="BD254" i="8"/>
  <c r="BD252" i="8"/>
  <c r="BD250" i="8"/>
  <c r="BD248" i="8"/>
  <c r="BD246" i="8"/>
  <c r="BD244" i="8"/>
  <c r="BD242" i="8"/>
  <c r="BD240" i="8"/>
  <c r="BD238" i="8"/>
  <c r="BD237" i="8"/>
  <c r="BD236" i="8"/>
  <c r="BD235" i="8"/>
  <c r="BD234" i="8"/>
  <c r="BD233" i="8"/>
  <c r="BD232" i="8"/>
  <c r="BD231" i="8"/>
  <c r="BD230" i="8"/>
  <c r="BD229" i="8"/>
  <c r="BD228" i="8"/>
  <c r="BD227" i="8"/>
  <c r="BD226" i="8"/>
  <c r="BD225" i="8"/>
  <c r="BD224" i="8"/>
  <c r="BD223" i="8"/>
  <c r="BD222" i="8"/>
  <c r="BD221" i="8"/>
  <c r="BD220" i="8"/>
  <c r="BD219" i="8"/>
  <c r="BD218" i="8"/>
  <c r="BD217" i="8"/>
  <c r="BD216" i="8"/>
  <c r="BD215" i="8"/>
  <c r="BD214" i="8"/>
  <c r="BD213" i="8"/>
  <c r="BD212" i="8"/>
  <c r="BD209" i="8"/>
  <c r="BD208" i="8"/>
  <c r="BD207" i="8"/>
  <c r="BD206" i="8"/>
  <c r="BD205" i="8"/>
  <c r="BD204" i="8"/>
  <c r="BD203" i="8"/>
  <c r="BD202" i="8"/>
  <c r="BD201" i="8"/>
  <c r="BD200" i="8"/>
  <c r="BD199" i="8"/>
  <c r="BD198" i="8"/>
  <c r="BD197" i="8"/>
  <c r="BD196" i="8"/>
  <c r="BD195" i="8"/>
  <c r="BD194" i="8"/>
  <c r="BD193" i="8"/>
  <c r="BD192" i="8"/>
  <c r="BD191" i="8"/>
  <c r="BD190" i="8"/>
  <c r="AI53" i="8"/>
  <c r="AI52" i="8"/>
  <c r="AI55" i="8"/>
  <c r="AI51" i="8"/>
  <c r="AI54" i="8"/>
  <c r="AI50" i="8"/>
  <c r="AI49" i="8"/>
  <c r="AI45" i="8"/>
  <c r="AI47" i="8"/>
  <c r="AI43" i="8"/>
  <c r="AI46" i="8"/>
  <c r="AI39" i="8"/>
  <c r="AI42" i="8"/>
  <c r="AI41" i="8"/>
  <c r="AI44" i="8"/>
  <c r="AI38" i="8"/>
  <c r="AI37" i="8"/>
  <c r="AI36" i="8"/>
  <c r="AI35" i="8"/>
  <c r="AI48" i="8"/>
  <c r="AI40" i="8"/>
  <c r="AI34" i="8"/>
  <c r="AI32" i="8"/>
  <c r="AI28" i="8"/>
  <c r="AI33" i="8"/>
  <c r="AI31" i="8"/>
  <c r="AI27" i="8"/>
  <c r="AI23" i="8"/>
  <c r="AI19" i="8"/>
  <c r="AI30" i="8"/>
  <c r="AI29" i="8"/>
  <c r="AI25" i="8"/>
  <c r="AI21" i="8"/>
  <c r="AI26" i="8"/>
  <c r="AI24" i="8"/>
  <c r="AI15" i="8"/>
  <c r="AI11" i="8"/>
  <c r="AI22" i="8"/>
  <c r="AI20" i="8"/>
  <c r="AI17" i="8"/>
  <c r="AI13" i="8"/>
  <c r="AI9" i="8"/>
  <c r="AI16" i="8"/>
  <c r="AI8" i="8"/>
  <c r="AI14" i="8"/>
  <c r="AI7" i="8"/>
  <c r="AI12" i="8"/>
  <c r="AI6" i="8"/>
  <c r="AI18" i="8"/>
  <c r="AI10" i="8"/>
  <c r="BH260" i="8"/>
  <c r="BH258" i="8"/>
  <c r="BH256" i="8"/>
  <c r="BH254" i="8"/>
  <c r="BH252" i="8"/>
  <c r="BH250" i="8"/>
  <c r="BH248" i="8"/>
  <c r="BH246" i="8"/>
  <c r="BH244" i="8"/>
  <c r="BH242" i="8"/>
  <c r="BH240" i="8"/>
  <c r="BH261" i="8"/>
  <c r="BH259" i="8"/>
  <c r="BH257" i="8"/>
  <c r="BH255" i="8"/>
  <c r="BH253" i="8"/>
  <c r="BH251" i="8"/>
  <c r="BH249" i="8"/>
  <c r="BH247" i="8"/>
  <c r="BH245" i="8"/>
  <c r="BH243" i="8"/>
  <c r="BH241" i="8"/>
  <c r="BH239" i="8"/>
  <c r="BH238" i="8"/>
  <c r="BH237" i="8"/>
  <c r="BH236" i="8"/>
  <c r="BH235" i="8"/>
  <c r="BH234" i="8"/>
  <c r="BH233" i="8"/>
  <c r="BH232" i="8"/>
  <c r="BH231" i="8"/>
  <c r="BH230" i="8"/>
  <c r="BH229" i="8"/>
  <c r="BH228" i="8"/>
  <c r="BH227" i="8"/>
  <c r="BH226" i="8"/>
  <c r="BH225" i="8"/>
  <c r="BH224" i="8"/>
  <c r="BH223" i="8"/>
  <c r="BH222" i="8"/>
  <c r="BH221" i="8"/>
  <c r="BH220" i="8"/>
  <c r="BH219" i="8"/>
  <c r="BH218" i="8"/>
  <c r="BH217" i="8"/>
  <c r="BH216" i="8"/>
  <c r="BH215" i="8"/>
  <c r="BH214" i="8"/>
  <c r="BH213" i="8"/>
  <c r="BH212" i="8"/>
  <c r="BH209" i="8"/>
  <c r="BH208" i="8"/>
  <c r="BH207" i="8"/>
  <c r="BH206" i="8"/>
  <c r="BH205" i="8"/>
  <c r="BH204" i="8"/>
  <c r="BH203" i="8"/>
  <c r="BH202" i="8"/>
  <c r="BH201" i="8"/>
  <c r="BH200" i="8"/>
  <c r="BH199" i="8"/>
  <c r="BH198" i="8"/>
  <c r="BH197" i="8"/>
  <c r="BH196" i="8"/>
  <c r="BH195" i="8"/>
  <c r="BH194" i="8"/>
  <c r="BH193" i="8"/>
  <c r="BH192" i="8"/>
  <c r="BH191" i="8"/>
  <c r="BH190" i="8"/>
  <c r="BH189" i="8"/>
  <c r="AQ53" i="8"/>
  <c r="AQ52" i="8"/>
  <c r="AQ55" i="8"/>
  <c r="AQ51" i="8"/>
  <c r="AQ54" i="8"/>
  <c r="AQ50" i="8"/>
  <c r="AQ49" i="8"/>
  <c r="AQ45" i="8"/>
  <c r="AQ47" i="8"/>
  <c r="AQ43" i="8"/>
  <c r="AQ46" i="8"/>
  <c r="AQ39" i="8"/>
  <c r="AQ42" i="8"/>
  <c r="AQ41" i="8"/>
  <c r="AQ38" i="8"/>
  <c r="AQ37" i="8"/>
  <c r="AQ48" i="8"/>
  <c r="AQ36" i="8"/>
  <c r="AQ44" i="8"/>
  <c r="AQ35" i="8"/>
  <c r="AQ40" i="8"/>
  <c r="AQ34" i="8"/>
  <c r="AQ32" i="8"/>
  <c r="AQ28" i="8"/>
  <c r="AQ33" i="8"/>
  <c r="AQ31" i="8"/>
  <c r="AQ27" i="8"/>
  <c r="AQ23" i="8"/>
  <c r="AQ19" i="8"/>
  <c r="AQ30" i="8"/>
  <c r="AQ29" i="8"/>
  <c r="AQ25" i="8"/>
  <c r="AQ21" i="8"/>
  <c r="AQ26" i="8"/>
  <c r="AQ24" i="8"/>
  <c r="AQ15" i="8"/>
  <c r="AQ11" i="8"/>
  <c r="AQ7" i="8"/>
  <c r="AQ22" i="8"/>
  <c r="AQ18" i="8"/>
  <c r="AQ20" i="8"/>
  <c r="AQ17" i="8"/>
  <c r="AQ13" i="8"/>
  <c r="AQ9" i="8"/>
  <c r="AQ16" i="8"/>
  <c r="AQ8" i="8"/>
  <c r="AQ14" i="8"/>
  <c r="AQ12" i="8"/>
  <c r="AQ6" i="8"/>
  <c r="AQ10" i="8"/>
  <c r="BP260" i="8"/>
  <c r="BP258" i="8"/>
  <c r="BP256" i="8"/>
  <c r="BP254" i="8"/>
  <c r="BP252" i="8"/>
  <c r="BP250" i="8"/>
  <c r="BP248" i="8"/>
  <c r="BP246" i="8"/>
  <c r="BP244" i="8"/>
  <c r="BP242" i="8"/>
  <c r="BP240" i="8"/>
  <c r="BP238" i="8"/>
  <c r="BP261" i="8"/>
  <c r="BP259" i="8"/>
  <c r="BP257" i="8"/>
  <c r="BP255" i="8"/>
  <c r="BP253" i="8"/>
  <c r="BP251" i="8"/>
  <c r="BP249" i="8"/>
  <c r="BP247" i="8"/>
  <c r="BP245" i="8"/>
  <c r="BP243" i="8"/>
  <c r="BP241" i="8"/>
  <c r="BP239" i="8"/>
  <c r="BP237" i="8"/>
  <c r="BP236" i="8"/>
  <c r="BP235" i="8"/>
  <c r="BP234" i="8"/>
  <c r="BP233" i="8"/>
  <c r="BP232" i="8"/>
  <c r="BP231" i="8"/>
  <c r="BP230" i="8"/>
  <c r="BP229" i="8"/>
  <c r="BP228" i="8"/>
  <c r="BP227" i="8"/>
  <c r="BP226" i="8"/>
  <c r="BP225" i="8"/>
  <c r="BP224" i="8"/>
  <c r="BP223" i="8"/>
  <c r="BP222" i="8"/>
  <c r="BP221" i="8"/>
  <c r="BP220" i="8"/>
  <c r="BP219" i="8"/>
  <c r="BP218" i="8"/>
  <c r="BP217" i="8"/>
  <c r="BP216" i="8"/>
  <c r="BP215" i="8"/>
  <c r="BP214" i="8"/>
  <c r="BP213" i="8"/>
  <c r="BP212" i="8"/>
  <c r="BP209" i="8"/>
  <c r="BP208" i="8"/>
  <c r="BP207" i="8"/>
  <c r="BP206" i="8"/>
  <c r="BP205" i="8"/>
  <c r="BP204" i="8"/>
  <c r="BP203" i="8"/>
  <c r="BP202" i="8"/>
  <c r="BP201" i="8"/>
  <c r="BP200" i="8"/>
  <c r="BP199" i="8"/>
  <c r="BP198" i="8"/>
  <c r="BP197" i="8"/>
  <c r="BP196" i="8"/>
  <c r="BP195" i="8"/>
  <c r="BP194" i="8"/>
  <c r="BP193" i="8"/>
  <c r="BP192" i="8"/>
  <c r="BP191" i="8"/>
  <c r="BP190" i="8"/>
  <c r="BP189" i="8"/>
  <c r="AY53" i="8"/>
  <c r="AY52" i="8"/>
  <c r="AY55" i="8"/>
  <c r="AY51" i="8"/>
  <c r="AY54" i="8"/>
  <c r="AY50" i="8"/>
  <c r="AY49" i="8"/>
  <c r="AY45" i="8"/>
  <c r="AY47" i="8"/>
  <c r="AY43" i="8"/>
  <c r="AY48" i="8"/>
  <c r="AY46" i="8"/>
  <c r="AY39" i="8"/>
  <c r="AY42" i="8"/>
  <c r="AY41" i="8"/>
  <c r="AY44" i="8"/>
  <c r="AY38" i="8"/>
  <c r="AY37" i="8"/>
  <c r="AY36" i="8"/>
  <c r="AY35" i="8"/>
  <c r="AY40" i="8"/>
  <c r="AY34" i="8"/>
  <c r="AY32" i="8"/>
  <c r="AY28" i="8"/>
  <c r="AY33" i="8"/>
  <c r="AY31" i="8"/>
  <c r="AY27" i="8"/>
  <c r="AY23" i="8"/>
  <c r="AY19" i="8"/>
  <c r="AY30" i="8"/>
  <c r="AY26" i="8"/>
  <c r="AY29" i="8"/>
  <c r="AY25" i="8"/>
  <c r="AY21" i="8"/>
  <c r="AY18" i="8"/>
  <c r="AY24" i="8"/>
  <c r="AY15" i="8"/>
  <c r="AY11" i="8"/>
  <c r="AY7" i="8"/>
  <c r="AY22" i="8"/>
  <c r="AY20" i="8"/>
  <c r="AY17" i="8"/>
  <c r="AY13" i="8"/>
  <c r="AY9" i="8"/>
  <c r="AY16" i="8"/>
  <c r="AY8" i="8"/>
  <c r="AY14" i="8"/>
  <c r="AY12" i="8"/>
  <c r="AY6" i="8"/>
  <c r="AY10" i="8"/>
  <c r="BG53" i="8"/>
  <c r="BG52" i="8"/>
  <c r="BG55" i="8"/>
  <c r="BG51" i="8"/>
  <c r="BG54" i="8"/>
  <c r="BG50" i="8"/>
  <c r="BG49" i="8"/>
  <c r="BG45" i="8"/>
  <c r="BG47" i="8"/>
  <c r="BG43" i="8"/>
  <c r="BG46" i="8"/>
  <c r="BG39" i="8"/>
  <c r="BG48" i="8"/>
  <c r="BG42" i="8"/>
  <c r="BG41" i="8"/>
  <c r="BG38" i="8"/>
  <c r="BG37" i="8"/>
  <c r="BG36" i="8"/>
  <c r="BG44" i="8"/>
  <c r="BG35" i="8"/>
  <c r="BG40" i="8"/>
  <c r="BG34" i="8"/>
  <c r="BG32" i="8"/>
  <c r="BG28" i="8"/>
  <c r="BG33" i="8"/>
  <c r="BG31" i="8"/>
  <c r="BG27" i="8"/>
  <c r="BG23" i="8"/>
  <c r="BG19" i="8"/>
  <c r="BG30" i="8"/>
  <c r="BG26" i="8"/>
  <c r="BG29" i="8"/>
  <c r="BG25" i="8"/>
  <c r="BG21" i="8"/>
  <c r="BG18" i="8"/>
  <c r="BG24" i="8"/>
  <c r="BG15" i="8"/>
  <c r="BG11" i="8"/>
  <c r="BG7" i="8"/>
  <c r="BG22" i="8"/>
  <c r="BG20" i="8"/>
  <c r="BG17" i="8"/>
  <c r="BG13" i="8"/>
  <c r="BG9" i="8"/>
  <c r="BG16" i="8"/>
  <c r="BG8" i="8"/>
  <c r="BG14" i="8"/>
  <c r="BG12" i="8"/>
  <c r="BG6" i="8"/>
  <c r="BG10" i="8"/>
  <c r="BK53" i="8"/>
  <c r="BK52" i="8"/>
  <c r="BK55" i="8"/>
  <c r="BK51" i="8"/>
  <c r="BK54" i="8"/>
  <c r="BK50" i="8"/>
  <c r="BK45" i="8"/>
  <c r="BK41" i="8"/>
  <c r="BK49" i="8"/>
  <c r="BK47" i="8"/>
  <c r="BK43" i="8"/>
  <c r="BK42" i="8"/>
  <c r="BK39" i="8"/>
  <c r="BK46" i="8"/>
  <c r="BK37" i="8"/>
  <c r="BK44" i="8"/>
  <c r="BK40" i="8"/>
  <c r="BK36" i="8"/>
  <c r="BK48" i="8"/>
  <c r="BK38" i="8"/>
  <c r="BK35" i="8"/>
  <c r="BK34" i="8"/>
  <c r="BK32" i="8"/>
  <c r="BK28" i="8"/>
  <c r="BK31" i="8"/>
  <c r="BK27" i="8"/>
  <c r="BK23" i="8"/>
  <c r="BK19" i="8"/>
  <c r="BK30" i="8"/>
  <c r="BK26" i="8"/>
  <c r="BK33" i="8"/>
  <c r="BK29" i="8"/>
  <c r="BK25" i="8"/>
  <c r="BK21" i="8"/>
  <c r="BK22" i="8"/>
  <c r="BK20" i="8"/>
  <c r="BK15" i="8"/>
  <c r="BK11" i="8"/>
  <c r="BK7" i="8"/>
  <c r="BK18" i="8"/>
  <c r="BK24" i="8"/>
  <c r="BK17" i="8"/>
  <c r="BK13" i="8"/>
  <c r="BK9" i="8"/>
  <c r="BK12" i="8"/>
  <c r="BK10" i="8"/>
  <c r="BK16" i="8"/>
  <c r="BK8" i="8"/>
  <c r="BK6" i="8"/>
  <c r="BK14" i="8"/>
  <c r="BS53" i="8"/>
  <c r="BS52" i="8"/>
  <c r="BS55" i="8"/>
  <c r="BS51" i="8"/>
  <c r="BS54" i="8"/>
  <c r="BS50" i="8"/>
  <c r="BS45" i="8"/>
  <c r="BS41" i="8"/>
  <c r="BS49" i="8"/>
  <c r="BS47" i="8"/>
  <c r="BS43" i="8"/>
  <c r="BS42" i="8"/>
  <c r="BS39" i="8"/>
  <c r="BS46" i="8"/>
  <c r="BS37" i="8"/>
  <c r="BS48" i="8"/>
  <c r="BS40" i="8"/>
  <c r="BS36" i="8"/>
  <c r="BS32" i="8"/>
  <c r="BS38" i="8"/>
  <c r="BS35" i="8"/>
  <c r="BS44" i="8"/>
  <c r="BS34" i="8"/>
  <c r="BS28" i="8"/>
  <c r="BS31" i="8"/>
  <c r="BS27" i="8"/>
  <c r="BS23" i="8"/>
  <c r="BS19" i="8"/>
  <c r="BS30" i="8"/>
  <c r="BS26" i="8"/>
  <c r="BS33" i="8"/>
  <c r="BS29" i="8"/>
  <c r="BS25" i="8"/>
  <c r="BS21" i="8"/>
  <c r="BS22" i="8"/>
  <c r="BS20" i="8"/>
  <c r="BS15" i="8"/>
  <c r="BS11" i="8"/>
  <c r="BS7" i="8"/>
  <c r="BS18" i="8"/>
  <c r="BS24" i="8"/>
  <c r="BS17" i="8"/>
  <c r="BS13" i="8"/>
  <c r="BS9" i="8"/>
  <c r="BS12" i="8"/>
  <c r="BS10" i="8"/>
  <c r="BS16" i="8"/>
  <c r="BS8" i="8"/>
  <c r="BS6" i="8"/>
  <c r="BS14" i="8"/>
  <c r="BA61" i="8"/>
  <c r="AB52" i="8"/>
  <c r="AB55" i="8"/>
  <c r="AB51" i="8"/>
  <c r="AB54" i="8"/>
  <c r="AB50" i="8"/>
  <c r="AB53" i="8"/>
  <c r="AB49" i="8"/>
  <c r="AB48" i="8"/>
  <c r="AB44" i="8"/>
  <c r="AB46" i="8"/>
  <c r="AB42" i="8"/>
  <c r="AB38" i="8"/>
  <c r="AB45" i="8"/>
  <c r="AB40" i="8"/>
  <c r="AB47" i="8"/>
  <c r="AB41" i="8"/>
  <c r="AB36" i="8"/>
  <c r="AB43" i="8"/>
  <c r="AB39" i="8"/>
  <c r="AB35" i="8"/>
  <c r="AB37" i="8"/>
  <c r="AB33" i="8"/>
  <c r="AB31" i="8"/>
  <c r="AB27" i="8"/>
  <c r="AB30" i="8"/>
  <c r="AB26" i="8"/>
  <c r="AB22" i="8"/>
  <c r="AB34" i="8"/>
  <c r="AB29" i="8"/>
  <c r="AB32" i="8"/>
  <c r="AB28" i="8"/>
  <c r="AB24" i="8"/>
  <c r="AB20" i="8"/>
  <c r="AB21" i="8"/>
  <c r="AB19" i="8"/>
  <c r="AB18" i="8"/>
  <c r="AB14" i="8"/>
  <c r="AB10" i="8"/>
  <c r="AB25" i="8"/>
  <c r="AB23" i="8"/>
  <c r="AB16" i="8"/>
  <c r="AB12" i="8"/>
  <c r="AB8" i="8"/>
  <c r="AB11" i="8"/>
  <c r="AB7" i="8"/>
  <c r="AB17" i="8"/>
  <c r="AB9" i="8"/>
  <c r="AB6" i="8"/>
  <c r="AB15" i="8"/>
  <c r="AB13" i="8"/>
  <c r="BA261" i="8"/>
  <c r="BA260" i="8"/>
  <c r="BA259" i="8"/>
  <c r="BA258" i="8"/>
  <c r="BA257" i="8"/>
  <c r="BA256" i="8"/>
  <c r="BA255" i="8"/>
  <c r="BA254" i="8"/>
  <c r="BA253" i="8"/>
  <c r="BA252" i="8"/>
  <c r="BA251" i="8"/>
  <c r="BA250" i="8"/>
  <c r="BA249" i="8"/>
  <c r="BA248" i="8"/>
  <c r="BA247" i="8"/>
  <c r="BA246" i="8"/>
  <c r="BA245" i="8"/>
  <c r="BA244" i="8"/>
  <c r="BA243" i="8"/>
  <c r="BA242" i="8"/>
  <c r="BA241" i="8"/>
  <c r="BA240" i="8"/>
  <c r="BA239" i="8"/>
  <c r="BA238" i="8"/>
  <c r="BA237" i="8"/>
  <c r="BA236" i="8"/>
  <c r="BA235" i="8"/>
  <c r="BA234" i="8"/>
  <c r="BA233" i="8"/>
  <c r="BA232" i="8"/>
  <c r="BA231" i="8"/>
  <c r="BA230" i="8"/>
  <c r="BA229" i="8"/>
  <c r="BA228" i="8"/>
  <c r="BA227" i="8"/>
  <c r="BA226" i="8"/>
  <c r="BA225" i="8"/>
  <c r="BA224" i="8"/>
  <c r="BA223" i="8"/>
  <c r="BA222" i="8"/>
  <c r="BA221" i="8"/>
  <c r="BA220" i="8"/>
  <c r="BA219" i="8"/>
  <c r="BA218" i="8"/>
  <c r="BA217" i="8"/>
  <c r="BA216" i="8"/>
  <c r="BA215" i="8"/>
  <c r="BA214" i="8"/>
  <c r="BA213" i="8"/>
  <c r="BA212" i="8"/>
  <c r="BA209" i="8"/>
  <c r="AF52" i="8"/>
  <c r="AF55" i="8"/>
  <c r="AF51" i="8"/>
  <c r="AF54" i="8"/>
  <c r="AF50" i="8"/>
  <c r="AF53" i="8"/>
  <c r="AF49" i="8"/>
  <c r="AF48" i="8"/>
  <c r="AF44" i="8"/>
  <c r="AF46" i="8"/>
  <c r="AF42" i="8"/>
  <c r="AF45" i="8"/>
  <c r="AF38" i="8"/>
  <c r="AF40" i="8"/>
  <c r="AF43" i="8"/>
  <c r="AF36" i="8"/>
  <c r="AF35" i="8"/>
  <c r="AF41" i="8"/>
  <c r="AF47" i="8"/>
  <c r="AF39" i="8"/>
  <c r="AF37" i="8"/>
  <c r="AF33" i="8"/>
  <c r="AF34" i="8"/>
  <c r="AF31" i="8"/>
  <c r="AF27" i="8"/>
  <c r="AF30" i="8"/>
  <c r="AF26" i="8"/>
  <c r="AF22" i="8"/>
  <c r="AF29" i="8"/>
  <c r="AF32" i="8"/>
  <c r="AF28" i="8"/>
  <c r="AF24" i="8"/>
  <c r="AF20" i="8"/>
  <c r="AF25" i="8"/>
  <c r="AF23" i="8"/>
  <c r="AF18" i="8"/>
  <c r="AF14" i="8"/>
  <c r="AF10" i="8"/>
  <c r="AF21" i="8"/>
  <c r="AF19" i="8"/>
  <c r="AF16" i="8"/>
  <c r="AF12" i="8"/>
  <c r="AF8" i="8"/>
  <c r="AF15" i="8"/>
  <c r="AF7" i="8"/>
  <c r="AF13" i="8"/>
  <c r="AF6" i="8"/>
  <c r="AF11" i="8"/>
  <c r="AF17" i="8"/>
  <c r="AF9" i="8"/>
  <c r="BE261" i="8"/>
  <c r="BE260" i="8"/>
  <c r="BE259" i="8"/>
  <c r="BE258" i="8"/>
  <c r="BE257" i="8"/>
  <c r="BE256" i="8"/>
  <c r="BE255" i="8"/>
  <c r="BE254" i="8"/>
  <c r="BE253" i="8"/>
  <c r="BE252" i="8"/>
  <c r="BE251" i="8"/>
  <c r="BE250" i="8"/>
  <c r="BE249" i="8"/>
  <c r="BE248" i="8"/>
  <c r="BE247" i="8"/>
  <c r="BE246" i="8"/>
  <c r="BE245" i="8"/>
  <c r="BE244" i="8"/>
  <c r="BE243" i="8"/>
  <c r="BE242" i="8"/>
  <c r="BE241" i="8"/>
  <c r="BE240" i="8"/>
  <c r="BE239" i="8"/>
  <c r="BE238" i="8"/>
  <c r="BE237" i="8"/>
  <c r="BE236" i="8"/>
  <c r="BE235" i="8"/>
  <c r="BE234" i="8"/>
  <c r="BE233" i="8"/>
  <c r="BE232" i="8"/>
  <c r="BE231" i="8"/>
  <c r="BE230" i="8"/>
  <c r="BE229" i="8"/>
  <c r="BE228" i="8"/>
  <c r="BE227" i="8"/>
  <c r="BE226" i="8"/>
  <c r="BE225" i="8"/>
  <c r="BE224" i="8"/>
  <c r="BE223" i="8"/>
  <c r="BE222" i="8"/>
  <c r="BE221" i="8"/>
  <c r="BE220" i="8"/>
  <c r="BE219" i="8"/>
  <c r="BE218" i="8"/>
  <c r="BE217" i="8"/>
  <c r="BE216" i="8"/>
  <c r="BE215" i="8"/>
  <c r="BE214" i="8"/>
  <c r="BE213" i="8"/>
  <c r="BE212" i="8"/>
  <c r="BE209" i="8"/>
  <c r="AJ52" i="8"/>
  <c r="AJ55" i="8"/>
  <c r="AJ51" i="8"/>
  <c r="AJ54" i="8"/>
  <c r="AJ50" i="8"/>
  <c r="AJ53" i="8"/>
  <c r="AJ49" i="8"/>
  <c r="AJ48" i="8"/>
  <c r="AJ44" i="8"/>
  <c r="AJ46" i="8"/>
  <c r="AJ42" i="8"/>
  <c r="AJ38" i="8"/>
  <c r="AJ45" i="8"/>
  <c r="AJ40" i="8"/>
  <c r="AJ41" i="8"/>
  <c r="AJ36" i="8"/>
  <c r="AJ39" i="8"/>
  <c r="AJ35" i="8"/>
  <c r="AJ47" i="8"/>
  <c r="AJ43" i="8"/>
  <c r="AJ37" i="8"/>
  <c r="AJ33" i="8"/>
  <c r="AJ31" i="8"/>
  <c r="AJ27" i="8"/>
  <c r="AJ30" i="8"/>
  <c r="AJ26" i="8"/>
  <c r="AJ22" i="8"/>
  <c r="AJ34" i="8"/>
  <c r="AJ29" i="8"/>
  <c r="AJ32" i="8"/>
  <c r="AJ28" i="8"/>
  <c r="AJ24" i="8"/>
  <c r="AJ20" i="8"/>
  <c r="AJ21" i="8"/>
  <c r="AJ19" i="8"/>
  <c r="AJ18" i="8"/>
  <c r="AJ14" i="8"/>
  <c r="AJ10" i="8"/>
  <c r="AJ25" i="8"/>
  <c r="AJ23" i="8"/>
  <c r="AJ16" i="8"/>
  <c r="AJ12" i="8"/>
  <c r="AJ8" i="8"/>
  <c r="AJ11" i="8"/>
  <c r="AJ7" i="8"/>
  <c r="AJ17" i="8"/>
  <c r="AJ9" i="8"/>
  <c r="AJ6" i="8"/>
  <c r="AJ15" i="8"/>
  <c r="AJ13" i="8"/>
  <c r="BI261" i="8"/>
  <c r="BI260" i="8"/>
  <c r="BI259" i="8"/>
  <c r="BI258" i="8"/>
  <c r="BI257" i="8"/>
  <c r="BI256" i="8"/>
  <c r="BI255" i="8"/>
  <c r="BI254" i="8"/>
  <c r="BI253" i="8"/>
  <c r="BI252" i="8"/>
  <c r="BI251" i="8"/>
  <c r="BI250" i="8"/>
  <c r="BI249" i="8"/>
  <c r="BI248" i="8"/>
  <c r="BI247" i="8"/>
  <c r="BI246" i="8"/>
  <c r="BI245" i="8"/>
  <c r="BI244" i="8"/>
  <c r="BI243" i="8"/>
  <c r="BI242" i="8"/>
  <c r="BI241" i="8"/>
  <c r="BI240" i="8"/>
  <c r="BI239" i="8"/>
  <c r="BI238" i="8"/>
  <c r="BI237" i="8"/>
  <c r="BI236" i="8"/>
  <c r="BI235" i="8"/>
  <c r="BI234" i="8"/>
  <c r="BI233" i="8"/>
  <c r="BI232" i="8"/>
  <c r="BI231" i="8"/>
  <c r="BI230" i="8"/>
  <c r="BI229" i="8"/>
  <c r="BI228" i="8"/>
  <c r="BI227" i="8"/>
  <c r="BI226" i="8"/>
  <c r="BI225" i="8"/>
  <c r="BI224" i="8"/>
  <c r="BI223" i="8"/>
  <c r="BI222" i="8"/>
  <c r="BI221" i="8"/>
  <c r="BI220" i="8"/>
  <c r="BI219" i="8"/>
  <c r="BI218" i="8"/>
  <c r="BI217" i="8"/>
  <c r="BI216" i="8"/>
  <c r="BI215" i="8"/>
  <c r="BI214" i="8"/>
  <c r="BI213" i="8"/>
  <c r="BI212" i="8"/>
  <c r="BI209" i="8"/>
  <c r="BI208" i="8"/>
  <c r="AN52" i="8"/>
  <c r="AN55" i="8"/>
  <c r="AN51" i="8"/>
  <c r="AN54" i="8"/>
  <c r="AN50" i="8"/>
  <c r="AN53" i="8"/>
  <c r="AN49" i="8"/>
  <c r="AN48" i="8"/>
  <c r="AN44" i="8"/>
  <c r="AN46" i="8"/>
  <c r="AN42" i="8"/>
  <c r="AN45" i="8"/>
  <c r="AN38" i="8"/>
  <c r="AN40" i="8"/>
  <c r="AN36" i="8"/>
  <c r="AN47" i="8"/>
  <c r="AN35" i="8"/>
  <c r="AN43" i="8"/>
  <c r="AN41" i="8"/>
  <c r="AN34" i="8"/>
  <c r="AN39" i="8"/>
  <c r="AN37" i="8"/>
  <c r="AN33" i="8"/>
  <c r="AN31" i="8"/>
  <c r="AN27" i="8"/>
  <c r="AN30" i="8"/>
  <c r="AN26" i="8"/>
  <c r="AN22" i="8"/>
  <c r="AN29" i="8"/>
  <c r="AN32" i="8"/>
  <c r="AN28" i="8"/>
  <c r="AN24" i="8"/>
  <c r="AN20" i="8"/>
  <c r="AN25" i="8"/>
  <c r="AN23" i="8"/>
  <c r="AN18" i="8"/>
  <c r="AN14" i="8"/>
  <c r="AN10" i="8"/>
  <c r="AN21" i="8"/>
  <c r="AN19" i="8"/>
  <c r="AN16" i="8"/>
  <c r="AN12" i="8"/>
  <c r="AN8" i="8"/>
  <c r="AN15" i="8"/>
  <c r="AN7" i="8"/>
  <c r="AN13" i="8"/>
  <c r="AN6" i="8"/>
  <c r="AN11" i="8"/>
  <c r="AN17" i="8"/>
  <c r="AN9" i="8"/>
  <c r="BM261" i="8"/>
  <c r="BM260" i="8"/>
  <c r="BM259" i="8"/>
  <c r="BM258" i="8"/>
  <c r="BM257" i="8"/>
  <c r="BM256" i="8"/>
  <c r="BM255" i="8"/>
  <c r="BM254" i="8"/>
  <c r="BM253" i="8"/>
  <c r="BM252" i="8"/>
  <c r="BM251" i="8"/>
  <c r="BM250" i="8"/>
  <c r="BM249" i="8"/>
  <c r="BM248" i="8"/>
  <c r="BM247" i="8"/>
  <c r="BM246" i="8"/>
  <c r="BM245" i="8"/>
  <c r="BM244" i="8"/>
  <c r="BM243" i="8"/>
  <c r="BM242" i="8"/>
  <c r="BM241" i="8"/>
  <c r="BM240" i="8"/>
  <c r="BM239" i="8"/>
  <c r="BM238" i="8"/>
  <c r="BM237" i="8"/>
  <c r="BM236" i="8"/>
  <c r="BM235" i="8"/>
  <c r="BM234" i="8"/>
  <c r="BM233" i="8"/>
  <c r="BM232" i="8"/>
  <c r="BM231" i="8"/>
  <c r="BM230" i="8"/>
  <c r="BM229" i="8"/>
  <c r="BM228" i="8"/>
  <c r="BM227" i="8"/>
  <c r="BM226" i="8"/>
  <c r="BM225" i="8"/>
  <c r="BM224" i="8"/>
  <c r="BM223" i="8"/>
  <c r="BM222" i="8"/>
  <c r="BM221" i="8"/>
  <c r="BM220" i="8"/>
  <c r="BM219" i="8"/>
  <c r="BM218" i="8"/>
  <c r="BM217" i="8"/>
  <c r="BM216" i="8"/>
  <c r="BM215" i="8"/>
  <c r="BM214" i="8"/>
  <c r="BM213" i="8"/>
  <c r="BM212" i="8"/>
  <c r="BM209" i="8"/>
  <c r="BM208" i="8"/>
  <c r="BQ61" i="8"/>
  <c r="AR52" i="8"/>
  <c r="AR55" i="8"/>
  <c r="AR51" i="8"/>
  <c r="AR54" i="8"/>
  <c r="AR50" i="8"/>
  <c r="AR53" i="8"/>
  <c r="AR49" i="8"/>
  <c r="AR48" i="8"/>
  <c r="AR44" i="8"/>
  <c r="AR46" i="8"/>
  <c r="AR42" i="8"/>
  <c r="AR38" i="8"/>
  <c r="AR45" i="8"/>
  <c r="AR40" i="8"/>
  <c r="AR47" i="8"/>
  <c r="AR41" i="8"/>
  <c r="AR36" i="8"/>
  <c r="AR43" i="8"/>
  <c r="AR39" i="8"/>
  <c r="AR35" i="8"/>
  <c r="AR34" i="8"/>
  <c r="AR37" i="8"/>
  <c r="AR33" i="8"/>
  <c r="AR31" i="8"/>
  <c r="AR27" i="8"/>
  <c r="AR30" i="8"/>
  <c r="AR26" i="8"/>
  <c r="AR22" i="8"/>
  <c r="AR29" i="8"/>
  <c r="AR32" i="8"/>
  <c r="AR28" i="8"/>
  <c r="AR24" i="8"/>
  <c r="AR20" i="8"/>
  <c r="AR21" i="8"/>
  <c r="AR19" i="8"/>
  <c r="AR18" i="8"/>
  <c r="AR14" i="8"/>
  <c r="AR10" i="8"/>
  <c r="AR25" i="8"/>
  <c r="AR23" i="8"/>
  <c r="AR16" i="8"/>
  <c r="AR12" i="8"/>
  <c r="AR8" i="8"/>
  <c r="AR11" i="8"/>
  <c r="AR17" i="8"/>
  <c r="AR9" i="8"/>
  <c r="AR6" i="8"/>
  <c r="AR15" i="8"/>
  <c r="AR7" i="8"/>
  <c r="AR13" i="8"/>
  <c r="BQ261" i="8"/>
  <c r="BQ260" i="8"/>
  <c r="BQ259" i="8"/>
  <c r="BQ258" i="8"/>
  <c r="BQ257" i="8"/>
  <c r="BQ256" i="8"/>
  <c r="BQ255" i="8"/>
  <c r="BQ254" i="8"/>
  <c r="BQ253" i="8"/>
  <c r="BQ252" i="8"/>
  <c r="BQ251" i="8"/>
  <c r="BQ250" i="8"/>
  <c r="BQ249" i="8"/>
  <c r="BQ248" i="8"/>
  <c r="BQ247" i="8"/>
  <c r="BQ246" i="8"/>
  <c r="BQ245" i="8"/>
  <c r="BQ244" i="8"/>
  <c r="BQ243" i="8"/>
  <c r="BQ242" i="8"/>
  <c r="BQ241" i="8"/>
  <c r="BQ240" i="8"/>
  <c r="BQ239" i="8"/>
  <c r="BQ238" i="8"/>
  <c r="BQ237" i="8"/>
  <c r="BQ236" i="8"/>
  <c r="BQ235" i="8"/>
  <c r="BQ234" i="8"/>
  <c r="BQ233" i="8"/>
  <c r="BQ232" i="8"/>
  <c r="BQ231" i="8"/>
  <c r="BQ230" i="8"/>
  <c r="BQ229" i="8"/>
  <c r="BQ228" i="8"/>
  <c r="BQ227" i="8"/>
  <c r="BQ226" i="8"/>
  <c r="BQ225" i="8"/>
  <c r="BQ224" i="8"/>
  <c r="BQ223" i="8"/>
  <c r="BQ222" i="8"/>
  <c r="BQ221" i="8"/>
  <c r="BQ220" i="8"/>
  <c r="BQ219" i="8"/>
  <c r="BQ218" i="8"/>
  <c r="BQ217" i="8"/>
  <c r="BQ216" i="8"/>
  <c r="BQ215" i="8"/>
  <c r="BQ214" i="8"/>
  <c r="BQ213" i="8"/>
  <c r="BQ212" i="8"/>
  <c r="BQ209" i="8"/>
  <c r="BQ208" i="8"/>
  <c r="AV52" i="8"/>
  <c r="AV55" i="8"/>
  <c r="AV51" i="8"/>
  <c r="AV54" i="8"/>
  <c r="AV50" i="8"/>
  <c r="AV53" i="8"/>
  <c r="AV49" i="8"/>
  <c r="AV48" i="8"/>
  <c r="AV44" i="8"/>
  <c r="AV46" i="8"/>
  <c r="AV42" i="8"/>
  <c r="AV45" i="8"/>
  <c r="AV38" i="8"/>
  <c r="AV40" i="8"/>
  <c r="AV43" i="8"/>
  <c r="AV36" i="8"/>
  <c r="AV35" i="8"/>
  <c r="AV41" i="8"/>
  <c r="AV34" i="8"/>
  <c r="AV47" i="8"/>
  <c r="AV39" i="8"/>
  <c r="AV37" i="8"/>
  <c r="AV33" i="8"/>
  <c r="AV31" i="8"/>
  <c r="AV27" i="8"/>
  <c r="AV30" i="8"/>
  <c r="AV26" i="8"/>
  <c r="AV22" i="8"/>
  <c r="AV18" i="8"/>
  <c r="AV29" i="8"/>
  <c r="AV32" i="8"/>
  <c r="AV28" i="8"/>
  <c r="AV24" i="8"/>
  <c r="AV20" i="8"/>
  <c r="AV25" i="8"/>
  <c r="AV23" i="8"/>
  <c r="AV14" i="8"/>
  <c r="AV10" i="8"/>
  <c r="AV21" i="8"/>
  <c r="AV19" i="8"/>
  <c r="AV16" i="8"/>
  <c r="AV12" i="8"/>
  <c r="AV8" i="8"/>
  <c r="AV15" i="8"/>
  <c r="AV7" i="8"/>
  <c r="AV13" i="8"/>
  <c r="AV6" i="8"/>
  <c r="AV11" i="8"/>
  <c r="AV17" i="8"/>
  <c r="AV9" i="8"/>
  <c r="AZ52" i="8"/>
  <c r="AZ55" i="8"/>
  <c r="AZ51" i="8"/>
  <c r="AZ54" i="8"/>
  <c r="AZ50" i="8"/>
  <c r="AZ53" i="8"/>
  <c r="AZ49" i="8"/>
  <c r="AZ44" i="8"/>
  <c r="AZ48" i="8"/>
  <c r="AZ46" i="8"/>
  <c r="AZ42" i="8"/>
  <c r="AZ38" i="8"/>
  <c r="AZ45" i="8"/>
  <c r="AZ40" i="8"/>
  <c r="AZ41" i="8"/>
  <c r="AZ36" i="8"/>
  <c r="AZ39" i="8"/>
  <c r="AZ35" i="8"/>
  <c r="AZ47" i="8"/>
  <c r="AZ34" i="8"/>
  <c r="AZ43" i="8"/>
  <c r="AZ37" i="8"/>
  <c r="AZ33" i="8"/>
  <c r="AZ31" i="8"/>
  <c r="AZ27" i="8"/>
  <c r="AZ30" i="8"/>
  <c r="AZ26" i="8"/>
  <c r="AZ22" i="8"/>
  <c r="AZ18" i="8"/>
  <c r="AZ29" i="8"/>
  <c r="AZ32" i="8"/>
  <c r="AZ28" i="8"/>
  <c r="AZ24" i="8"/>
  <c r="AZ20" i="8"/>
  <c r="AZ21" i="8"/>
  <c r="AZ19" i="8"/>
  <c r="AZ14" i="8"/>
  <c r="AZ10" i="8"/>
  <c r="AZ25" i="8"/>
  <c r="AZ23" i="8"/>
  <c r="AZ16" i="8"/>
  <c r="AZ12" i="8"/>
  <c r="AZ8" i="8"/>
  <c r="AZ11" i="8"/>
  <c r="AZ17" i="8"/>
  <c r="AZ9" i="8"/>
  <c r="AZ6" i="8"/>
  <c r="AZ15" i="8"/>
  <c r="AZ7" i="8"/>
  <c r="AZ13" i="8"/>
  <c r="BD52" i="8"/>
  <c r="BD55" i="8"/>
  <c r="BD51" i="8"/>
  <c r="BD54" i="8"/>
  <c r="BD50" i="8"/>
  <c r="BD53" i="8"/>
  <c r="BD49" i="8"/>
  <c r="BD48" i="8"/>
  <c r="BD44" i="8"/>
  <c r="BD46" i="8"/>
  <c r="BD42" i="8"/>
  <c r="BD45" i="8"/>
  <c r="BD38" i="8"/>
  <c r="BD40" i="8"/>
  <c r="BD36" i="8"/>
  <c r="BD47" i="8"/>
  <c r="BD35" i="8"/>
  <c r="BD43" i="8"/>
  <c r="BD41" i="8"/>
  <c r="BD34" i="8"/>
  <c r="BD39" i="8"/>
  <c r="BD37" i="8"/>
  <c r="BD33" i="8"/>
  <c r="BD31" i="8"/>
  <c r="BD27" i="8"/>
  <c r="BD30" i="8"/>
  <c r="BD26" i="8"/>
  <c r="BD22" i="8"/>
  <c r="BD18" i="8"/>
  <c r="BD29" i="8"/>
  <c r="BD32" i="8"/>
  <c r="BD28" i="8"/>
  <c r="BD24" i="8"/>
  <c r="BD20" i="8"/>
  <c r="BD25" i="8"/>
  <c r="BD23" i="8"/>
  <c r="BD14" i="8"/>
  <c r="BD10" i="8"/>
  <c r="BD21" i="8"/>
  <c r="BD19" i="8"/>
  <c r="BD16" i="8"/>
  <c r="BD12" i="8"/>
  <c r="BD8" i="8"/>
  <c r="BD15" i="8"/>
  <c r="BD7" i="8"/>
  <c r="BD13" i="8"/>
  <c r="BD6" i="8"/>
  <c r="BD11" i="8"/>
  <c r="BD17" i="8"/>
  <c r="BD9" i="8"/>
  <c r="BH52" i="8"/>
  <c r="BH55" i="8"/>
  <c r="BH51" i="8"/>
  <c r="BH54" i="8"/>
  <c r="BH50" i="8"/>
  <c r="BH53" i="8"/>
  <c r="BH49" i="8"/>
  <c r="BH44" i="8"/>
  <c r="BH48" i="8"/>
  <c r="BH46" i="8"/>
  <c r="BH42" i="8"/>
  <c r="BH38" i="8"/>
  <c r="BH45" i="8"/>
  <c r="BH40" i="8"/>
  <c r="BH47" i="8"/>
  <c r="BH41" i="8"/>
  <c r="BH36" i="8"/>
  <c r="BH43" i="8"/>
  <c r="BH39" i="8"/>
  <c r="BH35" i="8"/>
  <c r="BH34" i="8"/>
  <c r="BH37" i="8"/>
  <c r="BH33" i="8"/>
  <c r="BH31" i="8"/>
  <c r="BH27" i="8"/>
  <c r="BH30" i="8"/>
  <c r="BH26" i="8"/>
  <c r="BH22" i="8"/>
  <c r="BH18" i="8"/>
  <c r="BH29" i="8"/>
  <c r="BH32" i="8"/>
  <c r="BH28" i="8"/>
  <c r="BH24" i="8"/>
  <c r="BH20" i="8"/>
  <c r="BH21" i="8"/>
  <c r="BH19" i="8"/>
  <c r="BH14" i="8"/>
  <c r="BH10" i="8"/>
  <c r="BH25" i="8"/>
  <c r="BH23" i="8"/>
  <c r="BH16" i="8"/>
  <c r="BH12" i="8"/>
  <c r="BH8" i="8"/>
  <c r="BH11" i="8"/>
  <c r="BH17" i="8"/>
  <c r="BH9" i="8"/>
  <c r="BH6" i="8"/>
  <c r="BH15" i="8"/>
  <c r="BH7" i="8"/>
  <c r="BH13" i="8"/>
  <c r="BL52" i="8"/>
  <c r="BL55" i="8"/>
  <c r="BL51" i="8"/>
  <c r="BL54" i="8"/>
  <c r="BL50" i="8"/>
  <c r="BL53" i="8"/>
  <c r="BL49" i="8"/>
  <c r="BL48" i="8"/>
  <c r="BL44" i="8"/>
  <c r="BL46" i="8"/>
  <c r="BL42" i="8"/>
  <c r="BL45" i="8"/>
  <c r="BL38" i="8"/>
  <c r="BL41" i="8"/>
  <c r="BL40" i="8"/>
  <c r="BL43" i="8"/>
  <c r="BL36" i="8"/>
  <c r="BL35" i="8"/>
  <c r="BL34" i="8"/>
  <c r="BL47" i="8"/>
  <c r="BL39" i="8"/>
  <c r="BL37" i="8"/>
  <c r="BL33" i="8"/>
  <c r="BL31" i="8"/>
  <c r="BL27" i="8"/>
  <c r="BL30" i="8"/>
  <c r="BL26" i="8"/>
  <c r="BL22" i="8"/>
  <c r="BL18" i="8"/>
  <c r="BL29" i="8"/>
  <c r="BL32" i="8"/>
  <c r="BL28" i="8"/>
  <c r="BL24" i="8"/>
  <c r="BL20" i="8"/>
  <c r="BL25" i="8"/>
  <c r="BL23" i="8"/>
  <c r="BL14" i="8"/>
  <c r="BL10" i="8"/>
  <c r="BL21" i="8"/>
  <c r="BL19" i="8"/>
  <c r="BL16" i="8"/>
  <c r="BL12" i="8"/>
  <c r="BL8" i="8"/>
  <c r="BL15" i="8"/>
  <c r="BL7" i="8"/>
  <c r="BL13" i="8"/>
  <c r="BL6" i="8"/>
  <c r="BL11" i="8"/>
  <c r="BL17" i="8"/>
  <c r="BL9" i="8"/>
  <c r="BP52" i="8"/>
  <c r="BP55" i="8"/>
  <c r="BP51" i="8"/>
  <c r="BP54" i="8"/>
  <c r="BP50" i="8"/>
  <c r="BP53" i="8"/>
  <c r="BP49" i="8"/>
  <c r="BP44" i="8"/>
  <c r="BP48" i="8"/>
  <c r="BP46" i="8"/>
  <c r="BP42" i="8"/>
  <c r="BP41" i="8"/>
  <c r="BP38" i="8"/>
  <c r="BP45" i="8"/>
  <c r="BP40" i="8"/>
  <c r="BP36" i="8"/>
  <c r="BP39" i="8"/>
  <c r="BP35" i="8"/>
  <c r="BP47" i="8"/>
  <c r="BP34" i="8"/>
  <c r="BP43" i="8"/>
  <c r="BP37" i="8"/>
  <c r="BP33" i="8"/>
  <c r="BP31" i="8"/>
  <c r="BP27" i="8"/>
  <c r="BP30" i="8"/>
  <c r="BP26" i="8"/>
  <c r="BP22" i="8"/>
  <c r="BP18" i="8"/>
  <c r="BP29" i="8"/>
  <c r="BP32" i="8"/>
  <c r="BP28" i="8"/>
  <c r="BP24" i="8"/>
  <c r="BP20" i="8"/>
  <c r="BP21" i="8"/>
  <c r="BP19" i="8"/>
  <c r="BP14" i="8"/>
  <c r="BP10" i="8"/>
  <c r="BP25" i="8"/>
  <c r="BP23" i="8"/>
  <c r="BP16" i="8"/>
  <c r="BP12" i="8"/>
  <c r="BP8" i="8"/>
  <c r="BP11" i="8"/>
  <c r="BP17" i="8"/>
  <c r="BP9" i="8"/>
  <c r="BP6" i="8"/>
  <c r="BP15" i="8"/>
  <c r="BP7" i="8"/>
  <c r="BP13" i="8"/>
  <c r="AZ160" i="8"/>
  <c r="BD160" i="8"/>
  <c r="BH160" i="8"/>
  <c r="BL160" i="8"/>
  <c r="BP160" i="8"/>
  <c r="AZ161" i="8"/>
  <c r="BD161" i="8"/>
  <c r="BH161" i="8"/>
  <c r="BL161" i="8"/>
  <c r="BP161" i="8"/>
  <c r="AZ162" i="8"/>
  <c r="BD162" i="8"/>
  <c r="BH162" i="8"/>
  <c r="BL162" i="8"/>
  <c r="BP162" i="8"/>
  <c r="AZ163" i="8"/>
  <c r="BD163" i="8"/>
  <c r="BH163" i="8"/>
  <c r="BL163" i="8"/>
  <c r="BP163" i="8"/>
  <c r="AZ164" i="8"/>
  <c r="BD164" i="8"/>
  <c r="BH164" i="8"/>
  <c r="BL164" i="8"/>
  <c r="BP164" i="8"/>
  <c r="AZ165" i="8"/>
  <c r="BD165" i="8"/>
  <c r="BH165" i="8"/>
  <c r="BL165" i="8"/>
  <c r="BP165" i="8"/>
  <c r="AZ166" i="8"/>
  <c r="BD166" i="8"/>
  <c r="BH166" i="8"/>
  <c r="BL166" i="8"/>
  <c r="BP166" i="8"/>
  <c r="AZ167" i="8"/>
  <c r="BD167" i="8"/>
  <c r="BH167" i="8"/>
  <c r="BL167" i="8"/>
  <c r="BP167" i="8"/>
  <c r="AZ168" i="8"/>
  <c r="BD168" i="8"/>
  <c r="BH168" i="8"/>
  <c r="BL168" i="8"/>
  <c r="BP168" i="8"/>
  <c r="AZ169" i="8"/>
  <c r="BD169" i="8"/>
  <c r="BH169" i="8"/>
  <c r="BL169" i="8"/>
  <c r="BP169" i="8"/>
  <c r="AZ170" i="8"/>
  <c r="BD170" i="8"/>
  <c r="BH170" i="8"/>
  <c r="BL170" i="8"/>
  <c r="BP170" i="8"/>
  <c r="AZ171" i="8"/>
  <c r="BD171" i="8"/>
  <c r="BH171" i="8"/>
  <c r="BL171" i="8"/>
  <c r="BP171" i="8"/>
  <c r="AZ172" i="8"/>
  <c r="BD172" i="8"/>
  <c r="BH172" i="8"/>
  <c r="BL172" i="8"/>
  <c r="BP172" i="8"/>
  <c r="AZ173" i="8"/>
  <c r="BD173" i="8"/>
  <c r="BH173" i="8"/>
  <c r="BL173" i="8"/>
  <c r="BP173" i="8"/>
  <c r="AZ174" i="8"/>
  <c r="BD174" i="8"/>
  <c r="BH174" i="8"/>
  <c r="BL174" i="8"/>
  <c r="BP174" i="8"/>
  <c r="AZ175" i="8"/>
  <c r="BD175" i="8"/>
  <c r="BH175" i="8"/>
  <c r="BL175" i="8"/>
  <c r="BP175" i="8"/>
  <c r="AZ176" i="8"/>
  <c r="BD176" i="8"/>
  <c r="BH176" i="8"/>
  <c r="BL176" i="8"/>
  <c r="BP176" i="8"/>
  <c r="AZ177" i="8"/>
  <c r="BD177" i="8"/>
  <c r="BH177" i="8"/>
  <c r="BL177" i="8"/>
  <c r="BP177" i="8"/>
  <c r="AZ178" i="8"/>
  <c r="BD178" i="8"/>
  <c r="BH178" i="8"/>
  <c r="BL178" i="8"/>
  <c r="BP178" i="8"/>
  <c r="AZ179" i="8"/>
  <c r="BD179" i="8"/>
  <c r="BH179" i="8"/>
  <c r="BL179" i="8"/>
  <c r="BP179" i="8"/>
  <c r="AZ180" i="8"/>
  <c r="BD180" i="8"/>
  <c r="BH180" i="8"/>
  <c r="BL180" i="8"/>
  <c r="BP180" i="8"/>
  <c r="AZ181" i="8"/>
  <c r="BD181" i="8"/>
  <c r="BH181" i="8"/>
  <c r="BL181" i="8"/>
  <c r="BP181" i="8"/>
  <c r="AZ182" i="8"/>
  <c r="BD182" i="8"/>
  <c r="BH182" i="8"/>
  <c r="BL182" i="8"/>
  <c r="BP182" i="8"/>
  <c r="AZ183" i="8"/>
  <c r="BD183" i="8"/>
  <c r="BH183" i="8"/>
  <c r="BL183" i="8"/>
  <c r="BP183" i="8"/>
  <c r="AZ184" i="8"/>
  <c r="BD184" i="8"/>
  <c r="BH184" i="8"/>
  <c r="BL184" i="8"/>
  <c r="BP184" i="8"/>
  <c r="AZ185" i="8"/>
  <c r="BD185" i="8"/>
  <c r="BH185" i="8"/>
  <c r="BL185" i="8"/>
  <c r="BP185" i="8"/>
  <c r="AZ186" i="8"/>
  <c r="BD186" i="8"/>
  <c r="BH186" i="8"/>
  <c r="BL186" i="8"/>
  <c r="BP186" i="8"/>
  <c r="AZ187" i="8"/>
  <c r="BD187" i="8"/>
  <c r="BH187" i="8"/>
  <c r="BL187" i="8"/>
  <c r="BP187" i="8"/>
  <c r="AZ188" i="8"/>
  <c r="BD188" i="8"/>
  <c r="BH188" i="8"/>
  <c r="BL188" i="8"/>
  <c r="BP188" i="8"/>
  <c r="AZ189" i="8"/>
  <c r="BD189" i="8"/>
  <c r="BK189" i="8"/>
  <c r="BS189" i="8"/>
  <c r="BG190" i="8"/>
  <c r="BO190" i="8"/>
  <c r="BC191" i="8"/>
  <c r="BK191" i="8"/>
  <c r="BS191" i="8"/>
  <c r="BG192" i="8"/>
  <c r="BO192" i="8"/>
  <c r="BC193" i="8"/>
  <c r="BK193" i="8"/>
  <c r="BS193" i="8"/>
  <c r="BG194" i="8"/>
  <c r="BO194" i="8"/>
  <c r="BC195" i="8"/>
  <c r="BK195" i="8"/>
  <c r="BS195" i="8"/>
  <c r="BG196" i="8"/>
  <c r="BO196" i="8"/>
  <c r="BC197" i="8"/>
  <c r="BK197" i="8"/>
  <c r="BS197" i="8"/>
  <c r="BG198" i="8"/>
  <c r="BO198" i="8"/>
  <c r="BC199" i="8"/>
  <c r="BK199" i="8"/>
  <c r="BS199" i="8"/>
  <c r="BG200" i="8"/>
  <c r="BO200" i="8"/>
  <c r="BC201" i="8"/>
  <c r="BK201" i="8"/>
  <c r="BS201" i="8"/>
  <c r="BG202" i="8"/>
  <c r="BO202" i="8"/>
  <c r="BC203" i="8"/>
  <c r="BK203" i="8"/>
  <c r="BS203" i="8"/>
  <c r="BG204" i="8"/>
  <c r="BO204" i="8"/>
  <c r="BC205" i="8"/>
  <c r="BK205" i="8"/>
  <c r="BS205" i="8"/>
  <c r="BG206" i="8"/>
  <c r="BO206" i="8"/>
  <c r="BC59" i="8"/>
  <c r="AD54" i="8"/>
  <c r="AD53" i="8"/>
  <c r="AD52" i="8"/>
  <c r="AD55" i="8"/>
  <c r="AD51" i="8"/>
  <c r="AD50" i="8"/>
  <c r="AD46" i="8"/>
  <c r="AD42" i="8"/>
  <c r="AD48" i="8"/>
  <c r="AD44" i="8"/>
  <c r="AD47" i="8"/>
  <c r="AD40" i="8"/>
  <c r="AD49" i="8"/>
  <c r="AD43" i="8"/>
  <c r="AD38" i="8"/>
  <c r="AD39" i="8"/>
  <c r="AD37" i="8"/>
  <c r="AD33" i="8"/>
  <c r="AD45" i="8"/>
  <c r="AD36" i="8"/>
  <c r="AD41" i="8"/>
  <c r="AD35" i="8"/>
  <c r="AD29" i="8"/>
  <c r="AD34" i="8"/>
  <c r="AD32" i="8"/>
  <c r="AD28" i="8"/>
  <c r="AD24" i="8"/>
  <c r="AD20" i="8"/>
  <c r="AD31" i="8"/>
  <c r="AD27" i="8"/>
  <c r="AD30" i="8"/>
  <c r="AD26" i="8"/>
  <c r="AD22" i="8"/>
  <c r="AD19" i="8"/>
  <c r="AD25" i="8"/>
  <c r="AD16" i="8"/>
  <c r="AD12" i="8"/>
  <c r="AD8" i="8"/>
  <c r="AD23" i="8"/>
  <c r="AD21" i="8"/>
  <c r="AD18" i="8"/>
  <c r="AD14" i="8"/>
  <c r="AD10" i="8"/>
  <c r="AD17" i="8"/>
  <c r="AD9" i="8"/>
  <c r="AD15" i="8"/>
  <c r="AD13" i="8"/>
  <c r="AD7" i="8"/>
  <c r="AD11" i="8"/>
  <c r="AD6" i="8"/>
  <c r="BC261" i="8"/>
  <c r="BC260" i="8"/>
  <c r="BC259" i="8"/>
  <c r="BC258" i="8"/>
  <c r="BC257" i="8"/>
  <c r="BC256" i="8"/>
  <c r="BC255" i="8"/>
  <c r="BC254" i="8"/>
  <c r="BC253" i="8"/>
  <c r="BC252" i="8"/>
  <c r="BC251" i="8"/>
  <c r="BC250" i="8"/>
  <c r="BC249" i="8"/>
  <c r="BC248" i="8"/>
  <c r="BC247" i="8"/>
  <c r="BC246" i="8"/>
  <c r="BC245" i="8"/>
  <c r="BC244" i="8"/>
  <c r="BC243" i="8"/>
  <c r="BC242" i="8"/>
  <c r="BC241" i="8"/>
  <c r="BC240" i="8"/>
  <c r="BC239" i="8"/>
  <c r="BC238" i="8"/>
  <c r="BC237" i="8"/>
  <c r="BC236" i="8"/>
  <c r="BC235" i="8"/>
  <c r="BC234" i="8"/>
  <c r="BC233" i="8"/>
  <c r="BC232" i="8"/>
  <c r="BC231" i="8"/>
  <c r="BC230" i="8"/>
  <c r="BC229" i="8"/>
  <c r="BC228" i="8"/>
  <c r="BC227" i="8"/>
  <c r="BC226" i="8"/>
  <c r="BC225" i="8"/>
  <c r="BC224" i="8"/>
  <c r="BC223" i="8"/>
  <c r="BC222" i="8"/>
  <c r="BC221" i="8"/>
  <c r="BC220" i="8"/>
  <c r="BC219" i="8"/>
  <c r="BC218" i="8"/>
  <c r="BC217" i="8"/>
  <c r="BC216" i="8"/>
  <c r="BC215" i="8"/>
  <c r="BC214" i="8"/>
  <c r="BC213" i="8"/>
  <c r="BC212" i="8"/>
  <c r="BC209" i="8"/>
  <c r="BK59" i="8"/>
  <c r="AL54" i="8"/>
  <c r="AL50" i="8"/>
  <c r="AL53" i="8"/>
  <c r="AL52" i="8"/>
  <c r="AL55" i="8"/>
  <c r="AL51" i="8"/>
  <c r="AL46" i="8"/>
  <c r="AL42" i="8"/>
  <c r="AL48" i="8"/>
  <c r="AL44" i="8"/>
  <c r="AL49" i="8"/>
  <c r="AL47" i="8"/>
  <c r="AL40" i="8"/>
  <c r="AL43" i="8"/>
  <c r="AL38" i="8"/>
  <c r="AL45" i="8"/>
  <c r="AL39" i="8"/>
  <c r="AL34" i="8"/>
  <c r="AL37" i="8"/>
  <c r="AL33" i="8"/>
  <c r="AL36" i="8"/>
  <c r="AL41" i="8"/>
  <c r="AL35" i="8"/>
  <c r="AL29" i="8"/>
  <c r="AL32" i="8"/>
  <c r="AL28" i="8"/>
  <c r="AL24" i="8"/>
  <c r="AL20" i="8"/>
  <c r="AL31" i="8"/>
  <c r="AL27" i="8"/>
  <c r="AL30" i="8"/>
  <c r="AL26" i="8"/>
  <c r="AL22" i="8"/>
  <c r="AL19" i="8"/>
  <c r="AL25" i="8"/>
  <c r="AL16" i="8"/>
  <c r="AL12" i="8"/>
  <c r="AL8" i="8"/>
  <c r="AL23" i="8"/>
  <c r="AL21" i="8"/>
  <c r="AL18" i="8"/>
  <c r="AL14" i="8"/>
  <c r="AL10" i="8"/>
  <c r="AL17" i="8"/>
  <c r="AL9" i="8"/>
  <c r="AL15" i="8"/>
  <c r="AL13" i="8"/>
  <c r="AL7" i="8"/>
  <c r="AL11" i="8"/>
  <c r="AL6" i="8"/>
  <c r="BK261" i="8"/>
  <c r="BK260" i="8"/>
  <c r="BK259" i="8"/>
  <c r="BK258" i="8"/>
  <c r="BK257" i="8"/>
  <c r="BK256" i="8"/>
  <c r="BK255" i="8"/>
  <c r="BK254" i="8"/>
  <c r="BK253" i="8"/>
  <c r="BK252" i="8"/>
  <c r="BK251" i="8"/>
  <c r="BK250" i="8"/>
  <c r="BK249" i="8"/>
  <c r="BK248" i="8"/>
  <c r="BK247" i="8"/>
  <c r="BK246" i="8"/>
  <c r="BK245" i="8"/>
  <c r="BK244" i="8"/>
  <c r="BK243" i="8"/>
  <c r="BK242" i="8"/>
  <c r="BK241" i="8"/>
  <c r="BK240" i="8"/>
  <c r="BK239" i="8"/>
  <c r="BK238" i="8"/>
  <c r="BK237" i="8"/>
  <c r="BK236" i="8"/>
  <c r="BK235" i="8"/>
  <c r="BK234" i="8"/>
  <c r="BK233" i="8"/>
  <c r="BK232" i="8"/>
  <c r="BK231" i="8"/>
  <c r="BK230" i="8"/>
  <c r="BK229" i="8"/>
  <c r="BK228" i="8"/>
  <c r="BK227" i="8"/>
  <c r="BK226" i="8"/>
  <c r="BK225" i="8"/>
  <c r="BK224" i="8"/>
  <c r="BK223" i="8"/>
  <c r="BK222" i="8"/>
  <c r="BK221" i="8"/>
  <c r="BK220" i="8"/>
  <c r="BK219" i="8"/>
  <c r="BK218" i="8"/>
  <c r="BK217" i="8"/>
  <c r="BK216" i="8"/>
  <c r="BK215" i="8"/>
  <c r="BK214" i="8"/>
  <c r="BK213" i="8"/>
  <c r="BK212" i="8"/>
  <c r="BK209" i="8"/>
  <c r="BK208" i="8"/>
  <c r="BS59" i="8"/>
  <c r="AT54" i="8"/>
  <c r="AT50" i="8"/>
  <c r="AT53" i="8"/>
  <c r="AT52" i="8"/>
  <c r="AT55" i="8"/>
  <c r="AT51" i="8"/>
  <c r="AT46" i="8"/>
  <c r="AT42" i="8"/>
  <c r="AT48" i="8"/>
  <c r="AT44" i="8"/>
  <c r="AT47" i="8"/>
  <c r="AT40" i="8"/>
  <c r="AT49" i="8"/>
  <c r="AT43" i="8"/>
  <c r="AT38" i="8"/>
  <c r="AT39" i="8"/>
  <c r="AT34" i="8"/>
  <c r="AT37" i="8"/>
  <c r="AT33" i="8"/>
  <c r="AT45" i="8"/>
  <c r="AT36" i="8"/>
  <c r="AT41" i="8"/>
  <c r="AT35" i="8"/>
  <c r="AT29" i="8"/>
  <c r="AT32" i="8"/>
  <c r="AT28" i="8"/>
  <c r="AT24" i="8"/>
  <c r="AT20" i="8"/>
  <c r="AT31" i="8"/>
  <c r="AT27" i="8"/>
  <c r="AT30" i="8"/>
  <c r="AT26" i="8"/>
  <c r="AT22" i="8"/>
  <c r="AT19" i="8"/>
  <c r="AT25" i="8"/>
  <c r="AT16" i="8"/>
  <c r="AT12" i="8"/>
  <c r="AT8" i="8"/>
  <c r="AT23" i="8"/>
  <c r="AT21" i="8"/>
  <c r="AT18" i="8"/>
  <c r="AT14" i="8"/>
  <c r="AT10" i="8"/>
  <c r="AT17" i="8"/>
  <c r="AT9" i="8"/>
  <c r="AT15" i="8"/>
  <c r="AT7" i="8"/>
  <c r="AT13" i="8"/>
  <c r="AT11" i="8"/>
  <c r="AT6" i="8"/>
  <c r="BS261" i="8"/>
  <c r="BS260" i="8"/>
  <c r="BS259" i="8"/>
  <c r="BS258" i="8"/>
  <c r="BS257" i="8"/>
  <c r="BS256" i="8"/>
  <c r="BS255" i="8"/>
  <c r="BS254" i="8"/>
  <c r="BS253" i="8"/>
  <c r="BS252" i="8"/>
  <c r="BS251" i="8"/>
  <c r="BS250" i="8"/>
  <c r="BS249" i="8"/>
  <c r="BS248" i="8"/>
  <c r="BS247" i="8"/>
  <c r="BS246" i="8"/>
  <c r="BS245" i="8"/>
  <c r="BS244" i="8"/>
  <c r="BS243" i="8"/>
  <c r="BS242" i="8"/>
  <c r="BS241" i="8"/>
  <c r="BS240" i="8"/>
  <c r="BS239" i="8"/>
  <c r="BS238" i="8"/>
  <c r="BS237" i="8"/>
  <c r="BS236" i="8"/>
  <c r="BS235" i="8"/>
  <c r="BS234" i="8"/>
  <c r="BS233" i="8"/>
  <c r="BS232" i="8"/>
  <c r="BS231" i="8"/>
  <c r="BS230" i="8"/>
  <c r="BS229" i="8"/>
  <c r="BS228" i="8"/>
  <c r="BS227" i="8"/>
  <c r="BS226" i="8"/>
  <c r="BS225" i="8"/>
  <c r="BS224" i="8"/>
  <c r="BS223" i="8"/>
  <c r="BS222" i="8"/>
  <c r="BS221" i="8"/>
  <c r="BS220" i="8"/>
  <c r="BS219" i="8"/>
  <c r="BS218" i="8"/>
  <c r="BS217" i="8"/>
  <c r="BS216" i="8"/>
  <c r="BS215" i="8"/>
  <c r="BS214" i="8"/>
  <c r="BS213" i="8"/>
  <c r="BS212" i="8"/>
  <c r="BS209" i="8"/>
  <c r="BS208" i="8"/>
  <c r="BB54" i="8"/>
  <c r="BB50" i="8"/>
  <c r="BB53" i="8"/>
  <c r="BB52" i="8"/>
  <c r="BB48" i="8"/>
  <c r="BB55" i="8"/>
  <c r="BB51" i="8"/>
  <c r="BB46" i="8"/>
  <c r="BB42" i="8"/>
  <c r="BB44" i="8"/>
  <c r="BB49" i="8"/>
  <c r="BB47" i="8"/>
  <c r="BB40" i="8"/>
  <c r="BB43" i="8"/>
  <c r="BB38" i="8"/>
  <c r="BB45" i="8"/>
  <c r="BB39" i="8"/>
  <c r="BB34" i="8"/>
  <c r="BB37" i="8"/>
  <c r="BB33" i="8"/>
  <c r="BB36" i="8"/>
  <c r="BB41" i="8"/>
  <c r="BB35" i="8"/>
  <c r="BB29" i="8"/>
  <c r="BB32" i="8"/>
  <c r="BB28" i="8"/>
  <c r="BB24" i="8"/>
  <c r="BB20" i="8"/>
  <c r="BB31" i="8"/>
  <c r="BB27" i="8"/>
  <c r="BB30" i="8"/>
  <c r="BB26" i="8"/>
  <c r="BB22" i="8"/>
  <c r="BB18" i="8"/>
  <c r="BB19" i="8"/>
  <c r="BB25" i="8"/>
  <c r="BB16" i="8"/>
  <c r="BB12" i="8"/>
  <c r="BB8" i="8"/>
  <c r="BB23" i="8"/>
  <c r="BB21" i="8"/>
  <c r="BB14" i="8"/>
  <c r="BB10" i="8"/>
  <c r="BB17" i="8"/>
  <c r="BB9" i="8"/>
  <c r="BB15" i="8"/>
  <c r="BB7" i="8"/>
  <c r="BB13" i="8"/>
  <c r="BB11" i="8"/>
  <c r="BB6" i="8"/>
  <c r="BJ54" i="8"/>
  <c r="BJ50" i="8"/>
  <c r="BJ53" i="8"/>
  <c r="BJ52" i="8"/>
  <c r="BJ48" i="8"/>
  <c r="BJ55" i="8"/>
  <c r="BJ51" i="8"/>
  <c r="BJ46" i="8"/>
  <c r="BJ42" i="8"/>
  <c r="BJ44" i="8"/>
  <c r="BJ47" i="8"/>
  <c r="BJ40" i="8"/>
  <c r="BJ49" i="8"/>
  <c r="BJ43" i="8"/>
  <c r="BJ38" i="8"/>
  <c r="BJ39" i="8"/>
  <c r="BJ34" i="8"/>
  <c r="BJ37" i="8"/>
  <c r="BJ33" i="8"/>
  <c r="BJ45" i="8"/>
  <c r="BJ36" i="8"/>
  <c r="BJ41" i="8"/>
  <c r="BJ35" i="8"/>
  <c r="BJ29" i="8"/>
  <c r="BJ32" i="8"/>
  <c r="BJ28" i="8"/>
  <c r="BJ24" i="8"/>
  <c r="BJ20" i="8"/>
  <c r="BJ31" i="8"/>
  <c r="BJ27" i="8"/>
  <c r="BJ30" i="8"/>
  <c r="BJ26" i="8"/>
  <c r="BJ22" i="8"/>
  <c r="BJ18" i="8"/>
  <c r="BJ19" i="8"/>
  <c r="BJ25" i="8"/>
  <c r="BJ16" i="8"/>
  <c r="BJ12" i="8"/>
  <c r="BJ8" i="8"/>
  <c r="BJ23" i="8"/>
  <c r="BJ21" i="8"/>
  <c r="BJ14" i="8"/>
  <c r="BJ10" i="8"/>
  <c r="BJ17" i="8"/>
  <c r="BJ9" i="8"/>
  <c r="BJ15" i="8"/>
  <c r="BJ7" i="8"/>
  <c r="BJ13" i="8"/>
  <c r="BJ11" i="8"/>
  <c r="BJ6" i="8"/>
  <c r="AC55" i="8"/>
  <c r="AC51" i="8"/>
  <c r="AC54" i="8"/>
  <c r="AC53" i="8"/>
  <c r="AC49" i="8"/>
  <c r="AC52" i="8"/>
  <c r="AC47" i="8"/>
  <c r="AC43" i="8"/>
  <c r="AC45" i="8"/>
  <c r="AC44" i="8"/>
  <c r="AC41" i="8"/>
  <c r="AC48" i="8"/>
  <c r="AC39" i="8"/>
  <c r="AC42" i="8"/>
  <c r="AC35" i="8"/>
  <c r="AC34" i="8"/>
  <c r="AC40" i="8"/>
  <c r="AC37" i="8"/>
  <c r="AC50" i="8"/>
  <c r="AC46" i="8"/>
  <c r="AC38" i="8"/>
  <c r="AC36" i="8"/>
  <c r="AC33" i="8"/>
  <c r="AC30" i="8"/>
  <c r="AC29" i="8"/>
  <c r="AC25" i="8"/>
  <c r="AC21" i="8"/>
  <c r="AC32" i="8"/>
  <c r="AC28" i="8"/>
  <c r="AC31" i="8"/>
  <c r="AC27" i="8"/>
  <c r="AC23" i="8"/>
  <c r="AC19" i="8"/>
  <c r="AC24" i="8"/>
  <c r="AC22" i="8"/>
  <c r="AC17" i="8"/>
  <c r="AC13" i="8"/>
  <c r="AC9" i="8"/>
  <c r="AC20" i="8"/>
  <c r="AC26" i="8"/>
  <c r="AC15" i="8"/>
  <c r="AC11" i="8"/>
  <c r="AC14" i="8"/>
  <c r="AC6" i="8"/>
  <c r="AC12" i="8"/>
  <c r="AC18" i="8"/>
  <c r="AC10" i="8"/>
  <c r="AC16" i="8"/>
  <c r="AC8" i="8"/>
  <c r="AC7" i="8"/>
  <c r="BB238" i="8"/>
  <c r="BB237" i="8"/>
  <c r="BB236" i="8"/>
  <c r="BB235" i="8"/>
  <c r="BB234" i="8"/>
  <c r="BB233" i="8"/>
  <c r="BB232" i="8"/>
  <c r="BB231" i="8"/>
  <c r="BB230" i="8"/>
  <c r="BB229" i="8"/>
  <c r="BB228" i="8"/>
  <c r="BB227" i="8"/>
  <c r="BB226" i="8"/>
  <c r="BB225" i="8"/>
  <c r="BB224" i="8"/>
  <c r="BB223" i="8"/>
  <c r="BB222" i="8"/>
  <c r="BB221" i="8"/>
  <c r="BB220" i="8"/>
  <c r="BB219" i="8"/>
  <c r="BB218" i="8"/>
  <c r="BB217" i="8"/>
  <c r="BB216" i="8"/>
  <c r="BB215" i="8"/>
  <c r="BB214" i="8"/>
  <c r="BB213" i="8"/>
  <c r="BB212" i="8"/>
  <c r="BB261" i="8"/>
  <c r="BB259" i="8"/>
  <c r="BB257" i="8"/>
  <c r="BB255" i="8"/>
  <c r="BB253" i="8"/>
  <c r="BB251" i="8"/>
  <c r="BB249" i="8"/>
  <c r="BB247" i="8"/>
  <c r="BB245" i="8"/>
  <c r="BB243" i="8"/>
  <c r="BB241" i="8"/>
  <c r="BB239" i="8"/>
  <c r="BB260" i="8"/>
  <c r="BB258" i="8"/>
  <c r="BB256" i="8"/>
  <c r="BB254" i="8"/>
  <c r="BB252" i="8"/>
  <c r="BB250" i="8"/>
  <c r="BB248" i="8"/>
  <c r="BB246" i="8"/>
  <c r="BB244" i="8"/>
  <c r="BB242" i="8"/>
  <c r="BB240" i="8"/>
  <c r="BB209" i="8"/>
  <c r="BB208" i="8"/>
  <c r="BB207" i="8"/>
  <c r="BB206" i="8"/>
  <c r="BB205" i="8"/>
  <c r="BB204" i="8"/>
  <c r="BB203" i="8"/>
  <c r="BB202" i="8"/>
  <c r="BB201" i="8"/>
  <c r="BB200" i="8"/>
  <c r="BB199" i="8"/>
  <c r="BB198" i="8"/>
  <c r="BB197" i="8"/>
  <c r="BB196" i="8"/>
  <c r="BB195" i="8"/>
  <c r="BB194" i="8"/>
  <c r="BB193" i="8"/>
  <c r="BB192" i="8"/>
  <c r="BB191" i="8"/>
  <c r="BB190" i="8"/>
  <c r="AG55" i="8"/>
  <c r="AG51" i="8"/>
  <c r="AG54" i="8"/>
  <c r="AG53" i="8"/>
  <c r="AG49" i="8"/>
  <c r="AG52" i="8"/>
  <c r="AG47" i="8"/>
  <c r="AG43" i="8"/>
  <c r="AG45" i="8"/>
  <c r="AG48" i="8"/>
  <c r="AG41" i="8"/>
  <c r="AG50" i="8"/>
  <c r="AG44" i="8"/>
  <c r="AG39" i="8"/>
  <c r="AG40" i="8"/>
  <c r="AG35" i="8"/>
  <c r="AG38" i="8"/>
  <c r="AG34" i="8"/>
  <c r="AG46" i="8"/>
  <c r="AG37" i="8"/>
  <c r="AG42" i="8"/>
  <c r="AG36" i="8"/>
  <c r="AG30" i="8"/>
  <c r="AG29" i="8"/>
  <c r="AG25" i="8"/>
  <c r="AG21" i="8"/>
  <c r="AG33" i="8"/>
  <c r="AG32" i="8"/>
  <c r="AG28" i="8"/>
  <c r="AG31" i="8"/>
  <c r="AG27" i="8"/>
  <c r="AG23" i="8"/>
  <c r="AG19" i="8"/>
  <c r="AG20" i="8"/>
  <c r="AG26" i="8"/>
  <c r="AG17" i="8"/>
  <c r="AG13" i="8"/>
  <c r="AG9" i="8"/>
  <c r="AG24" i="8"/>
  <c r="AG22" i="8"/>
  <c r="AG15" i="8"/>
  <c r="AG11" i="8"/>
  <c r="AG18" i="8"/>
  <c r="AG10" i="8"/>
  <c r="AG6" i="8"/>
  <c r="AG16" i="8"/>
  <c r="AG8" i="8"/>
  <c r="AG14" i="8"/>
  <c r="AG12" i="8"/>
  <c r="AG7" i="8"/>
  <c r="BF238" i="8"/>
  <c r="BF237" i="8"/>
  <c r="BF236" i="8"/>
  <c r="BF235" i="8"/>
  <c r="BF234" i="8"/>
  <c r="BF233" i="8"/>
  <c r="BF232" i="8"/>
  <c r="BF231" i="8"/>
  <c r="BF230" i="8"/>
  <c r="BF229" i="8"/>
  <c r="BF228" i="8"/>
  <c r="BF227" i="8"/>
  <c r="BF226" i="8"/>
  <c r="BF225" i="8"/>
  <c r="BF224" i="8"/>
  <c r="BF223" i="8"/>
  <c r="BF222" i="8"/>
  <c r="BF221" i="8"/>
  <c r="BF220" i="8"/>
  <c r="BF219" i="8"/>
  <c r="BF218" i="8"/>
  <c r="BF217" i="8"/>
  <c r="BF216" i="8"/>
  <c r="BF215" i="8"/>
  <c r="BF214" i="8"/>
  <c r="BF213" i="8"/>
  <c r="BF212" i="8"/>
  <c r="BF260" i="8"/>
  <c r="BF258" i="8"/>
  <c r="BF256" i="8"/>
  <c r="BF254" i="8"/>
  <c r="BF252" i="8"/>
  <c r="BF250" i="8"/>
  <c r="BF248" i="8"/>
  <c r="BF246" i="8"/>
  <c r="BF244" i="8"/>
  <c r="BF242" i="8"/>
  <c r="BF240" i="8"/>
  <c r="BF261" i="8"/>
  <c r="BF259" i="8"/>
  <c r="BF257" i="8"/>
  <c r="BF255" i="8"/>
  <c r="BF253" i="8"/>
  <c r="BF251" i="8"/>
  <c r="BF249" i="8"/>
  <c r="BF247" i="8"/>
  <c r="BF245" i="8"/>
  <c r="BF243" i="8"/>
  <c r="BF241" i="8"/>
  <c r="BF239" i="8"/>
  <c r="BF209" i="8"/>
  <c r="BF208" i="8"/>
  <c r="BF207" i="8"/>
  <c r="BF206" i="8"/>
  <c r="BF205" i="8"/>
  <c r="BF204" i="8"/>
  <c r="BF203" i="8"/>
  <c r="BF202" i="8"/>
  <c r="BF201" i="8"/>
  <c r="BF200" i="8"/>
  <c r="BF199" i="8"/>
  <c r="BF198" i="8"/>
  <c r="BF197" i="8"/>
  <c r="BF196" i="8"/>
  <c r="BF195" i="8"/>
  <c r="BF194" i="8"/>
  <c r="BF193" i="8"/>
  <c r="BF192" i="8"/>
  <c r="BF191" i="8"/>
  <c r="BF190" i="8"/>
  <c r="BF189" i="8"/>
  <c r="AK55" i="8"/>
  <c r="AK51" i="8"/>
  <c r="AK54" i="8"/>
  <c r="AK53" i="8"/>
  <c r="AK49" i="8"/>
  <c r="AK52" i="8"/>
  <c r="AK47" i="8"/>
  <c r="AK43" i="8"/>
  <c r="AK45" i="8"/>
  <c r="AK44" i="8"/>
  <c r="AK41" i="8"/>
  <c r="AK48" i="8"/>
  <c r="AK39" i="8"/>
  <c r="AK35" i="8"/>
  <c r="AK46" i="8"/>
  <c r="AK34" i="8"/>
  <c r="AK50" i="8"/>
  <c r="AK42" i="8"/>
  <c r="AK40" i="8"/>
  <c r="AK37" i="8"/>
  <c r="AK38" i="8"/>
  <c r="AK36" i="8"/>
  <c r="AK33" i="8"/>
  <c r="AK30" i="8"/>
  <c r="AK29" i="8"/>
  <c r="AK25" i="8"/>
  <c r="AK21" i="8"/>
  <c r="AK32" i="8"/>
  <c r="AK28" i="8"/>
  <c r="AK31" i="8"/>
  <c r="AK27" i="8"/>
  <c r="AK23" i="8"/>
  <c r="AK19" i="8"/>
  <c r="AK24" i="8"/>
  <c r="AK22" i="8"/>
  <c r="AK17" i="8"/>
  <c r="AK13" i="8"/>
  <c r="AK9" i="8"/>
  <c r="AK20" i="8"/>
  <c r="AK26" i="8"/>
  <c r="AK15" i="8"/>
  <c r="AK11" i="8"/>
  <c r="AK14" i="8"/>
  <c r="AK6" i="8"/>
  <c r="AK12" i="8"/>
  <c r="AK18" i="8"/>
  <c r="AK10" i="8"/>
  <c r="AK16" i="8"/>
  <c r="AK8" i="8"/>
  <c r="AK7" i="8"/>
  <c r="BJ238" i="8"/>
  <c r="BJ237" i="8"/>
  <c r="BJ236" i="8"/>
  <c r="BJ235" i="8"/>
  <c r="BJ234" i="8"/>
  <c r="BJ233" i="8"/>
  <c r="BJ232" i="8"/>
  <c r="BJ231" i="8"/>
  <c r="BJ230" i="8"/>
  <c r="BJ229" i="8"/>
  <c r="BJ228" i="8"/>
  <c r="BJ227" i="8"/>
  <c r="BJ226" i="8"/>
  <c r="BJ225" i="8"/>
  <c r="BJ224" i="8"/>
  <c r="BJ223" i="8"/>
  <c r="BJ222" i="8"/>
  <c r="BJ221" i="8"/>
  <c r="BJ220" i="8"/>
  <c r="BJ219" i="8"/>
  <c r="BJ218" i="8"/>
  <c r="BJ217" i="8"/>
  <c r="BJ216" i="8"/>
  <c r="BJ215" i="8"/>
  <c r="BJ214" i="8"/>
  <c r="BJ213" i="8"/>
  <c r="BJ212" i="8"/>
  <c r="BJ261" i="8"/>
  <c r="BJ259" i="8"/>
  <c r="BJ257" i="8"/>
  <c r="BJ255" i="8"/>
  <c r="BJ253" i="8"/>
  <c r="BJ251" i="8"/>
  <c r="BJ249" i="8"/>
  <c r="BJ247" i="8"/>
  <c r="BJ245" i="8"/>
  <c r="BJ243" i="8"/>
  <c r="BJ241" i="8"/>
  <c r="BJ239" i="8"/>
  <c r="BJ260" i="8"/>
  <c r="BJ258" i="8"/>
  <c r="BJ256" i="8"/>
  <c r="BJ254" i="8"/>
  <c r="BJ252" i="8"/>
  <c r="BJ250" i="8"/>
  <c r="BJ248" i="8"/>
  <c r="BJ246" i="8"/>
  <c r="BJ244" i="8"/>
  <c r="BJ242" i="8"/>
  <c r="BJ240" i="8"/>
  <c r="BJ209" i="8"/>
  <c r="BJ208" i="8"/>
  <c r="BJ207" i="8"/>
  <c r="BJ206" i="8"/>
  <c r="BJ205" i="8"/>
  <c r="BJ204" i="8"/>
  <c r="BJ203" i="8"/>
  <c r="BJ202" i="8"/>
  <c r="BJ201" i="8"/>
  <c r="BJ200" i="8"/>
  <c r="BJ199" i="8"/>
  <c r="BJ198" i="8"/>
  <c r="BJ197" i="8"/>
  <c r="BJ196" i="8"/>
  <c r="BJ195" i="8"/>
  <c r="BJ194" i="8"/>
  <c r="BJ193" i="8"/>
  <c r="BJ192" i="8"/>
  <c r="BJ191" i="8"/>
  <c r="BJ190" i="8"/>
  <c r="BJ189" i="8"/>
  <c r="AO55" i="8"/>
  <c r="AO51" i="8"/>
  <c r="AO54" i="8"/>
  <c r="AO50" i="8"/>
  <c r="AO53" i="8"/>
  <c r="AO49" i="8"/>
  <c r="AO52" i="8"/>
  <c r="AO47" i="8"/>
  <c r="AO43" i="8"/>
  <c r="AO45" i="8"/>
  <c r="AO48" i="8"/>
  <c r="AO41" i="8"/>
  <c r="AO44" i="8"/>
  <c r="AO39" i="8"/>
  <c r="AO46" i="8"/>
  <c r="AO40" i="8"/>
  <c r="AO35" i="8"/>
  <c r="AO42" i="8"/>
  <c r="AO38" i="8"/>
  <c r="AO34" i="8"/>
  <c r="AO37" i="8"/>
  <c r="AO36" i="8"/>
  <c r="AO30" i="8"/>
  <c r="AO29" i="8"/>
  <c r="AO25" i="8"/>
  <c r="AO21" i="8"/>
  <c r="AO33" i="8"/>
  <c r="AO32" i="8"/>
  <c r="AO28" i="8"/>
  <c r="AO31" i="8"/>
  <c r="AO27" i="8"/>
  <c r="AO23" i="8"/>
  <c r="AO19" i="8"/>
  <c r="AO20" i="8"/>
  <c r="AO18" i="8"/>
  <c r="AO26" i="8"/>
  <c r="AO17" i="8"/>
  <c r="AO13" i="8"/>
  <c r="AO9" i="8"/>
  <c r="AO24" i="8"/>
  <c r="AO22" i="8"/>
  <c r="AO15" i="8"/>
  <c r="AO11" i="8"/>
  <c r="AO7" i="8"/>
  <c r="AO10" i="8"/>
  <c r="AO6" i="8"/>
  <c r="AO16" i="8"/>
  <c r="AO8" i="8"/>
  <c r="AO14" i="8"/>
  <c r="AO12" i="8"/>
  <c r="BN237" i="8"/>
  <c r="BN236" i="8"/>
  <c r="BN235" i="8"/>
  <c r="BN234" i="8"/>
  <c r="BN233" i="8"/>
  <c r="BN232" i="8"/>
  <c r="BN231" i="8"/>
  <c r="BN230" i="8"/>
  <c r="BN229" i="8"/>
  <c r="BN228" i="8"/>
  <c r="BN227" i="8"/>
  <c r="BN226" i="8"/>
  <c r="BN225" i="8"/>
  <c r="BN224" i="8"/>
  <c r="BN223" i="8"/>
  <c r="BN222" i="8"/>
  <c r="BN221" i="8"/>
  <c r="BN220" i="8"/>
  <c r="BN219" i="8"/>
  <c r="BN218" i="8"/>
  <c r="BN217" i="8"/>
  <c r="BN216" i="8"/>
  <c r="BN215" i="8"/>
  <c r="BN214" i="8"/>
  <c r="BN213" i="8"/>
  <c r="BN212" i="8"/>
  <c r="BN260" i="8"/>
  <c r="BN258" i="8"/>
  <c r="BN256" i="8"/>
  <c r="BN254" i="8"/>
  <c r="BN252" i="8"/>
  <c r="BN250" i="8"/>
  <c r="BN248" i="8"/>
  <c r="BN246" i="8"/>
  <c r="BN244" i="8"/>
  <c r="BN242" i="8"/>
  <c r="BN240" i="8"/>
  <c r="BN238" i="8"/>
  <c r="BN261" i="8"/>
  <c r="BN259" i="8"/>
  <c r="BN257" i="8"/>
  <c r="BN255" i="8"/>
  <c r="BN253" i="8"/>
  <c r="BN251" i="8"/>
  <c r="BN249" i="8"/>
  <c r="BN247" i="8"/>
  <c r="BN245" i="8"/>
  <c r="BN243" i="8"/>
  <c r="BN241" i="8"/>
  <c r="BN239" i="8"/>
  <c r="BN209" i="8"/>
  <c r="BN208" i="8"/>
  <c r="BN207" i="8"/>
  <c r="BN206" i="8"/>
  <c r="BN205" i="8"/>
  <c r="BN204" i="8"/>
  <c r="BN203" i="8"/>
  <c r="BN202" i="8"/>
  <c r="BN201" i="8"/>
  <c r="BN200" i="8"/>
  <c r="BN199" i="8"/>
  <c r="BN198" i="8"/>
  <c r="BN197" i="8"/>
  <c r="BN196" i="8"/>
  <c r="BN195" i="8"/>
  <c r="BN194" i="8"/>
  <c r="BN193" i="8"/>
  <c r="BN192" i="8"/>
  <c r="BN191" i="8"/>
  <c r="BN190" i="8"/>
  <c r="BN189" i="8"/>
  <c r="AS55" i="8"/>
  <c r="AS51" i="8"/>
  <c r="AS54" i="8"/>
  <c r="AS50" i="8"/>
  <c r="AS53" i="8"/>
  <c r="AS49" i="8"/>
  <c r="AS52" i="8"/>
  <c r="AS47" i="8"/>
  <c r="AS43" i="8"/>
  <c r="AS45" i="8"/>
  <c r="AS44" i="8"/>
  <c r="AS41" i="8"/>
  <c r="AS48" i="8"/>
  <c r="AS39" i="8"/>
  <c r="AS42" i="8"/>
  <c r="AS35" i="8"/>
  <c r="AS34" i="8"/>
  <c r="AS40" i="8"/>
  <c r="AS37" i="8"/>
  <c r="AS46" i="8"/>
  <c r="AS38" i="8"/>
  <c r="AS36" i="8"/>
  <c r="AS33" i="8"/>
  <c r="AS30" i="8"/>
  <c r="AS29" i="8"/>
  <c r="AS25" i="8"/>
  <c r="AS21" i="8"/>
  <c r="AS32" i="8"/>
  <c r="AS28" i="8"/>
  <c r="AS31" i="8"/>
  <c r="AS27" i="8"/>
  <c r="AS23" i="8"/>
  <c r="AS19" i="8"/>
  <c r="AS24" i="8"/>
  <c r="AS18" i="8"/>
  <c r="AS22" i="8"/>
  <c r="AS17" i="8"/>
  <c r="AS13" i="8"/>
  <c r="AS9" i="8"/>
  <c r="AS20" i="8"/>
  <c r="AS26" i="8"/>
  <c r="AS15" i="8"/>
  <c r="AS11" i="8"/>
  <c r="AS7" i="8"/>
  <c r="AS14" i="8"/>
  <c r="AS6" i="8"/>
  <c r="AS12" i="8"/>
  <c r="AS10" i="8"/>
  <c r="AS16" i="8"/>
  <c r="AS8" i="8"/>
  <c r="BR237" i="8"/>
  <c r="BR236" i="8"/>
  <c r="BR235" i="8"/>
  <c r="BR234" i="8"/>
  <c r="BR233" i="8"/>
  <c r="BR232" i="8"/>
  <c r="BR231" i="8"/>
  <c r="BR230" i="8"/>
  <c r="BR229" i="8"/>
  <c r="BR228" i="8"/>
  <c r="BR227" i="8"/>
  <c r="BR226" i="8"/>
  <c r="BR225" i="8"/>
  <c r="BR224" i="8"/>
  <c r="BR223" i="8"/>
  <c r="BR222" i="8"/>
  <c r="BR221" i="8"/>
  <c r="BR220" i="8"/>
  <c r="BR219" i="8"/>
  <c r="BR218" i="8"/>
  <c r="BR217" i="8"/>
  <c r="BR216" i="8"/>
  <c r="BR215" i="8"/>
  <c r="BR214" i="8"/>
  <c r="BR213" i="8"/>
  <c r="BR212" i="8"/>
  <c r="BR261" i="8"/>
  <c r="BR259" i="8"/>
  <c r="BR257" i="8"/>
  <c r="BR255" i="8"/>
  <c r="BR253" i="8"/>
  <c r="BR251" i="8"/>
  <c r="BR249" i="8"/>
  <c r="BR247" i="8"/>
  <c r="BR245" i="8"/>
  <c r="BR243" i="8"/>
  <c r="BR241" i="8"/>
  <c r="BR239" i="8"/>
  <c r="BR260" i="8"/>
  <c r="BR258" i="8"/>
  <c r="BR256" i="8"/>
  <c r="BR254" i="8"/>
  <c r="BR252" i="8"/>
  <c r="BR250" i="8"/>
  <c r="BR248" i="8"/>
  <c r="BR246" i="8"/>
  <c r="BR244" i="8"/>
  <c r="BR242" i="8"/>
  <c r="BR240" i="8"/>
  <c r="BR238" i="8"/>
  <c r="BR209" i="8"/>
  <c r="BR208" i="8"/>
  <c r="BR207" i="8"/>
  <c r="BR206" i="8"/>
  <c r="BR205" i="8"/>
  <c r="BR204" i="8"/>
  <c r="BR203" i="8"/>
  <c r="BR202" i="8"/>
  <c r="BR201" i="8"/>
  <c r="BR200" i="8"/>
  <c r="BR199" i="8"/>
  <c r="BR198" i="8"/>
  <c r="BR197" i="8"/>
  <c r="BR196" i="8"/>
  <c r="BR195" i="8"/>
  <c r="BR194" i="8"/>
  <c r="BR193" i="8"/>
  <c r="BR192" i="8"/>
  <c r="BR191" i="8"/>
  <c r="BR190" i="8"/>
  <c r="BR189" i="8"/>
  <c r="AW55" i="8"/>
  <c r="AW51" i="8"/>
  <c r="AW54" i="8"/>
  <c r="AW50" i="8"/>
  <c r="AW53" i="8"/>
  <c r="AW49" i="8"/>
  <c r="AW52" i="8"/>
  <c r="AW48" i="8"/>
  <c r="AW47" i="8"/>
  <c r="AW43" i="8"/>
  <c r="AW45" i="8"/>
  <c r="AW41" i="8"/>
  <c r="AW44" i="8"/>
  <c r="AW39" i="8"/>
  <c r="AW40" i="8"/>
  <c r="AW35" i="8"/>
  <c r="AW38" i="8"/>
  <c r="AW34" i="8"/>
  <c r="AW46" i="8"/>
  <c r="AW37" i="8"/>
  <c r="AW42" i="8"/>
  <c r="AW36" i="8"/>
  <c r="AW30" i="8"/>
  <c r="AW26" i="8"/>
  <c r="AW29" i="8"/>
  <c r="AW25" i="8"/>
  <c r="AW21" i="8"/>
  <c r="AW33" i="8"/>
  <c r="AW32" i="8"/>
  <c r="AW28" i="8"/>
  <c r="AW31" i="8"/>
  <c r="AW27" i="8"/>
  <c r="AW23" i="8"/>
  <c r="AW19" i="8"/>
  <c r="AW20" i="8"/>
  <c r="AW18" i="8"/>
  <c r="AW17" i="8"/>
  <c r="AW13" i="8"/>
  <c r="AW9" i="8"/>
  <c r="AW24" i="8"/>
  <c r="AW22" i="8"/>
  <c r="AW15" i="8"/>
  <c r="AW11" i="8"/>
  <c r="AW7" i="8"/>
  <c r="AW10" i="8"/>
  <c r="AW6" i="8"/>
  <c r="AW16" i="8"/>
  <c r="AW8" i="8"/>
  <c r="AW14" i="8"/>
  <c r="AW12" i="8"/>
  <c r="BA55" i="8"/>
  <c r="BA51" i="8"/>
  <c r="BA54" i="8"/>
  <c r="BA50" i="8"/>
  <c r="BA53" i="8"/>
  <c r="BA49" i="8"/>
  <c r="BA52" i="8"/>
  <c r="BA48" i="8"/>
  <c r="BA47" i="8"/>
  <c r="BA43" i="8"/>
  <c r="BA45" i="8"/>
  <c r="BA44" i="8"/>
  <c r="BA41" i="8"/>
  <c r="BA39" i="8"/>
  <c r="BA35" i="8"/>
  <c r="BA46" i="8"/>
  <c r="BA34" i="8"/>
  <c r="BA42" i="8"/>
  <c r="BA40" i="8"/>
  <c r="BA37" i="8"/>
  <c r="BA38" i="8"/>
  <c r="BA36" i="8"/>
  <c r="BA33" i="8"/>
  <c r="BA30" i="8"/>
  <c r="BA26" i="8"/>
  <c r="BA29" i="8"/>
  <c r="BA25" i="8"/>
  <c r="BA21" i="8"/>
  <c r="BA32" i="8"/>
  <c r="BA28" i="8"/>
  <c r="BA31" i="8"/>
  <c r="BA27" i="8"/>
  <c r="BA23" i="8"/>
  <c r="BA19" i="8"/>
  <c r="BA24" i="8"/>
  <c r="BA22" i="8"/>
  <c r="BA17" i="8"/>
  <c r="BA13" i="8"/>
  <c r="BA9" i="8"/>
  <c r="BA20" i="8"/>
  <c r="BA18" i="8"/>
  <c r="BA15" i="8"/>
  <c r="BA11" i="8"/>
  <c r="BA7" i="8"/>
  <c r="BA14" i="8"/>
  <c r="BA6" i="8"/>
  <c r="BA12" i="8"/>
  <c r="BA10" i="8"/>
  <c r="BA16" i="8"/>
  <c r="BA8" i="8"/>
  <c r="BE55" i="8"/>
  <c r="BE51" i="8"/>
  <c r="BE54" i="8"/>
  <c r="BE50" i="8"/>
  <c r="BE53" i="8"/>
  <c r="BE49" i="8"/>
  <c r="BE52" i="8"/>
  <c r="BE48" i="8"/>
  <c r="BE47" i="8"/>
  <c r="BE43" i="8"/>
  <c r="BE45" i="8"/>
  <c r="BE41" i="8"/>
  <c r="BE44" i="8"/>
  <c r="BE39" i="8"/>
  <c r="BE46" i="8"/>
  <c r="BE40" i="8"/>
  <c r="BE35" i="8"/>
  <c r="BE42" i="8"/>
  <c r="BE38" i="8"/>
  <c r="BE34" i="8"/>
  <c r="BE37" i="8"/>
  <c r="BE36" i="8"/>
  <c r="BE30" i="8"/>
  <c r="BE26" i="8"/>
  <c r="BE29" i="8"/>
  <c r="BE25" i="8"/>
  <c r="BE21" i="8"/>
  <c r="BE33" i="8"/>
  <c r="BE32" i="8"/>
  <c r="BE28" i="8"/>
  <c r="BE31" i="8"/>
  <c r="BE27" i="8"/>
  <c r="BE23" i="8"/>
  <c r="BE19" i="8"/>
  <c r="BE20" i="8"/>
  <c r="BE18" i="8"/>
  <c r="BE17" i="8"/>
  <c r="BE13" i="8"/>
  <c r="BE9" i="8"/>
  <c r="BE24" i="8"/>
  <c r="BE22" i="8"/>
  <c r="BE15" i="8"/>
  <c r="BE11" i="8"/>
  <c r="BE7" i="8"/>
  <c r="BE10" i="8"/>
  <c r="BE6" i="8"/>
  <c r="BE16" i="8"/>
  <c r="BE8" i="8"/>
  <c r="BE14" i="8"/>
  <c r="BE12" i="8"/>
  <c r="BI55" i="8"/>
  <c r="BI51" i="8"/>
  <c r="BI54" i="8"/>
  <c r="BI50" i="8"/>
  <c r="BI53" i="8"/>
  <c r="BI49" i="8"/>
  <c r="BI52" i="8"/>
  <c r="BI48" i="8"/>
  <c r="BI47" i="8"/>
  <c r="BI43" i="8"/>
  <c r="BI45" i="8"/>
  <c r="BI44" i="8"/>
  <c r="BI41" i="8"/>
  <c r="BI39" i="8"/>
  <c r="BI42" i="8"/>
  <c r="BI35" i="8"/>
  <c r="BI34" i="8"/>
  <c r="BI40" i="8"/>
  <c r="BI37" i="8"/>
  <c r="BI46" i="8"/>
  <c r="BI38" i="8"/>
  <c r="BI36" i="8"/>
  <c r="BI33" i="8"/>
  <c r="BI30" i="8"/>
  <c r="BI26" i="8"/>
  <c r="BI29" i="8"/>
  <c r="BI25" i="8"/>
  <c r="BI21" i="8"/>
  <c r="BI32" i="8"/>
  <c r="BI28" i="8"/>
  <c r="BI31" i="8"/>
  <c r="BI27" i="8"/>
  <c r="BI23" i="8"/>
  <c r="BI19" i="8"/>
  <c r="BI24" i="8"/>
  <c r="BI22" i="8"/>
  <c r="BI17" i="8"/>
  <c r="BI13" i="8"/>
  <c r="BI9" i="8"/>
  <c r="BI20" i="8"/>
  <c r="BI18" i="8"/>
  <c r="BI15" i="8"/>
  <c r="BI11" i="8"/>
  <c r="BI7" i="8"/>
  <c r="BI14" i="8"/>
  <c r="BI6" i="8"/>
  <c r="BI12" i="8"/>
  <c r="BI10" i="8"/>
  <c r="BI16" i="8"/>
  <c r="BI8" i="8"/>
  <c r="BM55" i="8"/>
  <c r="BM51" i="8"/>
  <c r="BM54" i="8"/>
  <c r="BM50" i="8"/>
  <c r="BM53" i="8"/>
  <c r="BM49" i="8"/>
  <c r="BM52" i="8"/>
  <c r="BM48" i="8"/>
  <c r="BM47" i="8"/>
  <c r="BM43" i="8"/>
  <c r="BM45" i="8"/>
  <c r="BM41" i="8"/>
  <c r="BM44" i="8"/>
  <c r="BM39" i="8"/>
  <c r="BM40" i="8"/>
  <c r="BM35" i="8"/>
  <c r="BM38" i="8"/>
  <c r="BM34" i="8"/>
  <c r="BM46" i="8"/>
  <c r="BM37" i="8"/>
  <c r="BM42" i="8"/>
  <c r="BM36" i="8"/>
  <c r="BM30" i="8"/>
  <c r="BM26" i="8"/>
  <c r="BM29" i="8"/>
  <c r="BM25" i="8"/>
  <c r="BM21" i="8"/>
  <c r="BM33" i="8"/>
  <c r="BM32" i="8"/>
  <c r="BM28" i="8"/>
  <c r="BM31" i="8"/>
  <c r="BM27" i="8"/>
  <c r="BM23" i="8"/>
  <c r="BM19" i="8"/>
  <c r="BM20" i="8"/>
  <c r="BM18" i="8"/>
  <c r="BM17" i="8"/>
  <c r="BM13" i="8"/>
  <c r="BM9" i="8"/>
  <c r="BM24" i="8"/>
  <c r="BM22" i="8"/>
  <c r="BM15" i="8"/>
  <c r="BM11" i="8"/>
  <c r="BM7" i="8"/>
  <c r="BM10" i="8"/>
  <c r="BM6" i="8"/>
  <c r="BM16" i="8"/>
  <c r="BM8" i="8"/>
  <c r="BM14" i="8"/>
  <c r="BM12" i="8"/>
  <c r="BQ55" i="8"/>
  <c r="BQ51" i="8"/>
  <c r="BQ54" i="8"/>
  <c r="BQ50" i="8"/>
  <c r="BQ53" i="8"/>
  <c r="BQ49" i="8"/>
  <c r="BQ52" i="8"/>
  <c r="BQ48" i="8"/>
  <c r="BQ47" i="8"/>
  <c r="BQ43" i="8"/>
  <c r="BQ45" i="8"/>
  <c r="BQ41" i="8"/>
  <c r="BQ44" i="8"/>
  <c r="BQ39" i="8"/>
  <c r="BQ35" i="8"/>
  <c r="BQ46" i="8"/>
  <c r="BQ34" i="8"/>
  <c r="BQ42" i="8"/>
  <c r="BQ40" i="8"/>
  <c r="BQ37" i="8"/>
  <c r="BQ38" i="8"/>
  <c r="BQ36" i="8"/>
  <c r="BQ32" i="8"/>
  <c r="BQ33" i="8"/>
  <c r="BQ30" i="8"/>
  <c r="BQ26" i="8"/>
  <c r="BQ29" i="8"/>
  <c r="BQ25" i="8"/>
  <c r="BQ21" i="8"/>
  <c r="BQ28" i="8"/>
  <c r="BQ31" i="8"/>
  <c r="BQ27" i="8"/>
  <c r="BQ23" i="8"/>
  <c r="BQ19" i="8"/>
  <c r="BQ24" i="8"/>
  <c r="BQ22" i="8"/>
  <c r="BQ17" i="8"/>
  <c r="BQ13" i="8"/>
  <c r="BQ9" i="8"/>
  <c r="BQ20" i="8"/>
  <c r="BQ18" i="8"/>
  <c r="BQ15" i="8"/>
  <c r="BQ11" i="8"/>
  <c r="BQ7" i="8"/>
  <c r="BQ14" i="8"/>
  <c r="BQ6" i="8"/>
  <c r="BQ12" i="8"/>
  <c r="BQ10" i="8"/>
  <c r="BQ16" i="8"/>
  <c r="BQ8" i="8"/>
  <c r="BA160" i="8"/>
  <c r="BE160" i="8"/>
  <c r="BI160" i="8"/>
  <c r="BM160" i="8"/>
  <c r="BQ160" i="8"/>
  <c r="BA161" i="8"/>
  <c r="BE161" i="8"/>
  <c r="BI161" i="8"/>
  <c r="BM161" i="8"/>
  <c r="BQ161" i="8"/>
  <c r="BA162" i="8"/>
  <c r="BE162" i="8"/>
  <c r="BI162" i="8"/>
  <c r="BM162" i="8"/>
  <c r="BQ162" i="8"/>
  <c r="BA163" i="8"/>
  <c r="BE163" i="8"/>
  <c r="BI163" i="8"/>
  <c r="BM163" i="8"/>
  <c r="BQ163" i="8"/>
  <c r="BA164" i="8"/>
  <c r="BE164" i="8"/>
  <c r="BI164" i="8"/>
  <c r="BM164" i="8"/>
  <c r="BQ164" i="8"/>
  <c r="BA165" i="8"/>
  <c r="BE165" i="8"/>
  <c r="BI165" i="8"/>
  <c r="BM165" i="8"/>
  <c r="BQ165" i="8"/>
  <c r="BA166" i="8"/>
  <c r="BE166" i="8"/>
  <c r="BI166" i="8"/>
  <c r="BM166" i="8"/>
  <c r="BQ166" i="8"/>
  <c r="BA167" i="8"/>
  <c r="BE167" i="8"/>
  <c r="BI167" i="8"/>
  <c r="BM167" i="8"/>
  <c r="BQ167" i="8"/>
  <c r="BA168" i="8"/>
  <c r="BE168" i="8"/>
  <c r="BI168" i="8"/>
  <c r="BM168" i="8"/>
  <c r="BQ168" i="8"/>
  <c r="BA169" i="8"/>
  <c r="BE169" i="8"/>
  <c r="BI169" i="8"/>
  <c r="BM169" i="8"/>
  <c r="BQ169" i="8"/>
  <c r="BA170" i="8"/>
  <c r="BE170" i="8"/>
  <c r="BI170" i="8"/>
  <c r="BM170" i="8"/>
  <c r="BQ170" i="8"/>
  <c r="BA171" i="8"/>
  <c r="BE171" i="8"/>
  <c r="BI171" i="8"/>
  <c r="BM171" i="8"/>
  <c r="BQ171" i="8"/>
  <c r="BA172" i="8"/>
  <c r="BE172" i="8"/>
  <c r="BI172" i="8"/>
  <c r="BM172" i="8"/>
  <c r="BQ172" i="8"/>
  <c r="BA173" i="8"/>
  <c r="BE173" i="8"/>
  <c r="BI173" i="8"/>
  <c r="BM173" i="8"/>
  <c r="BQ173" i="8"/>
  <c r="BA174" i="8"/>
  <c r="BE174" i="8"/>
  <c r="BI174" i="8"/>
  <c r="BM174" i="8"/>
  <c r="BQ174" i="8"/>
  <c r="BA175" i="8"/>
  <c r="BE175" i="8"/>
  <c r="BI175" i="8"/>
  <c r="BM175" i="8"/>
  <c r="BQ175" i="8"/>
  <c r="BA176" i="8"/>
  <c r="BE176" i="8"/>
  <c r="BI176" i="8"/>
  <c r="BM176" i="8"/>
  <c r="BQ176" i="8"/>
  <c r="BA177" i="8"/>
  <c r="BE177" i="8"/>
  <c r="BI177" i="8"/>
  <c r="BM177" i="8"/>
  <c r="BQ177" i="8"/>
  <c r="BA178" i="8"/>
  <c r="BE178" i="8"/>
  <c r="BI178" i="8"/>
  <c r="BM178" i="8"/>
  <c r="BQ178" i="8"/>
  <c r="BA179" i="8"/>
  <c r="BE179" i="8"/>
  <c r="BI179" i="8"/>
  <c r="BM179" i="8"/>
  <c r="BQ179" i="8"/>
  <c r="BA180" i="8"/>
  <c r="BE180" i="8"/>
  <c r="BI180" i="8"/>
  <c r="BM180" i="8"/>
  <c r="BQ180" i="8"/>
  <c r="BA181" i="8"/>
  <c r="BE181" i="8"/>
  <c r="BI181" i="8"/>
  <c r="BM181" i="8"/>
  <c r="BQ181" i="8"/>
  <c r="BA182" i="8"/>
  <c r="BE182" i="8"/>
  <c r="BI182" i="8"/>
  <c r="BM182" i="8"/>
  <c r="BQ182" i="8"/>
  <c r="BA183" i="8"/>
  <c r="BE183" i="8"/>
  <c r="BI183" i="8"/>
  <c r="BM183" i="8"/>
  <c r="BQ183" i="8"/>
  <c r="BA184" i="8"/>
  <c r="BE184" i="8"/>
  <c r="BI184" i="8"/>
  <c r="BM184" i="8"/>
  <c r="BQ184" i="8"/>
  <c r="BA185" i="8"/>
  <c r="BE185" i="8"/>
  <c r="BI185" i="8"/>
  <c r="BM185" i="8"/>
  <c r="BQ185" i="8"/>
  <c r="BA186" i="8"/>
  <c r="BE186" i="8"/>
  <c r="BI186" i="8"/>
  <c r="BM186" i="8"/>
  <c r="BQ186" i="8"/>
  <c r="BA187" i="8"/>
  <c r="BE187" i="8"/>
  <c r="BI187" i="8"/>
  <c r="BM187" i="8"/>
  <c r="BQ187" i="8"/>
  <c r="BA188" i="8"/>
  <c r="BE188" i="8"/>
  <c r="BI188" i="8"/>
  <c r="BM188" i="8"/>
  <c r="BQ188" i="8"/>
  <c r="BA189" i="8"/>
  <c r="BE189" i="8"/>
  <c r="BM189" i="8"/>
  <c r="BA190" i="8"/>
  <c r="BI190" i="8"/>
  <c r="BQ190" i="8"/>
  <c r="BE191" i="8"/>
  <c r="BM191" i="8"/>
  <c r="BA192" i="8"/>
  <c r="BI192" i="8"/>
  <c r="BQ192" i="8"/>
  <c r="BE193" i="8"/>
  <c r="BM193" i="8"/>
  <c r="BA194" i="8"/>
  <c r="BI194" i="8"/>
  <c r="BQ194" i="8"/>
  <c r="BE195" i="8"/>
  <c r="BM195" i="8"/>
  <c r="BA196" i="8"/>
  <c r="BI196" i="8"/>
  <c r="BQ196" i="8"/>
  <c r="BE197" i="8"/>
  <c r="BM197" i="8"/>
  <c r="BA198" i="8"/>
  <c r="BI198" i="8"/>
  <c r="BQ198" i="8"/>
  <c r="BE199" i="8"/>
  <c r="BM199" i="8"/>
  <c r="BA200" i="8"/>
  <c r="BI200" i="8"/>
  <c r="BQ200" i="8"/>
  <c r="BE201" i="8"/>
  <c r="BM201" i="8"/>
  <c r="BA202" i="8"/>
  <c r="BI202" i="8"/>
  <c r="BQ202" i="8"/>
  <c r="BE203" i="8"/>
  <c r="BM203" i="8"/>
  <c r="BA204" i="8"/>
  <c r="BI204" i="8"/>
  <c r="BQ204" i="8"/>
  <c r="BE205" i="8"/>
  <c r="BM205" i="8"/>
  <c r="BA206" i="8"/>
  <c r="BI206" i="8"/>
  <c r="BQ206" i="8"/>
  <c r="BE207" i="8"/>
  <c r="BM207" i="8"/>
  <c r="BA208" i="8"/>
  <c r="H161" i="8"/>
  <c r="P161" i="8"/>
  <c r="X161" i="8"/>
  <c r="H163" i="8"/>
  <c r="P163" i="8"/>
  <c r="X163" i="8"/>
  <c r="H165" i="8"/>
  <c r="P165" i="8"/>
  <c r="X165" i="8"/>
  <c r="J161" i="8"/>
  <c r="R161" i="8"/>
  <c r="Z161" i="8"/>
  <c r="J163" i="8"/>
  <c r="R163" i="8"/>
  <c r="Z163" i="8"/>
  <c r="L161" i="8"/>
  <c r="T161" i="8"/>
  <c r="L163" i="8"/>
  <c r="T163" i="8"/>
  <c r="L165" i="8"/>
  <c r="T165" i="8"/>
  <c r="N161" i="8"/>
  <c r="V161" i="8"/>
  <c r="N163" i="8"/>
  <c r="V163" i="8"/>
  <c r="M61" i="8"/>
  <c r="M55" i="8"/>
  <c r="M54" i="8"/>
  <c r="M53" i="8"/>
  <c r="M52" i="8"/>
  <c r="M51" i="8"/>
  <c r="M50" i="8"/>
  <c r="M49" i="8"/>
  <c r="M48" i="8"/>
  <c r="M47" i="8"/>
  <c r="M46" i="8"/>
  <c r="M45" i="8"/>
  <c r="M44" i="8"/>
  <c r="M43" i="8"/>
  <c r="M42" i="8"/>
  <c r="M41" i="8"/>
  <c r="M39" i="8"/>
  <c r="M38" i="8"/>
  <c r="M37" i="8"/>
  <c r="M36" i="8"/>
  <c r="M35" i="8"/>
  <c r="M34" i="8"/>
  <c r="M33" i="8"/>
  <c r="M32" i="8"/>
  <c r="M31" i="8"/>
  <c r="M30" i="8"/>
  <c r="M29" i="8"/>
  <c r="M28" i="8"/>
  <c r="M27" i="8"/>
  <c r="M26" i="8"/>
  <c r="M25" i="8"/>
  <c r="M24" i="8"/>
  <c r="M23" i="8"/>
  <c r="M40" i="8"/>
  <c r="M22" i="8"/>
  <c r="M21" i="8"/>
  <c r="M20" i="8"/>
  <c r="M19" i="8"/>
  <c r="M18" i="8"/>
  <c r="M17" i="8"/>
  <c r="M16" i="8"/>
  <c r="M15" i="8"/>
  <c r="M13" i="8"/>
  <c r="M11" i="8"/>
  <c r="M9" i="8"/>
  <c r="M7" i="8"/>
  <c r="M14" i="8"/>
  <c r="M12" i="8"/>
  <c r="M10" i="8"/>
  <c r="M8" i="8"/>
  <c r="M6" i="8"/>
  <c r="AL261" i="8"/>
  <c r="AL260" i="8"/>
  <c r="AL259" i="8"/>
  <c r="AL258" i="8"/>
  <c r="AL257" i="8"/>
  <c r="AL256" i="8"/>
  <c r="AL255" i="8"/>
  <c r="AL254" i="8"/>
  <c r="AL253" i="8"/>
  <c r="AL252" i="8"/>
  <c r="AL251" i="8"/>
  <c r="AL250" i="8"/>
  <c r="AL249" i="8"/>
  <c r="AL248" i="8"/>
  <c r="AL247" i="8"/>
  <c r="AL246" i="8"/>
  <c r="AL245" i="8"/>
  <c r="AL244" i="8"/>
  <c r="AL243" i="8"/>
  <c r="AL242" i="8"/>
  <c r="AL241" i="8"/>
  <c r="AL240" i="8"/>
  <c r="AL239" i="8"/>
  <c r="AL238" i="8"/>
  <c r="AL237" i="8"/>
  <c r="AL236" i="8"/>
  <c r="AL235" i="8"/>
  <c r="AL234" i="8"/>
  <c r="AL233" i="8"/>
  <c r="AL232" i="8"/>
  <c r="AL231" i="8"/>
  <c r="AL230" i="8"/>
  <c r="AL229" i="8"/>
  <c r="AL228" i="8"/>
  <c r="AL227" i="8"/>
  <c r="AL226" i="8"/>
  <c r="AL225" i="8"/>
  <c r="AL224" i="8"/>
  <c r="AL223" i="8"/>
  <c r="AL222" i="8"/>
  <c r="AL221" i="8"/>
  <c r="AL220" i="8"/>
  <c r="AL219" i="8"/>
  <c r="AL218" i="8"/>
  <c r="AL217" i="8"/>
  <c r="AL216" i="8"/>
  <c r="AL215" i="8"/>
  <c r="AL214" i="8"/>
  <c r="AL213" i="8"/>
  <c r="AL212" i="8"/>
  <c r="M261" i="8"/>
  <c r="M260" i="8"/>
  <c r="M259" i="8"/>
  <c r="M258" i="8"/>
  <c r="M257" i="8"/>
  <c r="M256" i="8"/>
  <c r="M255" i="8"/>
  <c r="M254" i="8"/>
  <c r="M253" i="8"/>
  <c r="M252" i="8"/>
  <c r="M251" i="8"/>
  <c r="M250" i="8"/>
  <c r="M249" i="8"/>
  <c r="M248" i="8"/>
  <c r="M247" i="8"/>
  <c r="M246" i="8"/>
  <c r="M245" i="8"/>
  <c r="M244" i="8"/>
  <c r="M243" i="8"/>
  <c r="M242" i="8"/>
  <c r="M241" i="8"/>
  <c r="M240" i="8"/>
  <c r="M239" i="8"/>
  <c r="M238" i="8"/>
  <c r="M237" i="8"/>
  <c r="M236" i="8"/>
  <c r="M235" i="8"/>
  <c r="M234" i="8"/>
  <c r="M233" i="8"/>
  <c r="M232" i="8"/>
  <c r="M231" i="8"/>
  <c r="M230" i="8"/>
  <c r="M229" i="8"/>
  <c r="M228" i="8"/>
  <c r="M227" i="8"/>
  <c r="M226" i="8"/>
  <c r="M225" i="8"/>
  <c r="M224" i="8"/>
  <c r="M223" i="8"/>
  <c r="M222" i="8"/>
  <c r="M221" i="8"/>
  <c r="M220" i="8"/>
  <c r="M219" i="8"/>
  <c r="M218" i="8"/>
  <c r="M217" i="8"/>
  <c r="M216" i="8"/>
  <c r="M215" i="8"/>
  <c r="M214" i="8"/>
  <c r="M213" i="8"/>
  <c r="M212" i="8"/>
  <c r="AL209" i="8"/>
  <c r="AL207" i="8"/>
  <c r="AL205" i="8"/>
  <c r="AL203" i="8"/>
  <c r="AL201" i="8"/>
  <c r="AL199" i="8"/>
  <c r="AL197" i="8"/>
  <c r="AL195" i="8"/>
  <c r="AL193" i="8"/>
  <c r="AL191" i="8"/>
  <c r="AL190" i="8"/>
  <c r="AL189" i="8"/>
  <c r="AL188" i="8"/>
  <c r="AL187" i="8"/>
  <c r="AL186" i="8"/>
  <c r="AL185" i="8"/>
  <c r="AL184" i="8"/>
  <c r="AL183" i="8"/>
  <c r="AL182" i="8"/>
  <c r="AL181" i="8"/>
  <c r="AL180" i="8"/>
  <c r="AL179" i="8"/>
  <c r="AL178" i="8"/>
  <c r="AL177" i="8"/>
  <c r="AL176" i="8"/>
  <c r="AL175" i="8"/>
  <c r="AL174" i="8"/>
  <c r="AL173" i="8"/>
  <c r="AL172" i="8"/>
  <c r="AL171" i="8"/>
  <c r="AL170" i="8"/>
  <c r="AL169" i="8"/>
  <c r="AL168" i="8"/>
  <c r="AL167" i="8"/>
  <c r="AL166" i="8"/>
  <c r="AL165" i="8"/>
  <c r="AL164" i="8"/>
  <c r="AL163" i="8"/>
  <c r="AL162" i="8"/>
  <c r="AL161" i="8"/>
  <c r="AL160" i="8"/>
  <c r="M209" i="8"/>
  <c r="M208" i="8"/>
  <c r="M207" i="8"/>
  <c r="M206" i="8"/>
  <c r="M205" i="8"/>
  <c r="M204" i="8"/>
  <c r="M203" i="8"/>
  <c r="M202" i="8"/>
  <c r="M201" i="8"/>
  <c r="M200" i="8"/>
  <c r="M199" i="8"/>
  <c r="M198" i="8"/>
  <c r="M197" i="8"/>
  <c r="M196" i="8"/>
  <c r="M195" i="8"/>
  <c r="AL208" i="8"/>
  <c r="AL206" i="8"/>
  <c r="AL204" i="8"/>
  <c r="AL202" i="8"/>
  <c r="AL200" i="8"/>
  <c r="AL198" i="8"/>
  <c r="AL196" i="8"/>
  <c r="AL194" i="8"/>
  <c r="AL192" i="8"/>
  <c r="Q60" i="8"/>
  <c r="Q55" i="8"/>
  <c r="Q54" i="8"/>
  <c r="Q53" i="8"/>
  <c r="Q52" i="8"/>
  <c r="Q51" i="8"/>
  <c r="Q50" i="8"/>
  <c r="Q49" i="8"/>
  <c r="Q48" i="8"/>
  <c r="Q47" i="8"/>
  <c r="Q46" i="8"/>
  <c r="Q45" i="8"/>
  <c r="Q44" i="8"/>
  <c r="Q43" i="8"/>
  <c r="Q42" i="8"/>
  <c r="Q41" i="8"/>
  <c r="Q40" i="8"/>
  <c r="Q38" i="8"/>
  <c r="Q37" i="8"/>
  <c r="Q36" i="8"/>
  <c r="Q35" i="8"/>
  <c r="Q34" i="8"/>
  <c r="Q33" i="8"/>
  <c r="Q32" i="8"/>
  <c r="Q31" i="8"/>
  <c r="Q30" i="8"/>
  <c r="Q29" i="8"/>
  <c r="Q28" i="8"/>
  <c r="Q27" i="8"/>
  <c r="Q26" i="8"/>
  <c r="Q25" i="8"/>
  <c r="Q24" i="8"/>
  <c r="Q23" i="8"/>
  <c r="Q39" i="8"/>
  <c r="Q22" i="8"/>
  <c r="Q21" i="8"/>
  <c r="Q20" i="8"/>
  <c r="Q19" i="8"/>
  <c r="Q18" i="8"/>
  <c r="Q17" i="8"/>
  <c r="Q16" i="8"/>
  <c r="Q15" i="8"/>
  <c r="Q14" i="8"/>
  <c r="Q12" i="8"/>
  <c r="Q10" i="8"/>
  <c r="Q8" i="8"/>
  <c r="Q6" i="8"/>
  <c r="Q13" i="8"/>
  <c r="Q11" i="8"/>
  <c r="Q9" i="8"/>
  <c r="Q7" i="8"/>
  <c r="AP261" i="8"/>
  <c r="AP260" i="8"/>
  <c r="AP259" i="8"/>
  <c r="AP258" i="8"/>
  <c r="AP257" i="8"/>
  <c r="AP256" i="8"/>
  <c r="AP255" i="8"/>
  <c r="AP254" i="8"/>
  <c r="AP253" i="8"/>
  <c r="AP252" i="8"/>
  <c r="AP251" i="8"/>
  <c r="AP250" i="8"/>
  <c r="AP249" i="8"/>
  <c r="AP248" i="8"/>
  <c r="AP247" i="8"/>
  <c r="AP246" i="8"/>
  <c r="AP245" i="8"/>
  <c r="AP244" i="8"/>
  <c r="AP243" i="8"/>
  <c r="AP242" i="8"/>
  <c r="AP241" i="8"/>
  <c r="AP240" i="8"/>
  <c r="AP239" i="8"/>
  <c r="AP238" i="8"/>
  <c r="AP237" i="8"/>
  <c r="AP236" i="8"/>
  <c r="AP235" i="8"/>
  <c r="AP234" i="8"/>
  <c r="AP233" i="8"/>
  <c r="AP232" i="8"/>
  <c r="AP231" i="8"/>
  <c r="AP230" i="8"/>
  <c r="AP229" i="8"/>
  <c r="AP228" i="8"/>
  <c r="AP227" i="8"/>
  <c r="AP226" i="8"/>
  <c r="AP225" i="8"/>
  <c r="AP224" i="8"/>
  <c r="AP223" i="8"/>
  <c r="AP222" i="8"/>
  <c r="AP221" i="8"/>
  <c r="AP220" i="8"/>
  <c r="AP219" i="8"/>
  <c r="AP218" i="8"/>
  <c r="AP217" i="8"/>
  <c r="AP216" i="8"/>
  <c r="AP215" i="8"/>
  <c r="AP214" i="8"/>
  <c r="AP213" i="8"/>
  <c r="AP212" i="8"/>
  <c r="Q261" i="8"/>
  <c r="Q260" i="8"/>
  <c r="Q259" i="8"/>
  <c r="Q258" i="8"/>
  <c r="Q257" i="8"/>
  <c r="Q256" i="8"/>
  <c r="Q255" i="8"/>
  <c r="Q254" i="8"/>
  <c r="Q253" i="8"/>
  <c r="Q252" i="8"/>
  <c r="Q251" i="8"/>
  <c r="Q250" i="8"/>
  <c r="Q249" i="8"/>
  <c r="Q248" i="8"/>
  <c r="Q247" i="8"/>
  <c r="Q246" i="8"/>
  <c r="Q245" i="8"/>
  <c r="Q244" i="8"/>
  <c r="Q243" i="8"/>
  <c r="Q242" i="8"/>
  <c r="Q241" i="8"/>
  <c r="Q240" i="8"/>
  <c r="Q239" i="8"/>
  <c r="Q238" i="8"/>
  <c r="Q237" i="8"/>
  <c r="Q236" i="8"/>
  <c r="Q235" i="8"/>
  <c r="Q234" i="8"/>
  <c r="Q233" i="8"/>
  <c r="Q232" i="8"/>
  <c r="Q231" i="8"/>
  <c r="Q230" i="8"/>
  <c r="Q229" i="8"/>
  <c r="Q228" i="8"/>
  <c r="Q227" i="8"/>
  <c r="Q226" i="8"/>
  <c r="Q225" i="8"/>
  <c r="Q224" i="8"/>
  <c r="Q223" i="8"/>
  <c r="Q222" i="8"/>
  <c r="Q221" i="8"/>
  <c r="Q220" i="8"/>
  <c r="Q219" i="8"/>
  <c r="Q218" i="8"/>
  <c r="Q217" i="8"/>
  <c r="Q216" i="8"/>
  <c r="Q215" i="8"/>
  <c r="Q214" i="8"/>
  <c r="Q213" i="8"/>
  <c r="Q212" i="8"/>
  <c r="AP209" i="8"/>
  <c r="AP208" i="8"/>
  <c r="AP206" i="8"/>
  <c r="AP204" i="8"/>
  <c r="AP202" i="8"/>
  <c r="AP200" i="8"/>
  <c r="AP198" i="8"/>
  <c r="AP196" i="8"/>
  <c r="AP194" i="8"/>
  <c r="AP192" i="8"/>
  <c r="AP190" i="8"/>
  <c r="AP189" i="8"/>
  <c r="AP188" i="8"/>
  <c r="AP187" i="8"/>
  <c r="AP186" i="8"/>
  <c r="AP185" i="8"/>
  <c r="AP184" i="8"/>
  <c r="AP183" i="8"/>
  <c r="AP182" i="8"/>
  <c r="AP181" i="8"/>
  <c r="AP180" i="8"/>
  <c r="AP179" i="8"/>
  <c r="AP178" i="8"/>
  <c r="AP177" i="8"/>
  <c r="AP176" i="8"/>
  <c r="AP175" i="8"/>
  <c r="AP174" i="8"/>
  <c r="AP173" i="8"/>
  <c r="AP172" i="8"/>
  <c r="AP171" i="8"/>
  <c r="AP170" i="8"/>
  <c r="AP169" i="8"/>
  <c r="AP168" i="8"/>
  <c r="AP167" i="8"/>
  <c r="AP166" i="8"/>
  <c r="AP165" i="8"/>
  <c r="AP164" i="8"/>
  <c r="AP163" i="8"/>
  <c r="AP162" i="8"/>
  <c r="AP161" i="8"/>
  <c r="AP160" i="8"/>
  <c r="Q209" i="8"/>
  <c r="Q208" i="8"/>
  <c r="Q207" i="8"/>
  <c r="Q206" i="8"/>
  <c r="Q205" i="8"/>
  <c r="Q204" i="8"/>
  <c r="Q203" i="8"/>
  <c r="Q202" i="8"/>
  <c r="Q201" i="8"/>
  <c r="Q200" i="8"/>
  <c r="Q199" i="8"/>
  <c r="Q198" i="8"/>
  <c r="Q197" i="8"/>
  <c r="Q196" i="8"/>
  <c r="Q195" i="8"/>
  <c r="AP207" i="8"/>
  <c r="AP205" i="8"/>
  <c r="AP203" i="8"/>
  <c r="AP201" i="8"/>
  <c r="AP199" i="8"/>
  <c r="AP197" i="8"/>
  <c r="AP195" i="8"/>
  <c r="AP193" i="8"/>
  <c r="AP191" i="8"/>
  <c r="U62" i="8"/>
  <c r="U55" i="8"/>
  <c r="U54" i="8"/>
  <c r="U53" i="8"/>
  <c r="U52" i="8"/>
  <c r="U51" i="8"/>
  <c r="U50" i="8"/>
  <c r="U49" i="8"/>
  <c r="U48" i="8"/>
  <c r="U47" i="8"/>
  <c r="U46" i="8"/>
  <c r="U45" i="8"/>
  <c r="U44" i="8"/>
  <c r="U43" i="8"/>
  <c r="U42" i="8"/>
  <c r="U41" i="8"/>
  <c r="U39" i="8"/>
  <c r="U38" i="8"/>
  <c r="U37" i="8"/>
  <c r="U36" i="8"/>
  <c r="U35" i="8"/>
  <c r="U34" i="8"/>
  <c r="U33" i="8"/>
  <c r="U32" i="8"/>
  <c r="U31" i="8"/>
  <c r="U30" i="8"/>
  <c r="U29" i="8"/>
  <c r="U28" i="8"/>
  <c r="U27" i="8"/>
  <c r="U26" i="8"/>
  <c r="U25" i="8"/>
  <c r="U24" i="8"/>
  <c r="U23" i="8"/>
  <c r="U22" i="8"/>
  <c r="U21" i="8"/>
  <c r="U20" i="8"/>
  <c r="U19" i="8"/>
  <c r="U18" i="8"/>
  <c r="U17" i="8"/>
  <c r="U16" i="8"/>
  <c r="U15" i="8"/>
  <c r="U14" i="8"/>
  <c r="U40" i="8"/>
  <c r="U13" i="8"/>
  <c r="U11" i="8"/>
  <c r="U9" i="8"/>
  <c r="U7" i="8"/>
  <c r="U12" i="8"/>
  <c r="U10" i="8"/>
  <c r="U8" i="8"/>
  <c r="U6" i="8"/>
  <c r="AT261" i="8"/>
  <c r="AT260" i="8"/>
  <c r="AT259" i="8"/>
  <c r="AT258" i="8"/>
  <c r="AT257" i="8"/>
  <c r="AT256" i="8"/>
  <c r="AT255" i="8"/>
  <c r="AT254" i="8"/>
  <c r="AT253" i="8"/>
  <c r="AT252" i="8"/>
  <c r="AT251" i="8"/>
  <c r="AT250" i="8"/>
  <c r="AT249" i="8"/>
  <c r="AT248" i="8"/>
  <c r="AT247" i="8"/>
  <c r="AT246" i="8"/>
  <c r="AT245" i="8"/>
  <c r="AT244" i="8"/>
  <c r="AT243" i="8"/>
  <c r="AT242" i="8"/>
  <c r="AT241" i="8"/>
  <c r="AT240" i="8"/>
  <c r="AT239" i="8"/>
  <c r="AT238" i="8"/>
  <c r="AT237" i="8"/>
  <c r="AT236" i="8"/>
  <c r="AT235" i="8"/>
  <c r="AT234" i="8"/>
  <c r="AT233" i="8"/>
  <c r="AT232" i="8"/>
  <c r="AT231" i="8"/>
  <c r="AT230" i="8"/>
  <c r="AT229" i="8"/>
  <c r="AT228" i="8"/>
  <c r="AT227" i="8"/>
  <c r="AT226" i="8"/>
  <c r="AT225" i="8"/>
  <c r="AT224" i="8"/>
  <c r="AT223" i="8"/>
  <c r="AT222" i="8"/>
  <c r="AT221" i="8"/>
  <c r="AT220" i="8"/>
  <c r="AT219" i="8"/>
  <c r="AT218" i="8"/>
  <c r="AT217" i="8"/>
  <c r="AT216" i="8"/>
  <c r="AT215" i="8"/>
  <c r="AT214" i="8"/>
  <c r="AT213" i="8"/>
  <c r="AT212" i="8"/>
  <c r="U261" i="8"/>
  <c r="U260" i="8"/>
  <c r="U259" i="8"/>
  <c r="U258" i="8"/>
  <c r="U257" i="8"/>
  <c r="U256" i="8"/>
  <c r="U255" i="8"/>
  <c r="U254" i="8"/>
  <c r="U253" i="8"/>
  <c r="U252" i="8"/>
  <c r="U251" i="8"/>
  <c r="U250" i="8"/>
  <c r="U249" i="8"/>
  <c r="U248" i="8"/>
  <c r="U247" i="8"/>
  <c r="U246" i="8"/>
  <c r="U245" i="8"/>
  <c r="U244" i="8"/>
  <c r="U243" i="8"/>
  <c r="U242" i="8"/>
  <c r="U241" i="8"/>
  <c r="U240" i="8"/>
  <c r="U239" i="8"/>
  <c r="U238" i="8"/>
  <c r="U237" i="8"/>
  <c r="U236" i="8"/>
  <c r="U235" i="8"/>
  <c r="U234" i="8"/>
  <c r="U233" i="8"/>
  <c r="U232" i="8"/>
  <c r="U231" i="8"/>
  <c r="U230" i="8"/>
  <c r="U229" i="8"/>
  <c r="U228" i="8"/>
  <c r="U227" i="8"/>
  <c r="U226" i="8"/>
  <c r="U225" i="8"/>
  <c r="U224" i="8"/>
  <c r="U223" i="8"/>
  <c r="U222" i="8"/>
  <c r="U221" i="8"/>
  <c r="U220" i="8"/>
  <c r="U219" i="8"/>
  <c r="U218" i="8"/>
  <c r="U217" i="8"/>
  <c r="U216" i="8"/>
  <c r="U215" i="8"/>
  <c r="U214" i="8"/>
  <c r="U213" i="8"/>
  <c r="U212" i="8"/>
  <c r="AT209" i="8"/>
  <c r="AT208" i="8"/>
  <c r="AT207" i="8"/>
  <c r="AT205" i="8"/>
  <c r="AT203" i="8"/>
  <c r="AT201" i="8"/>
  <c r="AT199" i="8"/>
  <c r="AT197" i="8"/>
  <c r="AT195" i="8"/>
  <c r="AT193" i="8"/>
  <c r="AT191" i="8"/>
  <c r="AT190" i="8"/>
  <c r="AT189" i="8"/>
  <c r="AT188" i="8"/>
  <c r="AT187" i="8"/>
  <c r="AT186" i="8"/>
  <c r="AT185" i="8"/>
  <c r="AT184" i="8"/>
  <c r="AT183" i="8"/>
  <c r="AT182" i="8"/>
  <c r="AT181" i="8"/>
  <c r="AT180" i="8"/>
  <c r="AT179" i="8"/>
  <c r="AT178" i="8"/>
  <c r="AT177" i="8"/>
  <c r="AT176" i="8"/>
  <c r="AT175" i="8"/>
  <c r="AT174" i="8"/>
  <c r="AT173" i="8"/>
  <c r="AT172" i="8"/>
  <c r="AT171" i="8"/>
  <c r="AT170" i="8"/>
  <c r="AT169" i="8"/>
  <c r="AT168" i="8"/>
  <c r="AT167" i="8"/>
  <c r="AT166" i="8"/>
  <c r="AT165" i="8"/>
  <c r="AT164" i="8"/>
  <c r="AT163" i="8"/>
  <c r="AT162" i="8"/>
  <c r="AT161" i="8"/>
  <c r="AT160" i="8"/>
  <c r="U209" i="8"/>
  <c r="U208" i="8"/>
  <c r="U207" i="8"/>
  <c r="U206" i="8"/>
  <c r="U205" i="8"/>
  <c r="U204" i="8"/>
  <c r="U203" i="8"/>
  <c r="U202" i="8"/>
  <c r="U201" i="8"/>
  <c r="U200" i="8"/>
  <c r="U199" i="8"/>
  <c r="U198" i="8"/>
  <c r="U197" i="8"/>
  <c r="U196" i="8"/>
  <c r="U195" i="8"/>
  <c r="AT206" i="8"/>
  <c r="AT204" i="8"/>
  <c r="AT202" i="8"/>
  <c r="AT200" i="8"/>
  <c r="AT198" i="8"/>
  <c r="AT196" i="8"/>
  <c r="AT194" i="8"/>
  <c r="AT192" i="8"/>
  <c r="G160" i="8"/>
  <c r="K160" i="8"/>
  <c r="S160" i="8"/>
  <c r="W160" i="8"/>
  <c r="I162" i="8"/>
  <c r="G164" i="8"/>
  <c r="O164" i="8"/>
  <c r="S164" i="8"/>
  <c r="W164" i="8"/>
  <c r="AI60" i="8"/>
  <c r="J55" i="8"/>
  <c r="J54" i="8"/>
  <c r="J53" i="8"/>
  <c r="J52" i="8"/>
  <c r="J51" i="8"/>
  <c r="J50" i="8"/>
  <c r="J49" i="8"/>
  <c r="J48" i="8"/>
  <c r="J47" i="8"/>
  <c r="J46" i="8"/>
  <c r="J45" i="8"/>
  <c r="J44" i="8"/>
  <c r="J43" i="8"/>
  <c r="J42" i="8"/>
  <c r="J40" i="8"/>
  <c r="J38" i="8"/>
  <c r="J37" i="8"/>
  <c r="J36" i="8"/>
  <c r="J35" i="8"/>
  <c r="J34" i="8"/>
  <c r="J33" i="8"/>
  <c r="J32" i="8"/>
  <c r="J31" i="8"/>
  <c r="J30" i="8"/>
  <c r="J29" i="8"/>
  <c r="J28" i="8"/>
  <c r="J27" i="8"/>
  <c r="J26" i="8"/>
  <c r="J25" i="8"/>
  <c r="J24" i="8"/>
  <c r="J23" i="8"/>
  <c r="J41" i="8"/>
  <c r="J22" i="8"/>
  <c r="J21" i="8"/>
  <c r="J20" i="8"/>
  <c r="J19" i="8"/>
  <c r="J18" i="8"/>
  <c r="J17" i="8"/>
  <c r="J16" i="8"/>
  <c r="J15" i="8"/>
  <c r="J39" i="8"/>
  <c r="J14" i="8"/>
  <c r="J12" i="8"/>
  <c r="J10" i="8"/>
  <c r="J8" i="8"/>
  <c r="J6" i="8"/>
  <c r="J13" i="8"/>
  <c r="J11" i="8"/>
  <c r="J9" i="8"/>
  <c r="J7" i="8"/>
  <c r="AI261" i="8"/>
  <c r="AI260" i="8"/>
  <c r="AI259" i="8"/>
  <c r="AI258" i="8"/>
  <c r="AI257" i="8"/>
  <c r="AI256" i="8"/>
  <c r="AI255" i="8"/>
  <c r="AI254" i="8"/>
  <c r="AI253" i="8"/>
  <c r="AI252" i="8"/>
  <c r="AI251" i="8"/>
  <c r="AI250" i="8"/>
  <c r="AI248" i="8"/>
  <c r="AI246" i="8"/>
  <c r="AI244" i="8"/>
  <c r="AI242" i="8"/>
  <c r="AI240" i="8"/>
  <c r="AI238" i="8"/>
  <c r="AI236" i="8"/>
  <c r="AI235" i="8"/>
  <c r="AI234" i="8"/>
  <c r="AI233" i="8"/>
  <c r="AI232" i="8"/>
  <c r="AI231" i="8"/>
  <c r="AI230" i="8"/>
  <c r="AI229" i="8"/>
  <c r="AI228" i="8"/>
  <c r="AI227" i="8"/>
  <c r="AI249" i="8"/>
  <c r="AI247" i="8"/>
  <c r="AI245" i="8"/>
  <c r="AI243" i="8"/>
  <c r="AI241" i="8"/>
  <c r="AI239" i="8"/>
  <c r="AI237" i="8"/>
  <c r="AI225" i="8"/>
  <c r="AI223" i="8"/>
  <c r="AI221" i="8"/>
  <c r="AI219" i="8"/>
  <c r="AI217" i="8"/>
  <c r="AI215" i="8"/>
  <c r="AI213" i="8"/>
  <c r="J261" i="8"/>
  <c r="J259" i="8"/>
  <c r="AI226" i="8"/>
  <c r="AI224" i="8"/>
  <c r="AI222" i="8"/>
  <c r="AI220" i="8"/>
  <c r="AI218" i="8"/>
  <c r="AI216" i="8"/>
  <c r="AI214" i="8"/>
  <c r="AI212" i="8"/>
  <c r="J260" i="8"/>
  <c r="J258" i="8"/>
  <c r="J257" i="8"/>
  <c r="J256" i="8"/>
  <c r="J255" i="8"/>
  <c r="J253" i="8"/>
  <c r="J251" i="8"/>
  <c r="J249" i="8"/>
  <c r="J247" i="8"/>
  <c r="J245" i="8"/>
  <c r="J243" i="8"/>
  <c r="J241" i="8"/>
  <c r="J239" i="8"/>
  <c r="J237" i="8"/>
  <c r="J235" i="8"/>
  <c r="J233" i="8"/>
  <c r="J232" i="8"/>
  <c r="J231" i="8"/>
  <c r="J230" i="8"/>
  <c r="J229" i="8"/>
  <c r="J228" i="8"/>
  <c r="J227" i="8"/>
  <c r="J226" i="8"/>
  <c r="J225" i="8"/>
  <c r="J224" i="8"/>
  <c r="J223" i="8"/>
  <c r="J222" i="8"/>
  <c r="J221" i="8"/>
  <c r="J220" i="8"/>
  <c r="J219" i="8"/>
  <c r="J218" i="8"/>
  <c r="J217" i="8"/>
  <c r="J216" i="8"/>
  <c r="J215" i="8"/>
  <c r="J214" i="8"/>
  <c r="J213" i="8"/>
  <c r="J212" i="8"/>
  <c r="AI209" i="8"/>
  <c r="AI208" i="8"/>
  <c r="AI207" i="8"/>
  <c r="AI206" i="8"/>
  <c r="AI205" i="8"/>
  <c r="AI204" i="8"/>
  <c r="AI203" i="8"/>
  <c r="AI202" i="8"/>
  <c r="AI201" i="8"/>
  <c r="AI200" i="8"/>
  <c r="AI199" i="8"/>
  <c r="AI198" i="8"/>
  <c r="AI197" i="8"/>
  <c r="AI196" i="8"/>
  <c r="AI195" i="8"/>
  <c r="AI194" i="8"/>
  <c r="AI193" i="8"/>
  <c r="AI192" i="8"/>
  <c r="AI191" i="8"/>
  <c r="J254" i="8"/>
  <c r="J252" i="8"/>
  <c r="J250" i="8"/>
  <c r="J248" i="8"/>
  <c r="J246" i="8"/>
  <c r="J244" i="8"/>
  <c r="J242" i="8"/>
  <c r="J240" i="8"/>
  <c r="J238" i="8"/>
  <c r="J236" i="8"/>
  <c r="J234" i="8"/>
  <c r="AI190" i="8"/>
  <c r="AI189" i="8"/>
  <c r="AI188" i="8"/>
  <c r="AI187" i="8"/>
  <c r="AI186" i="8"/>
  <c r="AI185" i="8"/>
  <c r="AI184" i="8"/>
  <c r="AI183" i="8"/>
  <c r="AI182" i="8"/>
  <c r="AI181" i="8"/>
  <c r="AI180" i="8"/>
  <c r="AI179" i="8"/>
  <c r="AI178" i="8"/>
  <c r="AI177" i="8"/>
  <c r="AI176" i="8"/>
  <c r="AI175" i="8"/>
  <c r="AI174" i="8"/>
  <c r="AI173" i="8"/>
  <c r="AI172" i="8"/>
  <c r="AI171" i="8"/>
  <c r="AI170" i="8"/>
  <c r="AI169" i="8"/>
  <c r="AI168" i="8"/>
  <c r="AI167" i="8"/>
  <c r="AI166" i="8"/>
  <c r="AM61" i="8"/>
  <c r="N55" i="8"/>
  <c r="N54" i="8"/>
  <c r="N53" i="8"/>
  <c r="N52" i="8"/>
  <c r="N51" i="8"/>
  <c r="N50" i="8"/>
  <c r="N49" i="8"/>
  <c r="N48" i="8"/>
  <c r="N47" i="8"/>
  <c r="N46" i="8"/>
  <c r="N45" i="8"/>
  <c r="N44" i="8"/>
  <c r="N43" i="8"/>
  <c r="N42" i="8"/>
  <c r="N41" i="8"/>
  <c r="N39" i="8"/>
  <c r="N38" i="8"/>
  <c r="N37" i="8"/>
  <c r="N36" i="8"/>
  <c r="N35" i="8"/>
  <c r="N34" i="8"/>
  <c r="N33" i="8"/>
  <c r="N32" i="8"/>
  <c r="N31" i="8"/>
  <c r="N30" i="8"/>
  <c r="N29" i="8"/>
  <c r="N28" i="8"/>
  <c r="N27" i="8"/>
  <c r="N26" i="8"/>
  <c r="N25" i="8"/>
  <c r="N24" i="8"/>
  <c r="N23" i="8"/>
  <c r="N40" i="8"/>
  <c r="N22" i="8"/>
  <c r="N21" i="8"/>
  <c r="N20" i="8"/>
  <c r="N19" i="8"/>
  <c r="N18" i="8"/>
  <c r="N17" i="8"/>
  <c r="N16" i="8"/>
  <c r="N15" i="8"/>
  <c r="N13" i="8"/>
  <c r="N11" i="8"/>
  <c r="N9" i="8"/>
  <c r="N7" i="8"/>
  <c r="N14" i="8"/>
  <c r="N12" i="8"/>
  <c r="N10" i="8"/>
  <c r="N8" i="8"/>
  <c r="N6" i="8"/>
  <c r="AM261" i="8"/>
  <c r="AM260" i="8"/>
  <c r="AM259" i="8"/>
  <c r="AM258" i="8"/>
  <c r="AM257" i="8"/>
  <c r="AM256" i="8"/>
  <c r="AM255" i="8"/>
  <c r="AM254" i="8"/>
  <c r="AM253" i="8"/>
  <c r="AM252" i="8"/>
  <c r="AM251" i="8"/>
  <c r="AM250" i="8"/>
  <c r="AM249" i="8"/>
  <c r="AM247" i="8"/>
  <c r="AM245" i="8"/>
  <c r="AM243" i="8"/>
  <c r="AM241" i="8"/>
  <c r="AM239" i="8"/>
  <c r="AM237" i="8"/>
  <c r="AM235" i="8"/>
  <c r="AM234" i="8"/>
  <c r="AM233" i="8"/>
  <c r="AM232" i="8"/>
  <c r="AM231" i="8"/>
  <c r="AM230" i="8"/>
  <c r="AM229" i="8"/>
  <c r="AM228" i="8"/>
  <c r="AM227" i="8"/>
  <c r="AM248" i="8"/>
  <c r="AM246" i="8"/>
  <c r="AM244" i="8"/>
  <c r="AM242" i="8"/>
  <c r="AM240" i="8"/>
  <c r="AM238" i="8"/>
  <c r="AM236" i="8"/>
  <c r="AM226" i="8"/>
  <c r="AM224" i="8"/>
  <c r="AM222" i="8"/>
  <c r="AM220" i="8"/>
  <c r="AM218" i="8"/>
  <c r="AM216" i="8"/>
  <c r="AM214" i="8"/>
  <c r="AM212" i="8"/>
  <c r="N260" i="8"/>
  <c r="AM225" i="8"/>
  <c r="AM223" i="8"/>
  <c r="AM221" i="8"/>
  <c r="AM219" i="8"/>
  <c r="AM217" i="8"/>
  <c r="AM215" i="8"/>
  <c r="AM213" i="8"/>
  <c r="N261" i="8"/>
  <c r="N259" i="8"/>
  <c r="N258" i="8"/>
  <c r="N257" i="8"/>
  <c r="N256" i="8"/>
  <c r="N255" i="8"/>
  <c r="N254" i="8"/>
  <c r="N252" i="8"/>
  <c r="N250" i="8"/>
  <c r="N248" i="8"/>
  <c r="N246" i="8"/>
  <c r="N244" i="8"/>
  <c r="N242" i="8"/>
  <c r="N240" i="8"/>
  <c r="N238" i="8"/>
  <c r="N236" i="8"/>
  <c r="N234" i="8"/>
  <c r="N233" i="8"/>
  <c r="N232" i="8"/>
  <c r="N231" i="8"/>
  <c r="N230" i="8"/>
  <c r="N229" i="8"/>
  <c r="N228" i="8"/>
  <c r="N227" i="8"/>
  <c r="N226" i="8"/>
  <c r="N225" i="8"/>
  <c r="N224" i="8"/>
  <c r="N223" i="8"/>
  <c r="N222" i="8"/>
  <c r="N221" i="8"/>
  <c r="N220" i="8"/>
  <c r="N219" i="8"/>
  <c r="N218" i="8"/>
  <c r="N217" i="8"/>
  <c r="N216" i="8"/>
  <c r="N215" i="8"/>
  <c r="N214" i="8"/>
  <c r="N213" i="8"/>
  <c r="N212" i="8"/>
  <c r="AM209" i="8"/>
  <c r="AM208" i="8"/>
  <c r="AM207" i="8"/>
  <c r="AM206" i="8"/>
  <c r="AM205" i="8"/>
  <c r="AM204" i="8"/>
  <c r="AM203" i="8"/>
  <c r="AM202" i="8"/>
  <c r="AM201" i="8"/>
  <c r="AM200" i="8"/>
  <c r="AM199" i="8"/>
  <c r="AM198" i="8"/>
  <c r="AM197" i="8"/>
  <c r="AM196" i="8"/>
  <c r="AM195" i="8"/>
  <c r="AM194" i="8"/>
  <c r="AM193" i="8"/>
  <c r="AM192" i="8"/>
  <c r="AM191" i="8"/>
  <c r="N253" i="8"/>
  <c r="N251" i="8"/>
  <c r="N249" i="8"/>
  <c r="N247" i="8"/>
  <c r="N245" i="8"/>
  <c r="N243" i="8"/>
  <c r="N241" i="8"/>
  <c r="N239" i="8"/>
  <c r="N237" i="8"/>
  <c r="N235" i="8"/>
  <c r="AM190" i="8"/>
  <c r="AM189" i="8"/>
  <c r="AM188" i="8"/>
  <c r="AM187" i="8"/>
  <c r="AM186" i="8"/>
  <c r="AM185" i="8"/>
  <c r="AM184" i="8"/>
  <c r="AM183" i="8"/>
  <c r="AM182" i="8"/>
  <c r="AM181" i="8"/>
  <c r="AM180" i="8"/>
  <c r="AM179" i="8"/>
  <c r="AM178" i="8"/>
  <c r="AM177" i="8"/>
  <c r="AM176" i="8"/>
  <c r="AM175" i="8"/>
  <c r="AM174" i="8"/>
  <c r="AM173" i="8"/>
  <c r="AM172" i="8"/>
  <c r="AM171" i="8"/>
  <c r="AM170" i="8"/>
  <c r="AM169" i="8"/>
  <c r="AM168" i="8"/>
  <c r="AM167" i="8"/>
  <c r="AM166" i="8"/>
  <c r="AQ60" i="8"/>
  <c r="R55" i="8"/>
  <c r="R54" i="8"/>
  <c r="R53" i="8"/>
  <c r="R52" i="8"/>
  <c r="R51" i="8"/>
  <c r="R50" i="8"/>
  <c r="R49" i="8"/>
  <c r="R48" i="8"/>
  <c r="R47" i="8"/>
  <c r="R46" i="8"/>
  <c r="R45" i="8"/>
  <c r="R44" i="8"/>
  <c r="R43" i="8"/>
  <c r="R42" i="8"/>
  <c r="R41" i="8"/>
  <c r="R40" i="8"/>
  <c r="R38" i="8"/>
  <c r="R37" i="8"/>
  <c r="R36" i="8"/>
  <c r="R35" i="8"/>
  <c r="R34" i="8"/>
  <c r="R33" i="8"/>
  <c r="R32" i="8"/>
  <c r="R31" i="8"/>
  <c r="R30" i="8"/>
  <c r="R29" i="8"/>
  <c r="R28" i="8"/>
  <c r="R27" i="8"/>
  <c r="R26" i="8"/>
  <c r="R25" i="8"/>
  <c r="R24" i="8"/>
  <c r="R23" i="8"/>
  <c r="R39" i="8"/>
  <c r="R22" i="8"/>
  <c r="R21" i="8"/>
  <c r="R20" i="8"/>
  <c r="R19" i="8"/>
  <c r="R18" i="8"/>
  <c r="R17" i="8"/>
  <c r="R16" i="8"/>
  <c r="R15" i="8"/>
  <c r="R14" i="8"/>
  <c r="R12" i="8"/>
  <c r="R10" i="8"/>
  <c r="R8" i="8"/>
  <c r="R6" i="8"/>
  <c r="R13" i="8"/>
  <c r="R11" i="8"/>
  <c r="R9" i="8"/>
  <c r="R7" i="8"/>
  <c r="AQ261" i="8"/>
  <c r="AQ260" i="8"/>
  <c r="AQ259" i="8"/>
  <c r="AQ258" i="8"/>
  <c r="AQ257" i="8"/>
  <c r="AQ256" i="8"/>
  <c r="AQ255" i="8"/>
  <c r="AQ254" i="8"/>
  <c r="AQ253" i="8"/>
  <c r="AQ252" i="8"/>
  <c r="AQ251" i="8"/>
  <c r="AQ250" i="8"/>
  <c r="AQ249" i="8"/>
  <c r="AQ248" i="8"/>
  <c r="AQ246" i="8"/>
  <c r="AQ244" i="8"/>
  <c r="AQ242" i="8"/>
  <c r="AQ240" i="8"/>
  <c r="AQ238" i="8"/>
  <c r="AQ236" i="8"/>
  <c r="AQ235" i="8"/>
  <c r="AQ234" i="8"/>
  <c r="AQ233" i="8"/>
  <c r="AQ232" i="8"/>
  <c r="AQ231" i="8"/>
  <c r="AQ230" i="8"/>
  <c r="AQ229" i="8"/>
  <c r="AQ228" i="8"/>
  <c r="AQ227" i="8"/>
  <c r="AQ247" i="8"/>
  <c r="AQ245" i="8"/>
  <c r="AQ243" i="8"/>
  <c r="AQ241" i="8"/>
  <c r="AQ239" i="8"/>
  <c r="AQ237" i="8"/>
  <c r="AQ225" i="8"/>
  <c r="AQ223" i="8"/>
  <c r="AQ221" i="8"/>
  <c r="AQ219" i="8"/>
  <c r="AQ217" i="8"/>
  <c r="AQ215" i="8"/>
  <c r="AQ213" i="8"/>
  <c r="R261" i="8"/>
  <c r="R259" i="8"/>
  <c r="AQ226" i="8"/>
  <c r="AQ224" i="8"/>
  <c r="AQ222" i="8"/>
  <c r="AQ220" i="8"/>
  <c r="AQ218" i="8"/>
  <c r="AQ216" i="8"/>
  <c r="AQ214" i="8"/>
  <c r="AQ212" i="8"/>
  <c r="R260" i="8"/>
  <c r="R258" i="8"/>
  <c r="R257" i="8"/>
  <c r="R256" i="8"/>
  <c r="R255" i="8"/>
  <c r="R253" i="8"/>
  <c r="R251" i="8"/>
  <c r="R249" i="8"/>
  <c r="R247" i="8"/>
  <c r="R245" i="8"/>
  <c r="R243" i="8"/>
  <c r="R241" i="8"/>
  <c r="R239" i="8"/>
  <c r="R237" i="8"/>
  <c r="R235" i="8"/>
  <c r="R233" i="8"/>
  <c r="R232" i="8"/>
  <c r="R231" i="8"/>
  <c r="R230" i="8"/>
  <c r="R229" i="8"/>
  <c r="R228" i="8"/>
  <c r="R227" i="8"/>
  <c r="R226" i="8"/>
  <c r="R225" i="8"/>
  <c r="R224" i="8"/>
  <c r="R223" i="8"/>
  <c r="R222" i="8"/>
  <c r="R221" i="8"/>
  <c r="R220" i="8"/>
  <c r="R219" i="8"/>
  <c r="R218" i="8"/>
  <c r="R217" i="8"/>
  <c r="R216" i="8"/>
  <c r="R215" i="8"/>
  <c r="R214" i="8"/>
  <c r="R213" i="8"/>
  <c r="R212" i="8"/>
  <c r="AQ209" i="8"/>
  <c r="AQ208" i="8"/>
  <c r="AQ207" i="8"/>
  <c r="AQ206" i="8"/>
  <c r="AQ205" i="8"/>
  <c r="AQ204" i="8"/>
  <c r="AQ203" i="8"/>
  <c r="AQ202" i="8"/>
  <c r="AQ201" i="8"/>
  <c r="AQ200" i="8"/>
  <c r="AQ199" i="8"/>
  <c r="AQ198" i="8"/>
  <c r="AQ197" i="8"/>
  <c r="AQ196" i="8"/>
  <c r="AQ195" i="8"/>
  <c r="AQ194" i="8"/>
  <c r="AQ193" i="8"/>
  <c r="AQ192" i="8"/>
  <c r="AQ191" i="8"/>
  <c r="R254" i="8"/>
  <c r="R252" i="8"/>
  <c r="R250" i="8"/>
  <c r="R248" i="8"/>
  <c r="R246" i="8"/>
  <c r="R244" i="8"/>
  <c r="R242" i="8"/>
  <c r="R240" i="8"/>
  <c r="R238" i="8"/>
  <c r="R236" i="8"/>
  <c r="R234" i="8"/>
  <c r="AQ190" i="8"/>
  <c r="AQ189" i="8"/>
  <c r="AQ188" i="8"/>
  <c r="AQ187" i="8"/>
  <c r="AQ186" i="8"/>
  <c r="AQ185" i="8"/>
  <c r="AQ184" i="8"/>
  <c r="AQ183" i="8"/>
  <c r="AQ182" i="8"/>
  <c r="AQ181" i="8"/>
  <c r="AQ180" i="8"/>
  <c r="AQ179" i="8"/>
  <c r="AQ178" i="8"/>
  <c r="AQ177" i="8"/>
  <c r="AQ176" i="8"/>
  <c r="AQ175" i="8"/>
  <c r="AQ174" i="8"/>
  <c r="AQ173" i="8"/>
  <c r="AQ172" i="8"/>
  <c r="AQ171" i="8"/>
  <c r="AQ170" i="8"/>
  <c r="AQ169" i="8"/>
  <c r="AQ168" i="8"/>
  <c r="AQ167" i="8"/>
  <c r="AQ166" i="8"/>
  <c r="AU61" i="8"/>
  <c r="V55" i="8"/>
  <c r="V54" i="8"/>
  <c r="V53" i="8"/>
  <c r="V52" i="8"/>
  <c r="V51" i="8"/>
  <c r="V50" i="8"/>
  <c r="V49" i="8"/>
  <c r="V48" i="8"/>
  <c r="V47" i="8"/>
  <c r="V46" i="8"/>
  <c r="V45" i="8"/>
  <c r="V44" i="8"/>
  <c r="V43" i="8"/>
  <c r="V42" i="8"/>
  <c r="V41" i="8"/>
  <c r="V39" i="8"/>
  <c r="V38" i="8"/>
  <c r="V37" i="8"/>
  <c r="V36" i="8"/>
  <c r="V35" i="8"/>
  <c r="V34" i="8"/>
  <c r="V33" i="8"/>
  <c r="V32" i="8"/>
  <c r="V31" i="8"/>
  <c r="V30" i="8"/>
  <c r="V29" i="8"/>
  <c r="V28" i="8"/>
  <c r="V27" i="8"/>
  <c r="V26" i="8"/>
  <c r="V25" i="8"/>
  <c r="V24" i="8"/>
  <c r="V23" i="8"/>
  <c r="V22" i="8"/>
  <c r="V21" i="8"/>
  <c r="V20" i="8"/>
  <c r="V19" i="8"/>
  <c r="V18" i="8"/>
  <c r="V17" i="8"/>
  <c r="V16" i="8"/>
  <c r="V15" i="8"/>
  <c r="V14" i="8"/>
  <c r="V40" i="8"/>
  <c r="V13" i="8"/>
  <c r="V11" i="8"/>
  <c r="V9" i="8"/>
  <c r="V7" i="8"/>
  <c r="V12" i="8"/>
  <c r="V10" i="8"/>
  <c r="V8" i="8"/>
  <c r="V6" i="8"/>
  <c r="AU261" i="8"/>
  <c r="AU260" i="8"/>
  <c r="AU259" i="8"/>
  <c r="AU258" i="8"/>
  <c r="AU257" i="8"/>
  <c r="AU256" i="8"/>
  <c r="AU255" i="8"/>
  <c r="AU254" i="8"/>
  <c r="AU253" i="8"/>
  <c r="AU252" i="8"/>
  <c r="AU251" i="8"/>
  <c r="AU250" i="8"/>
  <c r="AU249" i="8"/>
  <c r="AU247" i="8"/>
  <c r="AU245" i="8"/>
  <c r="AU243" i="8"/>
  <c r="AU241" i="8"/>
  <c r="AU239" i="8"/>
  <c r="AU237" i="8"/>
  <c r="AU235" i="8"/>
  <c r="AU234" i="8"/>
  <c r="AU233" i="8"/>
  <c r="AU232" i="8"/>
  <c r="AU231" i="8"/>
  <c r="AU230" i="8"/>
  <c r="AU229" i="8"/>
  <c r="AU228" i="8"/>
  <c r="AU227" i="8"/>
  <c r="AU248" i="8"/>
  <c r="AU246" i="8"/>
  <c r="AU244" i="8"/>
  <c r="AU242" i="8"/>
  <c r="AU240" i="8"/>
  <c r="AU238" i="8"/>
  <c r="AU236" i="8"/>
  <c r="AU226" i="8"/>
  <c r="AU224" i="8"/>
  <c r="AU222" i="8"/>
  <c r="AU220" i="8"/>
  <c r="AU218" i="8"/>
  <c r="AU216" i="8"/>
  <c r="AU214" i="8"/>
  <c r="AU212" i="8"/>
  <c r="V260" i="8"/>
  <c r="V258" i="8"/>
  <c r="AU225" i="8"/>
  <c r="AU223" i="8"/>
  <c r="AU221" i="8"/>
  <c r="AU219" i="8"/>
  <c r="AU217" i="8"/>
  <c r="AU215" i="8"/>
  <c r="AU213" i="8"/>
  <c r="V261" i="8"/>
  <c r="V259" i="8"/>
  <c r="V257" i="8"/>
  <c r="V256" i="8"/>
  <c r="V255" i="8"/>
  <c r="V254" i="8"/>
  <c r="V252" i="8"/>
  <c r="V250" i="8"/>
  <c r="V248" i="8"/>
  <c r="V246" i="8"/>
  <c r="V244" i="8"/>
  <c r="V242" i="8"/>
  <c r="V240" i="8"/>
  <c r="V238" i="8"/>
  <c r="V236" i="8"/>
  <c r="V234" i="8"/>
  <c r="V232" i="8"/>
  <c r="V231" i="8"/>
  <c r="V230" i="8"/>
  <c r="V229" i="8"/>
  <c r="V228" i="8"/>
  <c r="V227" i="8"/>
  <c r="V226" i="8"/>
  <c r="V225" i="8"/>
  <c r="V224" i="8"/>
  <c r="V223" i="8"/>
  <c r="V222" i="8"/>
  <c r="V221" i="8"/>
  <c r="V220" i="8"/>
  <c r="V219" i="8"/>
  <c r="V218" i="8"/>
  <c r="V217" i="8"/>
  <c r="V216" i="8"/>
  <c r="V215" i="8"/>
  <c r="V214" i="8"/>
  <c r="V213" i="8"/>
  <c r="V212" i="8"/>
  <c r="AU209" i="8"/>
  <c r="AU208" i="8"/>
  <c r="AU207" i="8"/>
  <c r="AU206" i="8"/>
  <c r="AU205" i="8"/>
  <c r="AU204" i="8"/>
  <c r="AU203" i="8"/>
  <c r="AU202" i="8"/>
  <c r="AU201" i="8"/>
  <c r="AU200" i="8"/>
  <c r="AU199" i="8"/>
  <c r="AU198" i="8"/>
  <c r="AU197" i="8"/>
  <c r="AU196" i="8"/>
  <c r="AU195" i="8"/>
  <c r="AU194" i="8"/>
  <c r="AU193" i="8"/>
  <c r="AU192" i="8"/>
  <c r="AU191" i="8"/>
  <c r="V253" i="8"/>
  <c r="V251" i="8"/>
  <c r="V249" i="8"/>
  <c r="V247" i="8"/>
  <c r="V245" i="8"/>
  <c r="V243" i="8"/>
  <c r="V241" i="8"/>
  <c r="V239" i="8"/>
  <c r="V237" i="8"/>
  <c r="V235" i="8"/>
  <c r="V233" i="8"/>
  <c r="AU190" i="8"/>
  <c r="AU189" i="8"/>
  <c r="AU188" i="8"/>
  <c r="AU187" i="8"/>
  <c r="AU186" i="8"/>
  <c r="AU185" i="8"/>
  <c r="AU184" i="8"/>
  <c r="AU183" i="8"/>
  <c r="AU182" i="8"/>
  <c r="AU181" i="8"/>
  <c r="AU180" i="8"/>
  <c r="AU179" i="8"/>
  <c r="AU178" i="8"/>
  <c r="AU177" i="8"/>
  <c r="AU176" i="8"/>
  <c r="AU175" i="8"/>
  <c r="AU174" i="8"/>
  <c r="AU173" i="8"/>
  <c r="AU172" i="8"/>
  <c r="AU171" i="8"/>
  <c r="AU170" i="8"/>
  <c r="AU169" i="8"/>
  <c r="AU168" i="8"/>
  <c r="AU167" i="8"/>
  <c r="AU166" i="8"/>
  <c r="AU165" i="8"/>
  <c r="AY60" i="8"/>
  <c r="Z55" i="8"/>
  <c r="Z54" i="8"/>
  <c r="Z53" i="8"/>
  <c r="Z52" i="8"/>
  <c r="Z51" i="8"/>
  <c r="Z50" i="8"/>
  <c r="Z49" i="8"/>
  <c r="Z48" i="8"/>
  <c r="Z47" i="8"/>
  <c r="Z46" i="8"/>
  <c r="Z45" i="8"/>
  <c r="Z44" i="8"/>
  <c r="Z43" i="8"/>
  <c r="Z42" i="8"/>
  <c r="Z41" i="8"/>
  <c r="Z40" i="8"/>
  <c r="Z38" i="8"/>
  <c r="Z37" i="8"/>
  <c r="Z36" i="8"/>
  <c r="Z35" i="8"/>
  <c r="Z34" i="8"/>
  <c r="Z33" i="8"/>
  <c r="Z32" i="8"/>
  <c r="Z31" i="8"/>
  <c r="Z30" i="8"/>
  <c r="Z29" i="8"/>
  <c r="Z28" i="8"/>
  <c r="Z27" i="8"/>
  <c r="Z26" i="8"/>
  <c r="Z25" i="8"/>
  <c r="Z24" i="8"/>
  <c r="Z23" i="8"/>
  <c r="Z22" i="8"/>
  <c r="Z21" i="8"/>
  <c r="Z20" i="8"/>
  <c r="Z19" i="8"/>
  <c r="Z18" i="8"/>
  <c r="Z17" i="8"/>
  <c r="Z16" i="8"/>
  <c r="Z15" i="8"/>
  <c r="Z14" i="8"/>
  <c r="Z39" i="8"/>
  <c r="Z12" i="8"/>
  <c r="Z10" i="8"/>
  <c r="Z8" i="8"/>
  <c r="Z6" i="8"/>
  <c r="Z13" i="8"/>
  <c r="Z11" i="8"/>
  <c r="Z9" i="8"/>
  <c r="Z7" i="8"/>
  <c r="AY261" i="8"/>
  <c r="AY260" i="8"/>
  <c r="AY259" i="8"/>
  <c r="AY258" i="8"/>
  <c r="AY257" i="8"/>
  <c r="AY256" i="8"/>
  <c r="AY255" i="8"/>
  <c r="AY254" i="8"/>
  <c r="AY253" i="8"/>
  <c r="AY252" i="8"/>
  <c r="AY251" i="8"/>
  <c r="AY250" i="8"/>
  <c r="AY249" i="8"/>
  <c r="AY248" i="8"/>
  <c r="AY246" i="8"/>
  <c r="AY244" i="8"/>
  <c r="AY242" i="8"/>
  <c r="AY240" i="8"/>
  <c r="AY238" i="8"/>
  <c r="AY236" i="8"/>
  <c r="AY234" i="8"/>
  <c r="AY233" i="8"/>
  <c r="AY232" i="8"/>
  <c r="AY231" i="8"/>
  <c r="AY230" i="8"/>
  <c r="AY229" i="8"/>
  <c r="AY228" i="8"/>
  <c r="AY227" i="8"/>
  <c r="AY226" i="8"/>
  <c r="AY247" i="8"/>
  <c r="AY245" i="8"/>
  <c r="AY243" i="8"/>
  <c r="AY241" i="8"/>
  <c r="AY239" i="8"/>
  <c r="AY237" i="8"/>
  <c r="AY235" i="8"/>
  <c r="AY225" i="8"/>
  <c r="AY223" i="8"/>
  <c r="AY221" i="8"/>
  <c r="AY219" i="8"/>
  <c r="AY217" i="8"/>
  <c r="AY215" i="8"/>
  <c r="AY213" i="8"/>
  <c r="Z261" i="8"/>
  <c r="Z259" i="8"/>
  <c r="AY224" i="8"/>
  <c r="AY222" i="8"/>
  <c r="AY220" i="8"/>
  <c r="AY218" i="8"/>
  <c r="AY216" i="8"/>
  <c r="AY214" i="8"/>
  <c r="AY212" i="8"/>
  <c r="Z260" i="8"/>
  <c r="Z258" i="8"/>
  <c r="Z257" i="8"/>
  <c r="Z256" i="8"/>
  <c r="Z255" i="8"/>
  <c r="Z253" i="8"/>
  <c r="Z251" i="8"/>
  <c r="Z249" i="8"/>
  <c r="Z247" i="8"/>
  <c r="Z245" i="8"/>
  <c r="Z243" i="8"/>
  <c r="Z241" i="8"/>
  <c r="Z239" i="8"/>
  <c r="Z237" i="8"/>
  <c r="Z235" i="8"/>
  <c r="Z233" i="8"/>
  <c r="Z232" i="8"/>
  <c r="Z231" i="8"/>
  <c r="Z230" i="8"/>
  <c r="Z229" i="8"/>
  <c r="Z228" i="8"/>
  <c r="Z227" i="8"/>
  <c r="Z226" i="8"/>
  <c r="Z225" i="8"/>
  <c r="Z224" i="8"/>
  <c r="Z223" i="8"/>
  <c r="Z222" i="8"/>
  <c r="Z221" i="8"/>
  <c r="Z220" i="8"/>
  <c r="Z219" i="8"/>
  <c r="Z218" i="8"/>
  <c r="Z217" i="8"/>
  <c r="Z216" i="8"/>
  <c r="Z215" i="8"/>
  <c r="Z214" i="8"/>
  <c r="Z213" i="8"/>
  <c r="Z212" i="8"/>
  <c r="AY209" i="8"/>
  <c r="AY208" i="8"/>
  <c r="AY207" i="8"/>
  <c r="AY206" i="8"/>
  <c r="AY205" i="8"/>
  <c r="AY204" i="8"/>
  <c r="AY203" i="8"/>
  <c r="AY202" i="8"/>
  <c r="AY201" i="8"/>
  <c r="AY200" i="8"/>
  <c r="AY199" i="8"/>
  <c r="AY198" i="8"/>
  <c r="AY197" i="8"/>
  <c r="AY196" i="8"/>
  <c r="AY195" i="8"/>
  <c r="AY194" i="8"/>
  <c r="AY193" i="8"/>
  <c r="AY192" i="8"/>
  <c r="AY191" i="8"/>
  <c r="Z254" i="8"/>
  <c r="Z252" i="8"/>
  <c r="Z250" i="8"/>
  <c r="Z248" i="8"/>
  <c r="Z246" i="8"/>
  <c r="Z244" i="8"/>
  <c r="Z242" i="8"/>
  <c r="Z240" i="8"/>
  <c r="Z238" i="8"/>
  <c r="Z236" i="8"/>
  <c r="Z234" i="8"/>
  <c r="AY190" i="8"/>
  <c r="AY189" i="8"/>
  <c r="AY188" i="8"/>
  <c r="AY187" i="8"/>
  <c r="AY186" i="8"/>
  <c r="AY185" i="8"/>
  <c r="AY184" i="8"/>
  <c r="AY183" i="8"/>
  <c r="AY182" i="8"/>
  <c r="AY181" i="8"/>
  <c r="AY180" i="8"/>
  <c r="AY179" i="8"/>
  <c r="AY178" i="8"/>
  <c r="AY177" i="8"/>
  <c r="AY176" i="8"/>
  <c r="AY175" i="8"/>
  <c r="AY174" i="8"/>
  <c r="AY173" i="8"/>
  <c r="AY172" i="8"/>
  <c r="AY171" i="8"/>
  <c r="AY170" i="8"/>
  <c r="AY169" i="8"/>
  <c r="AY168" i="8"/>
  <c r="AY167" i="8"/>
  <c r="AY166" i="8"/>
  <c r="AY165" i="8"/>
  <c r="H160" i="8"/>
  <c r="L160" i="8"/>
  <c r="P160" i="8"/>
  <c r="T160" i="8"/>
  <c r="X160" i="8"/>
  <c r="G161" i="8"/>
  <c r="K161" i="8"/>
  <c r="O161" i="8"/>
  <c r="S161" i="8"/>
  <c r="W161" i="8"/>
  <c r="J162" i="8"/>
  <c r="N162" i="8"/>
  <c r="R162" i="8"/>
  <c r="V162" i="8"/>
  <c r="Z162" i="8"/>
  <c r="I163" i="8"/>
  <c r="M163" i="8"/>
  <c r="Q163" i="8"/>
  <c r="U163" i="8"/>
  <c r="Y163" i="8"/>
  <c r="H164" i="8"/>
  <c r="L164" i="8"/>
  <c r="P164" i="8"/>
  <c r="T164" i="8"/>
  <c r="X164" i="8"/>
  <c r="G165" i="8"/>
  <c r="K165" i="8"/>
  <c r="O165" i="8"/>
  <c r="S165" i="8"/>
  <c r="W165" i="8"/>
  <c r="J166" i="8"/>
  <c r="N166" i="8"/>
  <c r="R166" i="8"/>
  <c r="V166" i="8"/>
  <c r="Z166" i="8"/>
  <c r="I167" i="8"/>
  <c r="M167" i="8"/>
  <c r="Q167" i="8"/>
  <c r="U167" i="8"/>
  <c r="Y167" i="8"/>
  <c r="H168" i="8"/>
  <c r="L168" i="8"/>
  <c r="P168" i="8"/>
  <c r="T168" i="8"/>
  <c r="X168" i="8"/>
  <c r="G169" i="8"/>
  <c r="K169" i="8"/>
  <c r="O169" i="8"/>
  <c r="S169" i="8"/>
  <c r="W169" i="8"/>
  <c r="J170" i="8"/>
  <c r="N170" i="8"/>
  <c r="R170" i="8"/>
  <c r="V170" i="8"/>
  <c r="Z170" i="8"/>
  <c r="I171" i="8"/>
  <c r="M171" i="8"/>
  <c r="Q171" i="8"/>
  <c r="U171" i="8"/>
  <c r="Y171" i="8"/>
  <c r="H172" i="8"/>
  <c r="L172" i="8"/>
  <c r="P172" i="8"/>
  <c r="T172" i="8"/>
  <c r="X172" i="8"/>
  <c r="K173" i="8"/>
  <c r="O173" i="8"/>
  <c r="S173" i="8"/>
  <c r="J174" i="8"/>
  <c r="N174" i="8"/>
  <c r="R174" i="8"/>
  <c r="V174" i="8"/>
  <c r="Z174" i="8"/>
  <c r="I175" i="8"/>
  <c r="M175" i="8"/>
  <c r="Q175" i="8"/>
  <c r="U175" i="8"/>
  <c r="Y175" i="8"/>
  <c r="I176" i="8"/>
  <c r="M176" i="8"/>
  <c r="Q176" i="8"/>
  <c r="U176" i="8"/>
  <c r="Y176" i="8"/>
  <c r="I177" i="8"/>
  <c r="M177" i="8"/>
  <c r="Q177" i="8"/>
  <c r="U177" i="8"/>
  <c r="Y177" i="8"/>
  <c r="I178" i="8"/>
  <c r="M178" i="8"/>
  <c r="Q178" i="8"/>
  <c r="U178" i="8"/>
  <c r="Y178" i="8"/>
  <c r="I179" i="8"/>
  <c r="M179" i="8"/>
  <c r="Q179" i="8"/>
  <c r="U179" i="8"/>
  <c r="Y179" i="8"/>
  <c r="I180" i="8"/>
  <c r="M180" i="8"/>
  <c r="Q180" i="8"/>
  <c r="U180" i="8"/>
  <c r="Y180" i="8"/>
  <c r="I181" i="8"/>
  <c r="M181" i="8"/>
  <c r="Q181" i="8"/>
  <c r="U181" i="8"/>
  <c r="Y181" i="8"/>
  <c r="I182" i="8"/>
  <c r="M182" i="8"/>
  <c r="Q182" i="8"/>
  <c r="U182" i="8"/>
  <c r="Y182" i="8"/>
  <c r="I183" i="8"/>
  <c r="M183" i="8"/>
  <c r="Q183" i="8"/>
  <c r="U183" i="8"/>
  <c r="Y183" i="8"/>
  <c r="I184" i="8"/>
  <c r="M184" i="8"/>
  <c r="Q184" i="8"/>
  <c r="U184" i="8"/>
  <c r="Y184" i="8"/>
  <c r="I185" i="8"/>
  <c r="M185" i="8"/>
  <c r="Q185" i="8"/>
  <c r="U185" i="8"/>
  <c r="Y185" i="8"/>
  <c r="I186" i="8"/>
  <c r="M186" i="8"/>
  <c r="Q186" i="8"/>
  <c r="U186" i="8"/>
  <c r="Y186" i="8"/>
  <c r="I187" i="8"/>
  <c r="M187" i="8"/>
  <c r="Q187" i="8"/>
  <c r="U187" i="8"/>
  <c r="Y187" i="8"/>
  <c r="I188" i="8"/>
  <c r="M188" i="8"/>
  <c r="Q188" i="8"/>
  <c r="U188" i="8"/>
  <c r="Y188" i="8"/>
  <c r="I189" i="8"/>
  <c r="M189" i="8"/>
  <c r="Q189" i="8"/>
  <c r="U189" i="8"/>
  <c r="Y189" i="8"/>
  <c r="I190" i="8"/>
  <c r="M190" i="8"/>
  <c r="Q190" i="8"/>
  <c r="U190" i="8"/>
  <c r="Y190" i="8"/>
  <c r="I191" i="8"/>
  <c r="M191" i="8"/>
  <c r="Q191" i="8"/>
  <c r="U191" i="8"/>
  <c r="Y191" i="8"/>
  <c r="I192" i="8"/>
  <c r="M192" i="8"/>
  <c r="Q192" i="8"/>
  <c r="U192" i="8"/>
  <c r="Y192" i="8"/>
  <c r="I193" i="8"/>
  <c r="M193" i="8"/>
  <c r="Q193" i="8"/>
  <c r="U193" i="8"/>
  <c r="Y193" i="8"/>
  <c r="I194" i="8"/>
  <c r="M194" i="8"/>
  <c r="Q194" i="8"/>
  <c r="U194" i="8"/>
  <c r="Z194" i="8"/>
  <c r="N195" i="8"/>
  <c r="V195" i="8"/>
  <c r="J196" i="8"/>
  <c r="R196" i="8"/>
  <c r="Z196" i="8"/>
  <c r="N197" i="8"/>
  <c r="V197" i="8"/>
  <c r="J198" i="8"/>
  <c r="R198" i="8"/>
  <c r="Z198" i="8"/>
  <c r="N199" i="8"/>
  <c r="V199" i="8"/>
  <c r="J200" i="8"/>
  <c r="R200" i="8"/>
  <c r="Z200" i="8"/>
  <c r="N201" i="8"/>
  <c r="V201" i="8"/>
  <c r="J202" i="8"/>
  <c r="R202" i="8"/>
  <c r="Z202" i="8"/>
  <c r="N203" i="8"/>
  <c r="V203" i="8"/>
  <c r="J204" i="8"/>
  <c r="R204" i="8"/>
  <c r="Z204" i="8"/>
  <c r="N205" i="8"/>
  <c r="V205" i="8"/>
  <c r="J206" i="8"/>
  <c r="R206" i="8"/>
  <c r="Z206" i="8"/>
  <c r="N207" i="8"/>
  <c r="V207" i="8"/>
  <c r="J208" i="8"/>
  <c r="R208" i="8"/>
  <c r="Z208" i="8"/>
  <c r="N209" i="8"/>
  <c r="V209" i="8"/>
  <c r="AI160" i="8"/>
  <c r="AQ160" i="8"/>
  <c r="AY160" i="8"/>
  <c r="AM161" i="8"/>
  <c r="AU161" i="8"/>
  <c r="AI162" i="8"/>
  <c r="AQ162" i="8"/>
  <c r="AY162" i="8"/>
  <c r="AM163" i="8"/>
  <c r="AU163" i="8"/>
  <c r="AI164" i="8"/>
  <c r="AQ164" i="8"/>
  <c r="AY164" i="8"/>
  <c r="AM165" i="8"/>
  <c r="G55" i="8"/>
  <c r="G54" i="8"/>
  <c r="G53" i="8"/>
  <c r="G52" i="8"/>
  <c r="G51" i="8"/>
  <c r="G50" i="8"/>
  <c r="G49" i="8"/>
  <c r="G48" i="8"/>
  <c r="G47" i="8"/>
  <c r="G46" i="8"/>
  <c r="G45" i="8"/>
  <c r="G44" i="8"/>
  <c r="G43" i="8"/>
  <c r="G42" i="8"/>
  <c r="G41" i="8"/>
  <c r="G40" i="8"/>
  <c r="G39" i="8"/>
  <c r="G38" i="8"/>
  <c r="G36" i="8"/>
  <c r="G34" i="8"/>
  <c r="G32" i="8"/>
  <c r="G30" i="8"/>
  <c r="G28" i="8"/>
  <c r="G26" i="8"/>
  <c r="G24" i="8"/>
  <c r="G37" i="8"/>
  <c r="G35" i="8"/>
  <c r="G33" i="8"/>
  <c r="G31" i="8"/>
  <c r="G29" i="8"/>
  <c r="G27" i="8"/>
  <c r="G25" i="8"/>
  <c r="G23" i="8"/>
  <c r="G22" i="8"/>
  <c r="G21" i="8"/>
  <c r="G20" i="8"/>
  <c r="G19" i="8"/>
  <c r="G18" i="8"/>
  <c r="G17" i="8"/>
  <c r="G16" i="8"/>
  <c r="G15" i="8"/>
  <c r="G14" i="8"/>
  <c r="G13" i="8"/>
  <c r="G12" i="8"/>
  <c r="G11" i="8"/>
  <c r="G10" i="8"/>
  <c r="G9" i="8"/>
  <c r="G8" i="8"/>
  <c r="G7" i="8"/>
  <c r="G6" i="8"/>
  <c r="AF261" i="8"/>
  <c r="AF260" i="8"/>
  <c r="AF259" i="8"/>
  <c r="AF258" i="8"/>
  <c r="AF257" i="8"/>
  <c r="AF256" i="8"/>
  <c r="AF255" i="8"/>
  <c r="AF254" i="8"/>
  <c r="AF253" i="8"/>
  <c r="AF252" i="8"/>
  <c r="AF251" i="8"/>
  <c r="AF250" i="8"/>
  <c r="AF249" i="8"/>
  <c r="AF248" i="8"/>
  <c r="AF247" i="8"/>
  <c r="AF246" i="8"/>
  <c r="AF245" i="8"/>
  <c r="AF244" i="8"/>
  <c r="AF243" i="8"/>
  <c r="AF242" i="8"/>
  <c r="AF241" i="8"/>
  <c r="AF240" i="8"/>
  <c r="AF239" i="8"/>
  <c r="AF238" i="8"/>
  <c r="AF237" i="8"/>
  <c r="AF236" i="8"/>
  <c r="AF235" i="8"/>
  <c r="AF234" i="8"/>
  <c r="AF233" i="8"/>
  <c r="AF232" i="8"/>
  <c r="AF231" i="8"/>
  <c r="AF230" i="8"/>
  <c r="AF229" i="8"/>
  <c r="AF228" i="8"/>
  <c r="AF227" i="8"/>
  <c r="AF226" i="8"/>
  <c r="AF225" i="8"/>
  <c r="AF224" i="8"/>
  <c r="AF223" i="8"/>
  <c r="AF222" i="8"/>
  <c r="AF221" i="8"/>
  <c r="AF220" i="8"/>
  <c r="AF219" i="8"/>
  <c r="AF218" i="8"/>
  <c r="AF217" i="8"/>
  <c r="AF216" i="8"/>
  <c r="AF215" i="8"/>
  <c r="AF214" i="8"/>
  <c r="AF213" i="8"/>
  <c r="AF212" i="8"/>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AF209" i="8"/>
  <c r="AF208" i="8"/>
  <c r="AF206" i="8"/>
  <c r="AF204" i="8"/>
  <c r="AF202" i="8"/>
  <c r="AF200" i="8"/>
  <c r="AF198" i="8"/>
  <c r="AF196" i="8"/>
  <c r="AF194" i="8"/>
  <c r="AF192" i="8"/>
  <c r="AF207" i="8"/>
  <c r="AF205" i="8"/>
  <c r="AF203" i="8"/>
  <c r="AF201" i="8"/>
  <c r="AF199" i="8"/>
  <c r="AF197" i="8"/>
  <c r="AF195" i="8"/>
  <c r="AF193" i="8"/>
  <c r="AF191" i="8"/>
  <c r="AF190" i="8"/>
  <c r="AF189" i="8"/>
  <c r="AF188" i="8"/>
  <c r="AF187" i="8"/>
  <c r="AF186" i="8"/>
  <c r="AF185" i="8"/>
  <c r="AF184" i="8"/>
  <c r="AF183" i="8"/>
  <c r="AF182" i="8"/>
  <c r="AF181" i="8"/>
  <c r="AF180" i="8"/>
  <c r="AF179" i="8"/>
  <c r="AF178" i="8"/>
  <c r="AF177" i="8"/>
  <c r="AF176" i="8"/>
  <c r="AF175" i="8"/>
  <c r="AF174" i="8"/>
  <c r="AF173" i="8"/>
  <c r="AF172" i="8"/>
  <c r="AF171" i="8"/>
  <c r="AF170" i="8"/>
  <c r="AF169" i="8"/>
  <c r="AF168" i="8"/>
  <c r="AF167" i="8"/>
  <c r="AF166" i="8"/>
  <c r="AF165" i="8"/>
  <c r="AF164" i="8"/>
  <c r="AF163" i="8"/>
  <c r="AF162" i="8"/>
  <c r="AF161" i="8"/>
  <c r="AF160" i="8"/>
  <c r="G209" i="8"/>
  <c r="G208" i="8"/>
  <c r="G207" i="8"/>
  <c r="G206" i="8"/>
  <c r="G205" i="8"/>
  <c r="G204" i="8"/>
  <c r="G203" i="8"/>
  <c r="G202" i="8"/>
  <c r="G201" i="8"/>
  <c r="G200" i="8"/>
  <c r="G199" i="8"/>
  <c r="G198" i="8"/>
  <c r="G197" i="8"/>
  <c r="G196" i="8"/>
  <c r="G195" i="8"/>
  <c r="W55" i="8"/>
  <c r="W54" i="8"/>
  <c r="W53" i="8"/>
  <c r="W52" i="8"/>
  <c r="W51" i="8"/>
  <c r="W50" i="8"/>
  <c r="W49" i="8"/>
  <c r="W48" i="8"/>
  <c r="W47" i="8"/>
  <c r="W46" i="8"/>
  <c r="W45" i="8"/>
  <c r="W44" i="8"/>
  <c r="W43" i="8"/>
  <c r="W42" i="8"/>
  <c r="W41" i="8"/>
  <c r="W40" i="8"/>
  <c r="W39" i="8"/>
  <c r="W38" i="8"/>
  <c r="W36" i="8"/>
  <c r="W34" i="8"/>
  <c r="W32" i="8"/>
  <c r="W30" i="8"/>
  <c r="W28" i="8"/>
  <c r="W26" i="8"/>
  <c r="W24" i="8"/>
  <c r="W37" i="8"/>
  <c r="W35" i="8"/>
  <c r="W33" i="8"/>
  <c r="W31" i="8"/>
  <c r="W29" i="8"/>
  <c r="W27" i="8"/>
  <c r="W25" i="8"/>
  <c r="W23" i="8"/>
  <c r="W22" i="8"/>
  <c r="W21" i="8"/>
  <c r="W20" i="8"/>
  <c r="W19" i="8"/>
  <c r="W18" i="8"/>
  <c r="W17" i="8"/>
  <c r="W16" i="8"/>
  <c r="W15" i="8"/>
  <c r="W14" i="8"/>
  <c r="W13" i="8"/>
  <c r="W12" i="8"/>
  <c r="W11" i="8"/>
  <c r="W10" i="8"/>
  <c r="W9" i="8"/>
  <c r="W8" i="8"/>
  <c r="W7" i="8"/>
  <c r="W6" i="8"/>
  <c r="AV261" i="8"/>
  <c r="AV260" i="8"/>
  <c r="AV259" i="8"/>
  <c r="AV258" i="8"/>
  <c r="AV257" i="8"/>
  <c r="AV256" i="8"/>
  <c r="AV255" i="8"/>
  <c r="AV254" i="8"/>
  <c r="AV253" i="8"/>
  <c r="AV252" i="8"/>
  <c r="AV251" i="8"/>
  <c r="AV250" i="8"/>
  <c r="AV249" i="8"/>
  <c r="AV248" i="8"/>
  <c r="AV247" i="8"/>
  <c r="AV246" i="8"/>
  <c r="AV245" i="8"/>
  <c r="AV244" i="8"/>
  <c r="AV243" i="8"/>
  <c r="AV242" i="8"/>
  <c r="AV241" i="8"/>
  <c r="AV240" i="8"/>
  <c r="AV239" i="8"/>
  <c r="AV238" i="8"/>
  <c r="AV237" i="8"/>
  <c r="AV236" i="8"/>
  <c r="AV235" i="8"/>
  <c r="AV234" i="8"/>
  <c r="AV233" i="8"/>
  <c r="AV232" i="8"/>
  <c r="AV231" i="8"/>
  <c r="AV230" i="8"/>
  <c r="AV229" i="8"/>
  <c r="AV228" i="8"/>
  <c r="AV227" i="8"/>
  <c r="AV226" i="8"/>
  <c r="AV225" i="8"/>
  <c r="AV224" i="8"/>
  <c r="AV223" i="8"/>
  <c r="AV222" i="8"/>
  <c r="AV221" i="8"/>
  <c r="AV220" i="8"/>
  <c r="AV219" i="8"/>
  <c r="AV218" i="8"/>
  <c r="AV217" i="8"/>
  <c r="AV216" i="8"/>
  <c r="AV215" i="8"/>
  <c r="AV214" i="8"/>
  <c r="AV213" i="8"/>
  <c r="AV212" i="8"/>
  <c r="W261" i="8"/>
  <c r="W260" i="8"/>
  <c r="W259" i="8"/>
  <c r="W258" i="8"/>
  <c r="W257" i="8"/>
  <c r="W256" i="8"/>
  <c r="W255" i="8"/>
  <c r="W254" i="8"/>
  <c r="W253" i="8"/>
  <c r="W252" i="8"/>
  <c r="W251" i="8"/>
  <c r="W250" i="8"/>
  <c r="W249" i="8"/>
  <c r="W248" i="8"/>
  <c r="W247" i="8"/>
  <c r="W246" i="8"/>
  <c r="W245" i="8"/>
  <c r="W244" i="8"/>
  <c r="W243" i="8"/>
  <c r="W242" i="8"/>
  <c r="W241" i="8"/>
  <c r="W240" i="8"/>
  <c r="W239" i="8"/>
  <c r="W238" i="8"/>
  <c r="W237" i="8"/>
  <c r="W236" i="8"/>
  <c r="W235" i="8"/>
  <c r="W234" i="8"/>
  <c r="W233" i="8"/>
  <c r="W232" i="8"/>
  <c r="W231" i="8"/>
  <c r="W230" i="8"/>
  <c r="W229" i="8"/>
  <c r="W228" i="8"/>
  <c r="W227" i="8"/>
  <c r="W226" i="8"/>
  <c r="W225" i="8"/>
  <c r="W224" i="8"/>
  <c r="W223" i="8"/>
  <c r="W222" i="8"/>
  <c r="W221" i="8"/>
  <c r="W220" i="8"/>
  <c r="W219" i="8"/>
  <c r="W218" i="8"/>
  <c r="W217" i="8"/>
  <c r="W216" i="8"/>
  <c r="W215" i="8"/>
  <c r="W214" i="8"/>
  <c r="W213" i="8"/>
  <c r="W212" i="8"/>
  <c r="AV209" i="8"/>
  <c r="AV208" i="8"/>
  <c r="AV206" i="8"/>
  <c r="AV204" i="8"/>
  <c r="AV202" i="8"/>
  <c r="AV200" i="8"/>
  <c r="AV198" i="8"/>
  <c r="AV196" i="8"/>
  <c r="AV194" i="8"/>
  <c r="AV192" i="8"/>
  <c r="AV207" i="8"/>
  <c r="AV205" i="8"/>
  <c r="AV203" i="8"/>
  <c r="AV201" i="8"/>
  <c r="AV199" i="8"/>
  <c r="AV197" i="8"/>
  <c r="AV195" i="8"/>
  <c r="AV193" i="8"/>
  <c r="AV191" i="8"/>
  <c r="AV190" i="8"/>
  <c r="AV189" i="8"/>
  <c r="AV188" i="8"/>
  <c r="AV187" i="8"/>
  <c r="AV186" i="8"/>
  <c r="AV185" i="8"/>
  <c r="AV184" i="8"/>
  <c r="AV183" i="8"/>
  <c r="AV182" i="8"/>
  <c r="AV181" i="8"/>
  <c r="AV180" i="8"/>
  <c r="AV179" i="8"/>
  <c r="AV178" i="8"/>
  <c r="AV177" i="8"/>
  <c r="AV176" i="8"/>
  <c r="AV175" i="8"/>
  <c r="AV174" i="8"/>
  <c r="AV173" i="8"/>
  <c r="AV172" i="8"/>
  <c r="AV171" i="8"/>
  <c r="AV170" i="8"/>
  <c r="AV169" i="8"/>
  <c r="AV168" i="8"/>
  <c r="AV167" i="8"/>
  <c r="AV166" i="8"/>
  <c r="AV165" i="8"/>
  <c r="AV164" i="8"/>
  <c r="AV163" i="8"/>
  <c r="AV162" i="8"/>
  <c r="AV161" i="8"/>
  <c r="AV160" i="8"/>
  <c r="W209" i="8"/>
  <c r="W208" i="8"/>
  <c r="W207" i="8"/>
  <c r="W206" i="8"/>
  <c r="W205" i="8"/>
  <c r="W204" i="8"/>
  <c r="W203" i="8"/>
  <c r="W202" i="8"/>
  <c r="W201" i="8"/>
  <c r="W200" i="8"/>
  <c r="W199" i="8"/>
  <c r="W198" i="8"/>
  <c r="W197" i="8"/>
  <c r="W196" i="8"/>
  <c r="W195" i="8"/>
  <c r="Q160" i="8"/>
  <c r="K162" i="8"/>
  <c r="O162" i="8"/>
  <c r="S162" i="8"/>
  <c r="W162" i="8"/>
  <c r="M164" i="8"/>
  <c r="G166" i="8"/>
  <c r="K166" i="8"/>
  <c r="O166" i="8"/>
  <c r="S166" i="8"/>
  <c r="W166" i="8"/>
  <c r="J167" i="8"/>
  <c r="N167" i="8"/>
  <c r="R167" i="8"/>
  <c r="V167" i="8"/>
  <c r="Z167" i="8"/>
  <c r="I168" i="8"/>
  <c r="M168" i="8"/>
  <c r="Q168" i="8"/>
  <c r="U168" i="8"/>
  <c r="Y168" i="8"/>
  <c r="H169" i="8"/>
  <c r="L169" i="8"/>
  <c r="P169" i="8"/>
  <c r="T169" i="8"/>
  <c r="X169" i="8"/>
  <c r="G170" i="8"/>
  <c r="K170" i="8"/>
  <c r="O170" i="8"/>
  <c r="S170" i="8"/>
  <c r="W170" i="8"/>
  <c r="J171" i="8"/>
  <c r="N171" i="8"/>
  <c r="R171" i="8"/>
  <c r="V171" i="8"/>
  <c r="Z171" i="8"/>
  <c r="I172" i="8"/>
  <c r="M172" i="8"/>
  <c r="Q172" i="8"/>
  <c r="U172" i="8"/>
  <c r="Y172" i="8"/>
  <c r="H173" i="8"/>
  <c r="L173" i="8"/>
  <c r="P173" i="8"/>
  <c r="T173" i="8"/>
  <c r="X173" i="8"/>
  <c r="G174" i="8"/>
  <c r="W174" i="8"/>
  <c r="J175" i="8"/>
  <c r="N175" i="8"/>
  <c r="R175" i="8"/>
  <c r="V175" i="8"/>
  <c r="Z175" i="8"/>
  <c r="J176" i="8"/>
  <c r="N176" i="8"/>
  <c r="R176" i="8"/>
  <c r="V176" i="8"/>
  <c r="Z176" i="8"/>
  <c r="J177" i="8"/>
  <c r="N177" i="8"/>
  <c r="R177" i="8"/>
  <c r="V177" i="8"/>
  <c r="Z177" i="8"/>
  <c r="J178" i="8"/>
  <c r="N178" i="8"/>
  <c r="R178" i="8"/>
  <c r="V178" i="8"/>
  <c r="Z178" i="8"/>
  <c r="J179" i="8"/>
  <c r="N179" i="8"/>
  <c r="R179" i="8"/>
  <c r="V179" i="8"/>
  <c r="Z179" i="8"/>
  <c r="J180" i="8"/>
  <c r="N180" i="8"/>
  <c r="R180" i="8"/>
  <c r="V180" i="8"/>
  <c r="Z180" i="8"/>
  <c r="J181" i="8"/>
  <c r="N181" i="8"/>
  <c r="R181" i="8"/>
  <c r="V181" i="8"/>
  <c r="Z181" i="8"/>
  <c r="J182" i="8"/>
  <c r="N182" i="8"/>
  <c r="R182" i="8"/>
  <c r="V182" i="8"/>
  <c r="Z182" i="8"/>
  <c r="J183" i="8"/>
  <c r="N183" i="8"/>
  <c r="R183" i="8"/>
  <c r="V183" i="8"/>
  <c r="Z183" i="8"/>
  <c r="J184" i="8"/>
  <c r="N184" i="8"/>
  <c r="R184" i="8"/>
  <c r="V184" i="8"/>
  <c r="Z184" i="8"/>
  <c r="J185" i="8"/>
  <c r="N185" i="8"/>
  <c r="R185" i="8"/>
  <c r="V185" i="8"/>
  <c r="Z185" i="8"/>
  <c r="J186" i="8"/>
  <c r="N186" i="8"/>
  <c r="R186" i="8"/>
  <c r="V186" i="8"/>
  <c r="Z186" i="8"/>
  <c r="J187" i="8"/>
  <c r="N187" i="8"/>
  <c r="R187" i="8"/>
  <c r="V187" i="8"/>
  <c r="Z187" i="8"/>
  <c r="J188" i="8"/>
  <c r="N188" i="8"/>
  <c r="R188" i="8"/>
  <c r="V188" i="8"/>
  <c r="Z188" i="8"/>
  <c r="J189" i="8"/>
  <c r="N189" i="8"/>
  <c r="R189" i="8"/>
  <c r="V189" i="8"/>
  <c r="Z189" i="8"/>
  <c r="J190" i="8"/>
  <c r="N190" i="8"/>
  <c r="R190" i="8"/>
  <c r="V190" i="8"/>
  <c r="Z190" i="8"/>
  <c r="J191" i="8"/>
  <c r="N191" i="8"/>
  <c r="R191" i="8"/>
  <c r="V191" i="8"/>
  <c r="Z191" i="8"/>
  <c r="J192" i="8"/>
  <c r="N192" i="8"/>
  <c r="R192" i="8"/>
  <c r="V192" i="8"/>
  <c r="Z192" i="8"/>
  <c r="J193" i="8"/>
  <c r="N193" i="8"/>
  <c r="R193" i="8"/>
  <c r="V193" i="8"/>
  <c r="Z193" i="8"/>
  <c r="J194" i="8"/>
  <c r="N194" i="8"/>
  <c r="R194" i="8"/>
  <c r="V194" i="8"/>
  <c r="H195" i="8"/>
  <c r="P195" i="8"/>
  <c r="X195" i="8"/>
  <c r="L196" i="8"/>
  <c r="T196" i="8"/>
  <c r="H197" i="8"/>
  <c r="P197" i="8"/>
  <c r="X197" i="8"/>
  <c r="L198" i="8"/>
  <c r="T198" i="8"/>
  <c r="H199" i="8"/>
  <c r="P199" i="8"/>
  <c r="X199" i="8"/>
  <c r="L200" i="8"/>
  <c r="T200" i="8"/>
  <c r="H201" i="8"/>
  <c r="P201" i="8"/>
  <c r="X201" i="8"/>
  <c r="L202" i="8"/>
  <c r="T202" i="8"/>
  <c r="H203" i="8"/>
  <c r="P203" i="8"/>
  <c r="X203" i="8"/>
  <c r="L204" i="8"/>
  <c r="T204" i="8"/>
  <c r="H205" i="8"/>
  <c r="P205" i="8"/>
  <c r="X205" i="8"/>
  <c r="L206" i="8"/>
  <c r="T206" i="8"/>
  <c r="H207" i="8"/>
  <c r="P207" i="8"/>
  <c r="X207" i="8"/>
  <c r="L208" i="8"/>
  <c r="T208" i="8"/>
  <c r="H209" i="8"/>
  <c r="P209" i="8"/>
  <c r="X209" i="8"/>
  <c r="AK160" i="8"/>
  <c r="AS160" i="8"/>
  <c r="AG161" i="8"/>
  <c r="AO161" i="8"/>
  <c r="AW161" i="8"/>
  <c r="AK162" i="8"/>
  <c r="AS162" i="8"/>
  <c r="AG163" i="8"/>
  <c r="AO163" i="8"/>
  <c r="K55" i="8"/>
  <c r="K54" i="8"/>
  <c r="K53" i="8"/>
  <c r="K52" i="8"/>
  <c r="K51" i="8"/>
  <c r="K50" i="8"/>
  <c r="K49" i="8"/>
  <c r="K48" i="8"/>
  <c r="K47" i="8"/>
  <c r="K46" i="8"/>
  <c r="K45" i="8"/>
  <c r="K44" i="8"/>
  <c r="K43" i="8"/>
  <c r="K42" i="8"/>
  <c r="K41" i="8"/>
  <c r="K40" i="8"/>
  <c r="K39" i="8"/>
  <c r="K37" i="8"/>
  <c r="K35" i="8"/>
  <c r="K33" i="8"/>
  <c r="K31" i="8"/>
  <c r="K29" i="8"/>
  <c r="K27" i="8"/>
  <c r="K25" i="8"/>
  <c r="K23" i="8"/>
  <c r="K38" i="8"/>
  <c r="K36" i="8"/>
  <c r="K34" i="8"/>
  <c r="K32" i="8"/>
  <c r="K30" i="8"/>
  <c r="K28" i="8"/>
  <c r="K26" i="8"/>
  <c r="K24" i="8"/>
  <c r="K22" i="8"/>
  <c r="K21" i="8"/>
  <c r="K20" i="8"/>
  <c r="K19" i="8"/>
  <c r="K18" i="8"/>
  <c r="K17" i="8"/>
  <c r="K16" i="8"/>
  <c r="K15" i="8"/>
  <c r="K14" i="8"/>
  <c r="K13" i="8"/>
  <c r="K12" i="8"/>
  <c r="K11" i="8"/>
  <c r="K10" i="8"/>
  <c r="K9" i="8"/>
  <c r="K8" i="8"/>
  <c r="K7" i="8"/>
  <c r="K6" i="8"/>
  <c r="AJ261" i="8"/>
  <c r="AJ260" i="8"/>
  <c r="AJ259" i="8"/>
  <c r="AJ258" i="8"/>
  <c r="AJ257" i="8"/>
  <c r="AJ256" i="8"/>
  <c r="AJ255" i="8"/>
  <c r="AJ254" i="8"/>
  <c r="AJ253" i="8"/>
  <c r="AJ252" i="8"/>
  <c r="AJ251" i="8"/>
  <c r="AJ250" i="8"/>
  <c r="AJ249" i="8"/>
  <c r="AJ248" i="8"/>
  <c r="AJ247" i="8"/>
  <c r="AJ246" i="8"/>
  <c r="AJ245" i="8"/>
  <c r="AJ244" i="8"/>
  <c r="AJ243" i="8"/>
  <c r="AJ242" i="8"/>
  <c r="AJ241" i="8"/>
  <c r="AJ240" i="8"/>
  <c r="AJ239" i="8"/>
  <c r="AJ238" i="8"/>
  <c r="AJ237" i="8"/>
  <c r="AJ236" i="8"/>
  <c r="AJ235" i="8"/>
  <c r="AJ234" i="8"/>
  <c r="AJ233" i="8"/>
  <c r="AJ232" i="8"/>
  <c r="AJ231" i="8"/>
  <c r="AJ230" i="8"/>
  <c r="AJ229" i="8"/>
  <c r="AJ228" i="8"/>
  <c r="AJ227" i="8"/>
  <c r="AJ226" i="8"/>
  <c r="AJ225" i="8"/>
  <c r="AJ224" i="8"/>
  <c r="AJ223" i="8"/>
  <c r="AJ222" i="8"/>
  <c r="AJ221" i="8"/>
  <c r="AJ220" i="8"/>
  <c r="AJ219" i="8"/>
  <c r="AJ218" i="8"/>
  <c r="AJ217" i="8"/>
  <c r="AJ216" i="8"/>
  <c r="AJ215" i="8"/>
  <c r="AJ214" i="8"/>
  <c r="AJ213" i="8"/>
  <c r="AJ212" i="8"/>
  <c r="K261" i="8"/>
  <c r="K260" i="8"/>
  <c r="K259" i="8"/>
  <c r="K258" i="8"/>
  <c r="K257" i="8"/>
  <c r="K256" i="8"/>
  <c r="K255" i="8"/>
  <c r="K254" i="8"/>
  <c r="K253" i="8"/>
  <c r="K252" i="8"/>
  <c r="K251" i="8"/>
  <c r="K250" i="8"/>
  <c r="K249" i="8"/>
  <c r="K248" i="8"/>
  <c r="K247" i="8"/>
  <c r="K246" i="8"/>
  <c r="K245" i="8"/>
  <c r="K244" i="8"/>
  <c r="K243" i="8"/>
  <c r="K242" i="8"/>
  <c r="K241" i="8"/>
  <c r="K240" i="8"/>
  <c r="K239" i="8"/>
  <c r="K238" i="8"/>
  <c r="K237" i="8"/>
  <c r="K236" i="8"/>
  <c r="K235" i="8"/>
  <c r="K234" i="8"/>
  <c r="K233" i="8"/>
  <c r="K232" i="8"/>
  <c r="K231" i="8"/>
  <c r="K230" i="8"/>
  <c r="K229" i="8"/>
  <c r="K228" i="8"/>
  <c r="K227" i="8"/>
  <c r="K226" i="8"/>
  <c r="K225" i="8"/>
  <c r="K224" i="8"/>
  <c r="K223" i="8"/>
  <c r="K222" i="8"/>
  <c r="K221" i="8"/>
  <c r="K220" i="8"/>
  <c r="K219" i="8"/>
  <c r="K218" i="8"/>
  <c r="K217" i="8"/>
  <c r="K216" i="8"/>
  <c r="K215" i="8"/>
  <c r="K214" i="8"/>
  <c r="K213" i="8"/>
  <c r="K212" i="8"/>
  <c r="AJ209" i="8"/>
  <c r="AJ207" i="8"/>
  <c r="AJ205" i="8"/>
  <c r="AJ203" i="8"/>
  <c r="AJ201" i="8"/>
  <c r="AJ199" i="8"/>
  <c r="AJ197" i="8"/>
  <c r="AJ195" i="8"/>
  <c r="AJ193" i="8"/>
  <c r="AJ191" i="8"/>
  <c r="AJ208" i="8"/>
  <c r="AJ206" i="8"/>
  <c r="AJ204" i="8"/>
  <c r="AJ202" i="8"/>
  <c r="AJ200" i="8"/>
  <c r="AJ198" i="8"/>
  <c r="AJ196" i="8"/>
  <c r="AJ194" i="8"/>
  <c r="AJ192" i="8"/>
  <c r="AJ190" i="8"/>
  <c r="AJ189" i="8"/>
  <c r="AJ188" i="8"/>
  <c r="AJ187" i="8"/>
  <c r="AJ186" i="8"/>
  <c r="AJ185" i="8"/>
  <c r="AJ184" i="8"/>
  <c r="AJ183" i="8"/>
  <c r="AJ182" i="8"/>
  <c r="AJ181" i="8"/>
  <c r="AJ180" i="8"/>
  <c r="AJ179" i="8"/>
  <c r="AJ178" i="8"/>
  <c r="AJ177" i="8"/>
  <c r="AJ176" i="8"/>
  <c r="AJ175" i="8"/>
  <c r="AJ174" i="8"/>
  <c r="AJ173" i="8"/>
  <c r="AJ172" i="8"/>
  <c r="AJ171" i="8"/>
  <c r="AJ170" i="8"/>
  <c r="AJ169" i="8"/>
  <c r="AJ168" i="8"/>
  <c r="AJ167" i="8"/>
  <c r="AJ166" i="8"/>
  <c r="AJ165" i="8"/>
  <c r="AJ164" i="8"/>
  <c r="AJ163" i="8"/>
  <c r="AJ162" i="8"/>
  <c r="AJ161" i="8"/>
  <c r="AJ160" i="8"/>
  <c r="K209" i="8"/>
  <c r="K208" i="8"/>
  <c r="K207" i="8"/>
  <c r="K206" i="8"/>
  <c r="K205" i="8"/>
  <c r="K204" i="8"/>
  <c r="K203" i="8"/>
  <c r="K202" i="8"/>
  <c r="K201" i="8"/>
  <c r="K200" i="8"/>
  <c r="K199" i="8"/>
  <c r="K198" i="8"/>
  <c r="K197" i="8"/>
  <c r="K196" i="8"/>
  <c r="K195" i="8"/>
  <c r="O55" i="8"/>
  <c r="O54" i="8"/>
  <c r="O53" i="8"/>
  <c r="O52" i="8"/>
  <c r="O51" i="8"/>
  <c r="O50" i="8"/>
  <c r="O49" i="8"/>
  <c r="O48" i="8"/>
  <c r="O47" i="8"/>
  <c r="O46" i="8"/>
  <c r="O45" i="8"/>
  <c r="O44" i="8"/>
  <c r="O43" i="8"/>
  <c r="O42" i="8"/>
  <c r="O41" i="8"/>
  <c r="O40" i="8"/>
  <c r="O39" i="8"/>
  <c r="O38" i="8"/>
  <c r="O36" i="8"/>
  <c r="O34" i="8"/>
  <c r="O32" i="8"/>
  <c r="O30" i="8"/>
  <c r="O28" i="8"/>
  <c r="O26" i="8"/>
  <c r="O24" i="8"/>
  <c r="O37" i="8"/>
  <c r="O35" i="8"/>
  <c r="O33" i="8"/>
  <c r="O31" i="8"/>
  <c r="O29" i="8"/>
  <c r="O27" i="8"/>
  <c r="O25" i="8"/>
  <c r="O23" i="8"/>
  <c r="O22" i="8"/>
  <c r="O21" i="8"/>
  <c r="O20" i="8"/>
  <c r="O19" i="8"/>
  <c r="O18" i="8"/>
  <c r="O17" i="8"/>
  <c r="O16" i="8"/>
  <c r="O15" i="8"/>
  <c r="O14" i="8"/>
  <c r="O13" i="8"/>
  <c r="O12" i="8"/>
  <c r="O11" i="8"/>
  <c r="O10" i="8"/>
  <c r="O9" i="8"/>
  <c r="O8" i="8"/>
  <c r="O7" i="8"/>
  <c r="O6" i="8"/>
  <c r="AN261" i="8"/>
  <c r="AN260" i="8"/>
  <c r="AN259" i="8"/>
  <c r="AN258" i="8"/>
  <c r="AN257" i="8"/>
  <c r="AN256" i="8"/>
  <c r="AN255" i="8"/>
  <c r="AN254" i="8"/>
  <c r="AN253" i="8"/>
  <c r="AN252" i="8"/>
  <c r="AN251" i="8"/>
  <c r="AN250" i="8"/>
  <c r="AN249" i="8"/>
  <c r="AN248" i="8"/>
  <c r="AN247" i="8"/>
  <c r="AN246" i="8"/>
  <c r="AN245" i="8"/>
  <c r="AN244" i="8"/>
  <c r="AN243" i="8"/>
  <c r="AN242" i="8"/>
  <c r="AN241" i="8"/>
  <c r="AN240" i="8"/>
  <c r="AN239" i="8"/>
  <c r="AN238" i="8"/>
  <c r="AN237" i="8"/>
  <c r="AN236" i="8"/>
  <c r="AN235" i="8"/>
  <c r="AN234" i="8"/>
  <c r="AN233" i="8"/>
  <c r="AN232" i="8"/>
  <c r="AN231" i="8"/>
  <c r="AN230" i="8"/>
  <c r="AN229" i="8"/>
  <c r="AN228" i="8"/>
  <c r="AN227" i="8"/>
  <c r="AN226" i="8"/>
  <c r="AN225" i="8"/>
  <c r="AN224" i="8"/>
  <c r="AN223" i="8"/>
  <c r="AN222" i="8"/>
  <c r="AN221" i="8"/>
  <c r="AN220" i="8"/>
  <c r="AN219" i="8"/>
  <c r="AN218" i="8"/>
  <c r="AN217" i="8"/>
  <c r="AN216" i="8"/>
  <c r="AN215" i="8"/>
  <c r="AN214" i="8"/>
  <c r="AN213" i="8"/>
  <c r="AN21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AN209" i="8"/>
  <c r="AN208" i="8"/>
  <c r="AN206" i="8"/>
  <c r="AN204" i="8"/>
  <c r="AN202" i="8"/>
  <c r="AN200" i="8"/>
  <c r="AN198" i="8"/>
  <c r="AN196" i="8"/>
  <c r="AN194" i="8"/>
  <c r="AN192" i="8"/>
  <c r="AN207" i="8"/>
  <c r="AN205" i="8"/>
  <c r="AN203" i="8"/>
  <c r="AN201" i="8"/>
  <c r="AN199" i="8"/>
  <c r="AN197" i="8"/>
  <c r="AN195" i="8"/>
  <c r="AN193" i="8"/>
  <c r="AN191" i="8"/>
  <c r="AN190" i="8"/>
  <c r="AN189" i="8"/>
  <c r="AN188" i="8"/>
  <c r="AN187" i="8"/>
  <c r="AN186" i="8"/>
  <c r="AN185" i="8"/>
  <c r="AN184" i="8"/>
  <c r="AN183" i="8"/>
  <c r="AN182" i="8"/>
  <c r="AN181" i="8"/>
  <c r="AN180" i="8"/>
  <c r="AN179" i="8"/>
  <c r="AN178" i="8"/>
  <c r="AN177" i="8"/>
  <c r="AN176" i="8"/>
  <c r="AN175" i="8"/>
  <c r="AN174" i="8"/>
  <c r="AN173" i="8"/>
  <c r="AN172" i="8"/>
  <c r="AN171" i="8"/>
  <c r="AN170" i="8"/>
  <c r="AN169" i="8"/>
  <c r="AN168" i="8"/>
  <c r="AN167" i="8"/>
  <c r="AN166" i="8"/>
  <c r="AN165" i="8"/>
  <c r="AN164" i="8"/>
  <c r="AN163" i="8"/>
  <c r="AN162" i="8"/>
  <c r="AN161" i="8"/>
  <c r="AN160" i="8"/>
  <c r="O209" i="8"/>
  <c r="O208" i="8"/>
  <c r="O207" i="8"/>
  <c r="O206" i="8"/>
  <c r="O205" i="8"/>
  <c r="O204" i="8"/>
  <c r="O203" i="8"/>
  <c r="O202" i="8"/>
  <c r="O201" i="8"/>
  <c r="O200" i="8"/>
  <c r="O199" i="8"/>
  <c r="O198" i="8"/>
  <c r="O197" i="8"/>
  <c r="O196" i="8"/>
  <c r="O195" i="8"/>
  <c r="S55" i="8"/>
  <c r="S54" i="8"/>
  <c r="S53" i="8"/>
  <c r="S52" i="8"/>
  <c r="S51" i="8"/>
  <c r="S50" i="8"/>
  <c r="S49" i="8"/>
  <c r="S48" i="8"/>
  <c r="S47" i="8"/>
  <c r="S46" i="8"/>
  <c r="S45" i="8"/>
  <c r="S44" i="8"/>
  <c r="S43" i="8"/>
  <c r="S42" i="8"/>
  <c r="S41" i="8"/>
  <c r="S40" i="8"/>
  <c r="S39" i="8"/>
  <c r="S37" i="8"/>
  <c r="S35" i="8"/>
  <c r="S33" i="8"/>
  <c r="S31" i="8"/>
  <c r="S29" i="8"/>
  <c r="S27" i="8"/>
  <c r="S25" i="8"/>
  <c r="S23" i="8"/>
  <c r="S38" i="8"/>
  <c r="S36" i="8"/>
  <c r="S34" i="8"/>
  <c r="S32" i="8"/>
  <c r="S30" i="8"/>
  <c r="S28" i="8"/>
  <c r="S26" i="8"/>
  <c r="S24" i="8"/>
  <c r="S22" i="8"/>
  <c r="S21" i="8"/>
  <c r="S20" i="8"/>
  <c r="S19" i="8"/>
  <c r="S18" i="8"/>
  <c r="S17" i="8"/>
  <c r="S16" i="8"/>
  <c r="S15" i="8"/>
  <c r="S14" i="8"/>
  <c r="S13" i="8"/>
  <c r="S12" i="8"/>
  <c r="S11" i="8"/>
  <c r="S10" i="8"/>
  <c r="S9" i="8"/>
  <c r="S8" i="8"/>
  <c r="S7" i="8"/>
  <c r="S6" i="8"/>
  <c r="AR261" i="8"/>
  <c r="AR260" i="8"/>
  <c r="AR259" i="8"/>
  <c r="AR258" i="8"/>
  <c r="AR257" i="8"/>
  <c r="AR256" i="8"/>
  <c r="AR255" i="8"/>
  <c r="AR254" i="8"/>
  <c r="AR253" i="8"/>
  <c r="AR252" i="8"/>
  <c r="AR251" i="8"/>
  <c r="AR250" i="8"/>
  <c r="AR249" i="8"/>
  <c r="AR248" i="8"/>
  <c r="AR247" i="8"/>
  <c r="AR246" i="8"/>
  <c r="AR245" i="8"/>
  <c r="AR244" i="8"/>
  <c r="AR243" i="8"/>
  <c r="AR242" i="8"/>
  <c r="AR241" i="8"/>
  <c r="AR240" i="8"/>
  <c r="AR239" i="8"/>
  <c r="AR238" i="8"/>
  <c r="AR237" i="8"/>
  <c r="AR236" i="8"/>
  <c r="AR235" i="8"/>
  <c r="AR234" i="8"/>
  <c r="AR233" i="8"/>
  <c r="AR232" i="8"/>
  <c r="AR231" i="8"/>
  <c r="AR230" i="8"/>
  <c r="AR229" i="8"/>
  <c r="AR228" i="8"/>
  <c r="AR227" i="8"/>
  <c r="AR226" i="8"/>
  <c r="AR225" i="8"/>
  <c r="AR224" i="8"/>
  <c r="AR223" i="8"/>
  <c r="AR222" i="8"/>
  <c r="AR221" i="8"/>
  <c r="AR220" i="8"/>
  <c r="AR219" i="8"/>
  <c r="AR218" i="8"/>
  <c r="AR217" i="8"/>
  <c r="AR216" i="8"/>
  <c r="AR215" i="8"/>
  <c r="AR214" i="8"/>
  <c r="AR213" i="8"/>
  <c r="AR212" i="8"/>
  <c r="S261" i="8"/>
  <c r="S260" i="8"/>
  <c r="S259" i="8"/>
  <c r="S258" i="8"/>
  <c r="S257" i="8"/>
  <c r="S256" i="8"/>
  <c r="S255" i="8"/>
  <c r="S254" i="8"/>
  <c r="S253" i="8"/>
  <c r="S252" i="8"/>
  <c r="S251" i="8"/>
  <c r="S250" i="8"/>
  <c r="S249" i="8"/>
  <c r="S248" i="8"/>
  <c r="S247" i="8"/>
  <c r="S246" i="8"/>
  <c r="S245" i="8"/>
  <c r="S244" i="8"/>
  <c r="S243" i="8"/>
  <c r="S242" i="8"/>
  <c r="S241" i="8"/>
  <c r="S240" i="8"/>
  <c r="S239" i="8"/>
  <c r="S238" i="8"/>
  <c r="S237" i="8"/>
  <c r="S236" i="8"/>
  <c r="S235" i="8"/>
  <c r="S234" i="8"/>
  <c r="S233" i="8"/>
  <c r="S232" i="8"/>
  <c r="S231" i="8"/>
  <c r="S230" i="8"/>
  <c r="S229" i="8"/>
  <c r="S228" i="8"/>
  <c r="S227" i="8"/>
  <c r="S226" i="8"/>
  <c r="S225" i="8"/>
  <c r="S224" i="8"/>
  <c r="S223" i="8"/>
  <c r="S222" i="8"/>
  <c r="S221" i="8"/>
  <c r="S220" i="8"/>
  <c r="S219" i="8"/>
  <c r="S218" i="8"/>
  <c r="S217" i="8"/>
  <c r="S216" i="8"/>
  <c r="S215" i="8"/>
  <c r="S214" i="8"/>
  <c r="S213" i="8"/>
  <c r="S212" i="8"/>
  <c r="AR209" i="8"/>
  <c r="AR208" i="8"/>
  <c r="AR207" i="8"/>
  <c r="AR205" i="8"/>
  <c r="AR203" i="8"/>
  <c r="AR201" i="8"/>
  <c r="AR199" i="8"/>
  <c r="AR197" i="8"/>
  <c r="AR195" i="8"/>
  <c r="AR193" i="8"/>
  <c r="AR191" i="8"/>
  <c r="AR206" i="8"/>
  <c r="AR204" i="8"/>
  <c r="AR202" i="8"/>
  <c r="AR200" i="8"/>
  <c r="AR198" i="8"/>
  <c r="AR196" i="8"/>
  <c r="AR194" i="8"/>
  <c r="AR192" i="8"/>
  <c r="AR190" i="8"/>
  <c r="AR189" i="8"/>
  <c r="AR188" i="8"/>
  <c r="AR187" i="8"/>
  <c r="AR186" i="8"/>
  <c r="AR185" i="8"/>
  <c r="AR184" i="8"/>
  <c r="AR183" i="8"/>
  <c r="AR182" i="8"/>
  <c r="AR181" i="8"/>
  <c r="AR180" i="8"/>
  <c r="AR179" i="8"/>
  <c r="AR178" i="8"/>
  <c r="AR177" i="8"/>
  <c r="AR176" i="8"/>
  <c r="AR175" i="8"/>
  <c r="AR174" i="8"/>
  <c r="AR173" i="8"/>
  <c r="AR172" i="8"/>
  <c r="AR171" i="8"/>
  <c r="AR170" i="8"/>
  <c r="AR169" i="8"/>
  <c r="AR168" i="8"/>
  <c r="AR167" i="8"/>
  <c r="AR166" i="8"/>
  <c r="AR165" i="8"/>
  <c r="AR164" i="8"/>
  <c r="AR163" i="8"/>
  <c r="AR162" i="8"/>
  <c r="AR161" i="8"/>
  <c r="AR160" i="8"/>
  <c r="S209" i="8"/>
  <c r="S208" i="8"/>
  <c r="S207" i="8"/>
  <c r="S206" i="8"/>
  <c r="S205" i="8"/>
  <c r="S204" i="8"/>
  <c r="S203" i="8"/>
  <c r="S202" i="8"/>
  <c r="S201" i="8"/>
  <c r="S200" i="8"/>
  <c r="S199" i="8"/>
  <c r="S198" i="8"/>
  <c r="S197" i="8"/>
  <c r="S196" i="8"/>
  <c r="S195" i="8"/>
  <c r="I160" i="8"/>
  <c r="M160" i="8"/>
  <c r="U160" i="8"/>
  <c r="Y160" i="8"/>
  <c r="G162" i="8"/>
  <c r="I164" i="8"/>
  <c r="Q164" i="8"/>
  <c r="U164" i="8"/>
  <c r="Y164" i="8"/>
  <c r="AG62" i="8"/>
  <c r="H55" i="8"/>
  <c r="H54" i="8"/>
  <c r="H53" i="8"/>
  <c r="H52" i="8"/>
  <c r="H51" i="8"/>
  <c r="H50" i="8"/>
  <c r="H49" i="8"/>
  <c r="H48" i="8"/>
  <c r="H47" i="8"/>
  <c r="H46" i="8"/>
  <c r="H45" i="8"/>
  <c r="H44" i="8"/>
  <c r="H43" i="8"/>
  <c r="H42" i="8"/>
  <c r="H41" i="8"/>
  <c r="H40" i="8"/>
  <c r="H39" i="8"/>
  <c r="H38" i="8"/>
  <c r="H36" i="8"/>
  <c r="H34" i="8"/>
  <c r="H32" i="8"/>
  <c r="H30" i="8"/>
  <c r="H28" i="8"/>
  <c r="H26" i="8"/>
  <c r="H24" i="8"/>
  <c r="H37" i="8"/>
  <c r="H35" i="8"/>
  <c r="H33" i="8"/>
  <c r="H31" i="8"/>
  <c r="H29" i="8"/>
  <c r="H27" i="8"/>
  <c r="H25" i="8"/>
  <c r="H23" i="8"/>
  <c r="H22" i="8"/>
  <c r="H21" i="8"/>
  <c r="H20" i="8"/>
  <c r="H19" i="8"/>
  <c r="H18" i="8"/>
  <c r="H17" i="8"/>
  <c r="H16" i="8"/>
  <c r="H15" i="8"/>
  <c r="H14" i="8"/>
  <c r="H13" i="8"/>
  <c r="H12" i="8"/>
  <c r="H11" i="8"/>
  <c r="H10" i="8"/>
  <c r="H9" i="8"/>
  <c r="H8" i="8"/>
  <c r="H7" i="8"/>
  <c r="H6" i="8"/>
  <c r="AG261" i="8"/>
  <c r="AG260" i="8"/>
  <c r="AG259" i="8"/>
  <c r="AG258" i="8"/>
  <c r="AG257" i="8"/>
  <c r="AG256" i="8"/>
  <c r="AG255" i="8"/>
  <c r="AG254" i="8"/>
  <c r="AG253" i="8"/>
  <c r="AG252" i="8"/>
  <c r="AG251" i="8"/>
  <c r="AG250" i="8"/>
  <c r="AG248" i="8"/>
  <c r="AG246" i="8"/>
  <c r="AG244" i="8"/>
  <c r="AG242" i="8"/>
  <c r="AG240" i="8"/>
  <c r="AG238" i="8"/>
  <c r="AG236" i="8"/>
  <c r="AG235" i="8"/>
  <c r="AG234" i="8"/>
  <c r="AG233" i="8"/>
  <c r="AG232" i="8"/>
  <c r="AG231" i="8"/>
  <c r="AG230" i="8"/>
  <c r="AG229" i="8"/>
  <c r="AG228" i="8"/>
  <c r="AG227" i="8"/>
  <c r="AG249" i="8"/>
  <c r="AG247" i="8"/>
  <c r="AG245" i="8"/>
  <c r="AG243" i="8"/>
  <c r="AG241" i="8"/>
  <c r="AG239" i="8"/>
  <c r="AG237" i="8"/>
  <c r="H258" i="8"/>
  <c r="H257" i="8"/>
  <c r="H256" i="8"/>
  <c r="AG225" i="8"/>
  <c r="AG223" i="8"/>
  <c r="AG221" i="8"/>
  <c r="AG219" i="8"/>
  <c r="AG217" i="8"/>
  <c r="AG215" i="8"/>
  <c r="AG213" i="8"/>
  <c r="H261" i="8"/>
  <c r="H259" i="8"/>
  <c r="AG226" i="8"/>
  <c r="AG224" i="8"/>
  <c r="AG222" i="8"/>
  <c r="AG220" i="8"/>
  <c r="AG218" i="8"/>
  <c r="AG216" i="8"/>
  <c r="AG214" i="8"/>
  <c r="AG212" i="8"/>
  <c r="H260" i="8"/>
  <c r="H254" i="8"/>
  <c r="H252" i="8"/>
  <c r="H250" i="8"/>
  <c r="H248" i="8"/>
  <c r="H246" i="8"/>
  <c r="H244" i="8"/>
  <c r="H242" i="8"/>
  <c r="H240" i="8"/>
  <c r="H238" i="8"/>
  <c r="H236" i="8"/>
  <c r="H234" i="8"/>
  <c r="H255" i="8"/>
  <c r="H253" i="8"/>
  <c r="H251" i="8"/>
  <c r="H249" i="8"/>
  <c r="H247" i="8"/>
  <c r="H245" i="8"/>
  <c r="H243" i="8"/>
  <c r="H241" i="8"/>
  <c r="H239" i="8"/>
  <c r="H237" i="8"/>
  <c r="H235" i="8"/>
  <c r="H233" i="8"/>
  <c r="H232" i="8"/>
  <c r="H231" i="8"/>
  <c r="H230" i="8"/>
  <c r="H229" i="8"/>
  <c r="H228" i="8"/>
  <c r="H227" i="8"/>
  <c r="H226" i="8"/>
  <c r="H225" i="8"/>
  <c r="H224" i="8"/>
  <c r="H223" i="8"/>
  <c r="H222" i="8"/>
  <c r="H221" i="8"/>
  <c r="H220" i="8"/>
  <c r="H219" i="8"/>
  <c r="H218" i="8"/>
  <c r="H217" i="8"/>
  <c r="H216" i="8"/>
  <c r="H215" i="8"/>
  <c r="H214" i="8"/>
  <c r="H213" i="8"/>
  <c r="H212" i="8"/>
  <c r="AG209" i="8"/>
  <c r="AG208" i="8"/>
  <c r="AG207" i="8"/>
  <c r="AG206" i="8"/>
  <c r="AG205" i="8"/>
  <c r="AG204" i="8"/>
  <c r="AG203" i="8"/>
  <c r="AG202" i="8"/>
  <c r="AG201" i="8"/>
  <c r="AG200" i="8"/>
  <c r="AG199" i="8"/>
  <c r="AG198" i="8"/>
  <c r="AG197" i="8"/>
  <c r="AG196" i="8"/>
  <c r="AG195" i="8"/>
  <c r="AG194" i="8"/>
  <c r="AG193" i="8"/>
  <c r="AG192" i="8"/>
  <c r="AG191" i="8"/>
  <c r="AG190" i="8"/>
  <c r="AG189" i="8"/>
  <c r="AG188" i="8"/>
  <c r="AG187" i="8"/>
  <c r="AG186" i="8"/>
  <c r="AG185" i="8"/>
  <c r="AG184" i="8"/>
  <c r="AG183" i="8"/>
  <c r="AG182" i="8"/>
  <c r="AG181" i="8"/>
  <c r="AG180" i="8"/>
  <c r="AG179" i="8"/>
  <c r="AG178" i="8"/>
  <c r="AG177" i="8"/>
  <c r="AG176" i="8"/>
  <c r="AG175" i="8"/>
  <c r="AG174" i="8"/>
  <c r="AG173" i="8"/>
  <c r="AG172" i="8"/>
  <c r="AG171" i="8"/>
  <c r="AG170" i="8"/>
  <c r="AG169" i="8"/>
  <c r="AG168" i="8"/>
  <c r="AG167" i="8"/>
  <c r="AG166" i="8"/>
  <c r="L55" i="8"/>
  <c r="L54" i="8"/>
  <c r="L53" i="8"/>
  <c r="L52" i="8"/>
  <c r="L51" i="8"/>
  <c r="L50" i="8"/>
  <c r="L49" i="8"/>
  <c r="L48" i="8"/>
  <c r="L47" i="8"/>
  <c r="L46" i="8"/>
  <c r="L45" i="8"/>
  <c r="L44" i="8"/>
  <c r="L43" i="8"/>
  <c r="L42" i="8"/>
  <c r="L41" i="8"/>
  <c r="L40" i="8"/>
  <c r="L39" i="8"/>
  <c r="L37" i="8"/>
  <c r="L35" i="8"/>
  <c r="L33" i="8"/>
  <c r="L31" i="8"/>
  <c r="L29" i="8"/>
  <c r="L27" i="8"/>
  <c r="L25" i="8"/>
  <c r="L23" i="8"/>
  <c r="L38" i="8"/>
  <c r="L36" i="8"/>
  <c r="L34" i="8"/>
  <c r="L32" i="8"/>
  <c r="L30" i="8"/>
  <c r="L28" i="8"/>
  <c r="L26" i="8"/>
  <c r="L24" i="8"/>
  <c r="L22" i="8"/>
  <c r="L21" i="8"/>
  <c r="L20" i="8"/>
  <c r="L19" i="8"/>
  <c r="L18" i="8"/>
  <c r="L17" i="8"/>
  <c r="L16" i="8"/>
  <c r="L15" i="8"/>
  <c r="L14" i="8"/>
  <c r="L13" i="8"/>
  <c r="L12" i="8"/>
  <c r="L11" i="8"/>
  <c r="L10" i="8"/>
  <c r="L9" i="8"/>
  <c r="L8" i="8"/>
  <c r="L7" i="8"/>
  <c r="L6" i="8"/>
  <c r="AK261" i="8"/>
  <c r="AK260" i="8"/>
  <c r="AK259" i="8"/>
  <c r="AK258" i="8"/>
  <c r="AK257" i="8"/>
  <c r="AK256" i="8"/>
  <c r="AK255" i="8"/>
  <c r="AK254" i="8"/>
  <c r="AK253" i="8"/>
  <c r="AK252" i="8"/>
  <c r="AK251" i="8"/>
  <c r="AK250" i="8"/>
  <c r="AK249" i="8"/>
  <c r="AK247" i="8"/>
  <c r="AK245" i="8"/>
  <c r="AK243" i="8"/>
  <c r="AK241" i="8"/>
  <c r="AK239" i="8"/>
  <c r="AK237" i="8"/>
  <c r="AK235" i="8"/>
  <c r="AK234" i="8"/>
  <c r="AK233" i="8"/>
  <c r="AK232" i="8"/>
  <c r="AK231" i="8"/>
  <c r="AK230" i="8"/>
  <c r="AK229" i="8"/>
  <c r="AK228" i="8"/>
  <c r="AK227" i="8"/>
  <c r="AK248" i="8"/>
  <c r="AK246" i="8"/>
  <c r="AK244" i="8"/>
  <c r="AK242" i="8"/>
  <c r="AK240" i="8"/>
  <c r="AK238" i="8"/>
  <c r="AK236" i="8"/>
  <c r="L258" i="8"/>
  <c r="L257" i="8"/>
  <c r="L256" i="8"/>
  <c r="AK226" i="8"/>
  <c r="AK224" i="8"/>
  <c r="AK222" i="8"/>
  <c r="AK220" i="8"/>
  <c r="AK218" i="8"/>
  <c r="AK216" i="8"/>
  <c r="AK214" i="8"/>
  <c r="AK212" i="8"/>
  <c r="L260" i="8"/>
  <c r="AK225" i="8"/>
  <c r="AK223" i="8"/>
  <c r="AK221" i="8"/>
  <c r="AK219" i="8"/>
  <c r="AK217" i="8"/>
  <c r="AK215" i="8"/>
  <c r="AK213" i="8"/>
  <c r="L261" i="8"/>
  <c r="L259" i="8"/>
  <c r="L255" i="8"/>
  <c r="L253" i="8"/>
  <c r="L251" i="8"/>
  <c r="L249" i="8"/>
  <c r="L247" i="8"/>
  <c r="L245" i="8"/>
  <c r="L243" i="8"/>
  <c r="L241" i="8"/>
  <c r="L239" i="8"/>
  <c r="L237" i="8"/>
  <c r="L235" i="8"/>
  <c r="L254" i="8"/>
  <c r="L252" i="8"/>
  <c r="L250" i="8"/>
  <c r="L248" i="8"/>
  <c r="L246" i="8"/>
  <c r="L244" i="8"/>
  <c r="L242" i="8"/>
  <c r="L240" i="8"/>
  <c r="L238" i="8"/>
  <c r="L236" i="8"/>
  <c r="L234" i="8"/>
  <c r="L233" i="8"/>
  <c r="L232" i="8"/>
  <c r="L231" i="8"/>
  <c r="L230" i="8"/>
  <c r="L229" i="8"/>
  <c r="L228" i="8"/>
  <c r="L227" i="8"/>
  <c r="L226" i="8"/>
  <c r="L225" i="8"/>
  <c r="L224" i="8"/>
  <c r="L223" i="8"/>
  <c r="L222" i="8"/>
  <c r="L221" i="8"/>
  <c r="L220" i="8"/>
  <c r="L219" i="8"/>
  <c r="L218" i="8"/>
  <c r="L217" i="8"/>
  <c r="L216" i="8"/>
  <c r="L215" i="8"/>
  <c r="L214" i="8"/>
  <c r="L213" i="8"/>
  <c r="L212" i="8"/>
  <c r="AK209" i="8"/>
  <c r="AK208" i="8"/>
  <c r="AK207" i="8"/>
  <c r="AK206" i="8"/>
  <c r="AK205" i="8"/>
  <c r="AK204" i="8"/>
  <c r="AK203" i="8"/>
  <c r="AK202" i="8"/>
  <c r="AK201" i="8"/>
  <c r="AK200" i="8"/>
  <c r="AK199" i="8"/>
  <c r="AK198" i="8"/>
  <c r="AK197" i="8"/>
  <c r="AK196" i="8"/>
  <c r="AK195" i="8"/>
  <c r="AK194" i="8"/>
  <c r="AK193" i="8"/>
  <c r="AK192" i="8"/>
  <c r="AK191" i="8"/>
  <c r="AK190" i="8"/>
  <c r="AK189" i="8"/>
  <c r="AK188" i="8"/>
  <c r="AK187" i="8"/>
  <c r="AK186" i="8"/>
  <c r="AK185" i="8"/>
  <c r="AK184" i="8"/>
  <c r="AK183" i="8"/>
  <c r="AK182" i="8"/>
  <c r="AK181" i="8"/>
  <c r="AK180" i="8"/>
  <c r="AK179" i="8"/>
  <c r="AK178" i="8"/>
  <c r="AK177" i="8"/>
  <c r="AK176" i="8"/>
  <c r="AK175" i="8"/>
  <c r="AK174" i="8"/>
  <c r="AK173" i="8"/>
  <c r="AK172" i="8"/>
  <c r="AK171" i="8"/>
  <c r="AK170" i="8"/>
  <c r="AK169" i="8"/>
  <c r="AK168" i="8"/>
  <c r="AK167" i="8"/>
  <c r="AK166" i="8"/>
  <c r="P55" i="8"/>
  <c r="P54" i="8"/>
  <c r="P53" i="8"/>
  <c r="P52" i="8"/>
  <c r="P51" i="8"/>
  <c r="P50" i="8"/>
  <c r="P49" i="8"/>
  <c r="P48" i="8"/>
  <c r="P47" i="8"/>
  <c r="P46" i="8"/>
  <c r="P45" i="8"/>
  <c r="P44" i="8"/>
  <c r="P43" i="8"/>
  <c r="P42" i="8"/>
  <c r="P41" i="8"/>
  <c r="P40" i="8"/>
  <c r="P39" i="8"/>
  <c r="P38" i="8"/>
  <c r="P36" i="8"/>
  <c r="P34" i="8"/>
  <c r="P32" i="8"/>
  <c r="P30" i="8"/>
  <c r="P28" i="8"/>
  <c r="P26" i="8"/>
  <c r="P24" i="8"/>
  <c r="P37" i="8"/>
  <c r="P35" i="8"/>
  <c r="P33" i="8"/>
  <c r="P31" i="8"/>
  <c r="P29" i="8"/>
  <c r="P27" i="8"/>
  <c r="P25" i="8"/>
  <c r="P23" i="8"/>
  <c r="P22" i="8"/>
  <c r="P21" i="8"/>
  <c r="P20" i="8"/>
  <c r="P19" i="8"/>
  <c r="P18" i="8"/>
  <c r="P17" i="8"/>
  <c r="P16" i="8"/>
  <c r="P15" i="8"/>
  <c r="P14" i="8"/>
  <c r="P13" i="8"/>
  <c r="P12" i="8"/>
  <c r="P11" i="8"/>
  <c r="P10" i="8"/>
  <c r="P9" i="8"/>
  <c r="P8" i="8"/>
  <c r="P7" i="8"/>
  <c r="P6" i="8"/>
  <c r="AO261" i="8"/>
  <c r="AO260" i="8"/>
  <c r="AO259" i="8"/>
  <c r="AO258" i="8"/>
  <c r="AO257" i="8"/>
  <c r="AO256" i="8"/>
  <c r="AO255" i="8"/>
  <c r="AO254" i="8"/>
  <c r="AO253" i="8"/>
  <c r="AO252" i="8"/>
  <c r="AO251" i="8"/>
  <c r="AO250" i="8"/>
  <c r="AO249" i="8"/>
  <c r="AO248" i="8"/>
  <c r="AO246" i="8"/>
  <c r="AO244" i="8"/>
  <c r="AO242" i="8"/>
  <c r="AO240" i="8"/>
  <c r="AO238" i="8"/>
  <c r="AO236" i="8"/>
  <c r="AO235" i="8"/>
  <c r="AO234" i="8"/>
  <c r="AO233" i="8"/>
  <c r="AO232" i="8"/>
  <c r="AO231" i="8"/>
  <c r="AO230" i="8"/>
  <c r="AO229" i="8"/>
  <c r="AO228" i="8"/>
  <c r="AO227" i="8"/>
  <c r="AO247" i="8"/>
  <c r="AO245" i="8"/>
  <c r="AO243" i="8"/>
  <c r="AO241" i="8"/>
  <c r="AO239" i="8"/>
  <c r="AO237" i="8"/>
  <c r="P258" i="8"/>
  <c r="P257" i="8"/>
  <c r="P256" i="8"/>
  <c r="P255" i="8"/>
  <c r="AO225" i="8"/>
  <c r="AO223" i="8"/>
  <c r="AO221" i="8"/>
  <c r="AO219" i="8"/>
  <c r="AO217" i="8"/>
  <c r="AO215" i="8"/>
  <c r="AO213" i="8"/>
  <c r="P261" i="8"/>
  <c r="P259" i="8"/>
  <c r="AO226" i="8"/>
  <c r="AO224" i="8"/>
  <c r="AO222" i="8"/>
  <c r="AO220" i="8"/>
  <c r="AO218" i="8"/>
  <c r="AO216" i="8"/>
  <c r="AO214" i="8"/>
  <c r="AO212" i="8"/>
  <c r="P260" i="8"/>
  <c r="P254" i="8"/>
  <c r="P252" i="8"/>
  <c r="P250" i="8"/>
  <c r="P248" i="8"/>
  <c r="P246" i="8"/>
  <c r="P244" i="8"/>
  <c r="P242" i="8"/>
  <c r="P240" i="8"/>
  <c r="P238" i="8"/>
  <c r="P236" i="8"/>
  <c r="P234" i="8"/>
  <c r="P253" i="8"/>
  <c r="P251" i="8"/>
  <c r="P249" i="8"/>
  <c r="P247" i="8"/>
  <c r="P245" i="8"/>
  <c r="P243" i="8"/>
  <c r="P241" i="8"/>
  <c r="P239" i="8"/>
  <c r="P237" i="8"/>
  <c r="P235" i="8"/>
  <c r="P233" i="8"/>
  <c r="P232" i="8"/>
  <c r="P231" i="8"/>
  <c r="P230" i="8"/>
  <c r="P229" i="8"/>
  <c r="P228" i="8"/>
  <c r="P227" i="8"/>
  <c r="P226" i="8"/>
  <c r="P225" i="8"/>
  <c r="P224" i="8"/>
  <c r="P223" i="8"/>
  <c r="P222" i="8"/>
  <c r="P221" i="8"/>
  <c r="P220" i="8"/>
  <c r="P219" i="8"/>
  <c r="P218" i="8"/>
  <c r="P217" i="8"/>
  <c r="P216" i="8"/>
  <c r="P215" i="8"/>
  <c r="P214" i="8"/>
  <c r="P213" i="8"/>
  <c r="P212" i="8"/>
  <c r="AO209" i="8"/>
  <c r="AO208" i="8"/>
  <c r="AO207" i="8"/>
  <c r="AO206" i="8"/>
  <c r="AO205" i="8"/>
  <c r="AO204" i="8"/>
  <c r="AO203" i="8"/>
  <c r="AO202" i="8"/>
  <c r="AO201" i="8"/>
  <c r="AO200" i="8"/>
  <c r="AO199" i="8"/>
  <c r="AO198" i="8"/>
  <c r="AO197" i="8"/>
  <c r="AO196" i="8"/>
  <c r="AO195" i="8"/>
  <c r="AO194" i="8"/>
  <c r="AO193" i="8"/>
  <c r="AO192" i="8"/>
  <c r="AO191" i="8"/>
  <c r="AO190" i="8"/>
  <c r="AO189" i="8"/>
  <c r="AO188" i="8"/>
  <c r="AO187" i="8"/>
  <c r="AO186" i="8"/>
  <c r="AO185" i="8"/>
  <c r="AO184" i="8"/>
  <c r="AO183" i="8"/>
  <c r="AO182" i="8"/>
  <c r="AO181" i="8"/>
  <c r="AO180" i="8"/>
  <c r="AO179" i="8"/>
  <c r="AO178" i="8"/>
  <c r="AO177" i="8"/>
  <c r="AO176" i="8"/>
  <c r="AO175" i="8"/>
  <c r="AO174" i="8"/>
  <c r="AO173" i="8"/>
  <c r="AO172" i="8"/>
  <c r="AO171" i="8"/>
  <c r="AO170" i="8"/>
  <c r="AO169" i="8"/>
  <c r="AO168" i="8"/>
  <c r="AO167" i="8"/>
  <c r="AO166" i="8"/>
  <c r="T55" i="8"/>
  <c r="T54" i="8"/>
  <c r="T53" i="8"/>
  <c r="T52" i="8"/>
  <c r="T51" i="8"/>
  <c r="T50" i="8"/>
  <c r="T49" i="8"/>
  <c r="T48" i="8"/>
  <c r="T47" i="8"/>
  <c r="T46" i="8"/>
  <c r="T45" i="8"/>
  <c r="T44" i="8"/>
  <c r="T43" i="8"/>
  <c r="T42" i="8"/>
  <c r="T41" i="8"/>
  <c r="T40" i="8"/>
  <c r="T39" i="8"/>
  <c r="T37" i="8"/>
  <c r="T35" i="8"/>
  <c r="T33" i="8"/>
  <c r="T31" i="8"/>
  <c r="T29" i="8"/>
  <c r="T27" i="8"/>
  <c r="T25" i="8"/>
  <c r="T23" i="8"/>
  <c r="T38" i="8"/>
  <c r="T36" i="8"/>
  <c r="T34" i="8"/>
  <c r="T32" i="8"/>
  <c r="T30" i="8"/>
  <c r="T28" i="8"/>
  <c r="T26" i="8"/>
  <c r="T24" i="8"/>
  <c r="T22" i="8"/>
  <c r="T21" i="8"/>
  <c r="T20" i="8"/>
  <c r="T19" i="8"/>
  <c r="T18" i="8"/>
  <c r="T17" i="8"/>
  <c r="T16" i="8"/>
  <c r="T15" i="8"/>
  <c r="T14" i="8"/>
  <c r="T13" i="8"/>
  <c r="T12" i="8"/>
  <c r="T11" i="8"/>
  <c r="T10" i="8"/>
  <c r="T9" i="8"/>
  <c r="T8" i="8"/>
  <c r="T7" i="8"/>
  <c r="T6" i="8"/>
  <c r="AS261" i="8"/>
  <c r="AS260" i="8"/>
  <c r="AS259" i="8"/>
  <c r="AS258" i="8"/>
  <c r="AS257" i="8"/>
  <c r="AS256" i="8"/>
  <c r="AS255" i="8"/>
  <c r="AS254" i="8"/>
  <c r="AS253" i="8"/>
  <c r="AS252" i="8"/>
  <c r="AS251" i="8"/>
  <c r="AS250" i="8"/>
  <c r="AS249" i="8"/>
  <c r="AS247" i="8"/>
  <c r="AS245" i="8"/>
  <c r="AS243" i="8"/>
  <c r="AS241" i="8"/>
  <c r="AS239" i="8"/>
  <c r="AS237" i="8"/>
  <c r="AS235" i="8"/>
  <c r="AS234" i="8"/>
  <c r="AS233" i="8"/>
  <c r="AS232" i="8"/>
  <c r="AS231" i="8"/>
  <c r="AS230" i="8"/>
  <c r="AS229" i="8"/>
  <c r="AS228" i="8"/>
  <c r="AS227" i="8"/>
  <c r="AS248" i="8"/>
  <c r="AS246" i="8"/>
  <c r="AS244" i="8"/>
  <c r="AS242" i="8"/>
  <c r="AS240" i="8"/>
  <c r="AS238" i="8"/>
  <c r="AS236" i="8"/>
  <c r="T257" i="8"/>
  <c r="T256" i="8"/>
  <c r="T255" i="8"/>
  <c r="AS226" i="8"/>
  <c r="AS224" i="8"/>
  <c r="AS222" i="8"/>
  <c r="AS220" i="8"/>
  <c r="AS218" i="8"/>
  <c r="AS216" i="8"/>
  <c r="AS214" i="8"/>
  <c r="AS212" i="8"/>
  <c r="T260" i="8"/>
  <c r="T258" i="8"/>
  <c r="AS225" i="8"/>
  <c r="AS223" i="8"/>
  <c r="AS221" i="8"/>
  <c r="AS219" i="8"/>
  <c r="AS217" i="8"/>
  <c r="AS215" i="8"/>
  <c r="AS213" i="8"/>
  <c r="T261" i="8"/>
  <c r="T259" i="8"/>
  <c r="T253" i="8"/>
  <c r="T251" i="8"/>
  <c r="T249" i="8"/>
  <c r="T247" i="8"/>
  <c r="T245" i="8"/>
  <c r="T243" i="8"/>
  <c r="T241" i="8"/>
  <c r="T239" i="8"/>
  <c r="T237" i="8"/>
  <c r="T235" i="8"/>
  <c r="T233" i="8"/>
  <c r="T254" i="8"/>
  <c r="T252" i="8"/>
  <c r="T250" i="8"/>
  <c r="T248" i="8"/>
  <c r="T246" i="8"/>
  <c r="T244" i="8"/>
  <c r="T242" i="8"/>
  <c r="T240" i="8"/>
  <c r="T238" i="8"/>
  <c r="T236" i="8"/>
  <c r="T234" i="8"/>
  <c r="T232" i="8"/>
  <c r="T231" i="8"/>
  <c r="T230" i="8"/>
  <c r="T229" i="8"/>
  <c r="T228" i="8"/>
  <c r="T227" i="8"/>
  <c r="T226" i="8"/>
  <c r="T225" i="8"/>
  <c r="T224" i="8"/>
  <c r="T223" i="8"/>
  <c r="T222" i="8"/>
  <c r="T221" i="8"/>
  <c r="T220" i="8"/>
  <c r="T219" i="8"/>
  <c r="T218" i="8"/>
  <c r="T217" i="8"/>
  <c r="T216" i="8"/>
  <c r="T215" i="8"/>
  <c r="T214" i="8"/>
  <c r="T213" i="8"/>
  <c r="T212" i="8"/>
  <c r="AS209" i="8"/>
  <c r="AS208" i="8"/>
  <c r="AS207" i="8"/>
  <c r="AS206" i="8"/>
  <c r="AS205" i="8"/>
  <c r="AS204" i="8"/>
  <c r="AS203" i="8"/>
  <c r="AS202" i="8"/>
  <c r="AS201" i="8"/>
  <c r="AS200" i="8"/>
  <c r="AS199" i="8"/>
  <c r="AS198" i="8"/>
  <c r="AS197" i="8"/>
  <c r="AS196" i="8"/>
  <c r="AS195" i="8"/>
  <c r="AS194" i="8"/>
  <c r="AS193" i="8"/>
  <c r="AS192" i="8"/>
  <c r="AS191" i="8"/>
  <c r="AS190" i="8"/>
  <c r="AS189" i="8"/>
  <c r="AS188" i="8"/>
  <c r="AS187" i="8"/>
  <c r="AS186" i="8"/>
  <c r="AS185" i="8"/>
  <c r="AS184" i="8"/>
  <c r="AS183" i="8"/>
  <c r="AS182" i="8"/>
  <c r="AS181" i="8"/>
  <c r="AS180" i="8"/>
  <c r="AS179" i="8"/>
  <c r="AS178" i="8"/>
  <c r="AS177" i="8"/>
  <c r="AS176" i="8"/>
  <c r="AS175" i="8"/>
  <c r="AS174" i="8"/>
  <c r="AS173" i="8"/>
  <c r="AS172" i="8"/>
  <c r="AS171" i="8"/>
  <c r="AS170" i="8"/>
  <c r="AS169" i="8"/>
  <c r="AS168" i="8"/>
  <c r="AS167" i="8"/>
  <c r="AS166" i="8"/>
  <c r="AW62" i="8"/>
  <c r="X55" i="8"/>
  <c r="X54" i="8"/>
  <c r="X53" i="8"/>
  <c r="X52" i="8"/>
  <c r="X51" i="8"/>
  <c r="X50" i="8"/>
  <c r="X49" i="8"/>
  <c r="X48" i="8"/>
  <c r="X47" i="8"/>
  <c r="X46" i="8"/>
  <c r="X45" i="8"/>
  <c r="X44" i="8"/>
  <c r="X43" i="8"/>
  <c r="X42" i="8"/>
  <c r="X41" i="8"/>
  <c r="X40" i="8"/>
  <c r="X39" i="8"/>
  <c r="X38" i="8"/>
  <c r="X36" i="8"/>
  <c r="X34" i="8"/>
  <c r="X32" i="8"/>
  <c r="X30" i="8"/>
  <c r="X28" i="8"/>
  <c r="X26" i="8"/>
  <c r="X24" i="8"/>
  <c r="X37" i="8"/>
  <c r="X35" i="8"/>
  <c r="X33" i="8"/>
  <c r="X31" i="8"/>
  <c r="X29" i="8"/>
  <c r="X27" i="8"/>
  <c r="X25" i="8"/>
  <c r="X23" i="8"/>
  <c r="X22" i="8"/>
  <c r="X21" i="8"/>
  <c r="X20" i="8"/>
  <c r="X19" i="8"/>
  <c r="X18" i="8"/>
  <c r="X17" i="8"/>
  <c r="X16" i="8"/>
  <c r="X15" i="8"/>
  <c r="X14" i="8"/>
  <c r="X13" i="8"/>
  <c r="X12" i="8"/>
  <c r="X11" i="8"/>
  <c r="X10" i="8"/>
  <c r="X9" i="8"/>
  <c r="X8" i="8"/>
  <c r="X7" i="8"/>
  <c r="X6" i="8"/>
  <c r="AW261" i="8"/>
  <c r="AW260" i="8"/>
  <c r="AW259" i="8"/>
  <c r="AW258" i="8"/>
  <c r="AW257" i="8"/>
  <c r="AW256" i="8"/>
  <c r="AW255" i="8"/>
  <c r="AW254" i="8"/>
  <c r="AW253" i="8"/>
  <c r="AW252" i="8"/>
  <c r="AW251" i="8"/>
  <c r="AW250" i="8"/>
  <c r="AW249" i="8"/>
  <c r="AW248" i="8"/>
  <c r="AW246" i="8"/>
  <c r="AW244" i="8"/>
  <c r="AW242" i="8"/>
  <c r="AW240" i="8"/>
  <c r="AW238" i="8"/>
  <c r="AW236" i="8"/>
  <c r="AW234" i="8"/>
  <c r="AW233" i="8"/>
  <c r="AW232" i="8"/>
  <c r="AW231" i="8"/>
  <c r="AW230" i="8"/>
  <c r="AW229" i="8"/>
  <c r="AW228" i="8"/>
  <c r="AW227" i="8"/>
  <c r="AW226" i="8"/>
  <c r="AW247" i="8"/>
  <c r="AW245" i="8"/>
  <c r="AW243" i="8"/>
  <c r="AW241" i="8"/>
  <c r="AW239" i="8"/>
  <c r="AW237" i="8"/>
  <c r="AW235" i="8"/>
  <c r="X257" i="8"/>
  <c r="X256" i="8"/>
  <c r="X255" i="8"/>
  <c r="AW225" i="8"/>
  <c r="AW223" i="8"/>
  <c r="AW221" i="8"/>
  <c r="AW219" i="8"/>
  <c r="AW217" i="8"/>
  <c r="AW215" i="8"/>
  <c r="AW213" i="8"/>
  <c r="X261" i="8"/>
  <c r="X259" i="8"/>
  <c r="AW224" i="8"/>
  <c r="AW222" i="8"/>
  <c r="AW220" i="8"/>
  <c r="AW218" i="8"/>
  <c r="AW216" i="8"/>
  <c r="AW214" i="8"/>
  <c r="AW212" i="8"/>
  <c r="X260" i="8"/>
  <c r="X258" i="8"/>
  <c r="X254" i="8"/>
  <c r="X252" i="8"/>
  <c r="X250" i="8"/>
  <c r="X248" i="8"/>
  <c r="X246" i="8"/>
  <c r="X244" i="8"/>
  <c r="X242" i="8"/>
  <c r="X240" i="8"/>
  <c r="X238" i="8"/>
  <c r="X236" i="8"/>
  <c r="X234" i="8"/>
  <c r="X253" i="8"/>
  <c r="X251" i="8"/>
  <c r="X249" i="8"/>
  <c r="X247" i="8"/>
  <c r="X245" i="8"/>
  <c r="X243" i="8"/>
  <c r="X241" i="8"/>
  <c r="X239" i="8"/>
  <c r="X237" i="8"/>
  <c r="X235" i="8"/>
  <c r="X233" i="8"/>
  <c r="X232" i="8"/>
  <c r="X231" i="8"/>
  <c r="X230" i="8"/>
  <c r="X229" i="8"/>
  <c r="X228" i="8"/>
  <c r="X227" i="8"/>
  <c r="X226" i="8"/>
  <c r="X225" i="8"/>
  <c r="X224" i="8"/>
  <c r="X223" i="8"/>
  <c r="X222" i="8"/>
  <c r="X221" i="8"/>
  <c r="X220" i="8"/>
  <c r="X219" i="8"/>
  <c r="X218" i="8"/>
  <c r="X217" i="8"/>
  <c r="X216" i="8"/>
  <c r="X215" i="8"/>
  <c r="X214" i="8"/>
  <c r="X213" i="8"/>
  <c r="X212" i="8"/>
  <c r="AW209" i="8"/>
  <c r="AW208" i="8"/>
  <c r="AW207" i="8"/>
  <c r="AW206" i="8"/>
  <c r="AW205" i="8"/>
  <c r="AW204" i="8"/>
  <c r="AW203" i="8"/>
  <c r="AW202" i="8"/>
  <c r="AW201" i="8"/>
  <c r="AW200" i="8"/>
  <c r="AW199" i="8"/>
  <c r="AW198" i="8"/>
  <c r="AW197" i="8"/>
  <c r="AW196" i="8"/>
  <c r="AW195" i="8"/>
  <c r="AW194" i="8"/>
  <c r="AW193" i="8"/>
  <c r="AW192" i="8"/>
  <c r="AW191" i="8"/>
  <c r="AW190" i="8"/>
  <c r="AW189" i="8"/>
  <c r="AW188" i="8"/>
  <c r="AW187" i="8"/>
  <c r="AW186" i="8"/>
  <c r="AW185" i="8"/>
  <c r="AW184" i="8"/>
  <c r="AW183" i="8"/>
  <c r="AW182" i="8"/>
  <c r="AW181" i="8"/>
  <c r="AW180" i="8"/>
  <c r="AW179" i="8"/>
  <c r="AW178" i="8"/>
  <c r="AW177" i="8"/>
  <c r="AW176" i="8"/>
  <c r="AW175" i="8"/>
  <c r="AW174" i="8"/>
  <c r="AW173" i="8"/>
  <c r="AW172" i="8"/>
  <c r="AW171" i="8"/>
  <c r="AW170" i="8"/>
  <c r="AW169" i="8"/>
  <c r="AW168" i="8"/>
  <c r="AW167" i="8"/>
  <c r="AW166" i="8"/>
  <c r="AW165" i="8"/>
  <c r="J160" i="8"/>
  <c r="N160" i="8"/>
  <c r="R160" i="8"/>
  <c r="V160" i="8"/>
  <c r="Z160" i="8"/>
  <c r="I161" i="8"/>
  <c r="M161" i="8"/>
  <c r="Q161" i="8"/>
  <c r="U161" i="8"/>
  <c r="Y161" i="8"/>
  <c r="H162" i="8"/>
  <c r="L162" i="8"/>
  <c r="P162" i="8"/>
  <c r="T162" i="8"/>
  <c r="X162" i="8"/>
  <c r="G163" i="8"/>
  <c r="K163" i="8"/>
  <c r="O163" i="8"/>
  <c r="S163" i="8"/>
  <c r="W163" i="8"/>
  <c r="J164" i="8"/>
  <c r="N164" i="8"/>
  <c r="R164" i="8"/>
  <c r="V164" i="8"/>
  <c r="Z164" i="8"/>
  <c r="I165" i="8"/>
  <c r="M165" i="8"/>
  <c r="Q165" i="8"/>
  <c r="U165" i="8"/>
  <c r="Y165" i="8"/>
  <c r="H166" i="8"/>
  <c r="L166" i="8"/>
  <c r="P166" i="8"/>
  <c r="T166" i="8"/>
  <c r="X166" i="8"/>
  <c r="G167" i="8"/>
  <c r="K167" i="8"/>
  <c r="O167" i="8"/>
  <c r="S167" i="8"/>
  <c r="W167" i="8"/>
  <c r="J168" i="8"/>
  <c r="N168" i="8"/>
  <c r="R168" i="8"/>
  <c r="V168" i="8"/>
  <c r="Z168" i="8"/>
  <c r="I169" i="8"/>
  <c r="M169" i="8"/>
  <c r="Q169" i="8"/>
  <c r="U169" i="8"/>
  <c r="Y169" i="8"/>
  <c r="H170" i="8"/>
  <c r="L170" i="8"/>
  <c r="P170" i="8"/>
  <c r="T170" i="8"/>
  <c r="X170" i="8"/>
  <c r="G171" i="8"/>
  <c r="K171" i="8"/>
  <c r="O171" i="8"/>
  <c r="S171" i="8"/>
  <c r="W171" i="8"/>
  <c r="J172" i="8"/>
  <c r="N172" i="8"/>
  <c r="R172" i="8"/>
  <c r="V172" i="8"/>
  <c r="Z172" i="8"/>
  <c r="M173" i="8"/>
  <c r="Q173" i="8"/>
  <c r="U173" i="8"/>
  <c r="H174" i="8"/>
  <c r="L174" i="8"/>
  <c r="P174" i="8"/>
  <c r="T174" i="8"/>
  <c r="X174" i="8"/>
  <c r="G175" i="8"/>
  <c r="K175" i="8"/>
  <c r="O175" i="8"/>
  <c r="S175" i="8"/>
  <c r="W175" i="8"/>
  <c r="G176" i="8"/>
  <c r="K176" i="8"/>
  <c r="O176" i="8"/>
  <c r="S176" i="8"/>
  <c r="W176" i="8"/>
  <c r="G177" i="8"/>
  <c r="K177" i="8"/>
  <c r="O177" i="8"/>
  <c r="S177" i="8"/>
  <c r="W177" i="8"/>
  <c r="G178" i="8"/>
  <c r="K178" i="8"/>
  <c r="O178" i="8"/>
  <c r="S178" i="8"/>
  <c r="W178" i="8"/>
  <c r="G179" i="8"/>
  <c r="K179" i="8"/>
  <c r="O179" i="8"/>
  <c r="S179" i="8"/>
  <c r="W179" i="8"/>
  <c r="G180" i="8"/>
  <c r="K180" i="8"/>
  <c r="O180" i="8"/>
  <c r="S180" i="8"/>
  <c r="W180" i="8"/>
  <c r="G181" i="8"/>
  <c r="K181" i="8"/>
  <c r="O181" i="8"/>
  <c r="S181" i="8"/>
  <c r="W181" i="8"/>
  <c r="G182" i="8"/>
  <c r="K182" i="8"/>
  <c r="O182" i="8"/>
  <c r="S182" i="8"/>
  <c r="W182" i="8"/>
  <c r="G183" i="8"/>
  <c r="K183" i="8"/>
  <c r="O183" i="8"/>
  <c r="S183" i="8"/>
  <c r="W183" i="8"/>
  <c r="G184" i="8"/>
  <c r="K184" i="8"/>
  <c r="O184" i="8"/>
  <c r="S184" i="8"/>
  <c r="W184" i="8"/>
  <c r="G185" i="8"/>
  <c r="K185" i="8"/>
  <c r="O185" i="8"/>
  <c r="S185" i="8"/>
  <c r="W185" i="8"/>
  <c r="G186" i="8"/>
  <c r="K186" i="8"/>
  <c r="O186" i="8"/>
  <c r="S186" i="8"/>
  <c r="W186" i="8"/>
  <c r="G187" i="8"/>
  <c r="K187" i="8"/>
  <c r="O187" i="8"/>
  <c r="S187" i="8"/>
  <c r="W187" i="8"/>
  <c r="G188" i="8"/>
  <c r="K188" i="8"/>
  <c r="O188" i="8"/>
  <c r="S188" i="8"/>
  <c r="W188" i="8"/>
  <c r="G189" i="8"/>
  <c r="K189" i="8"/>
  <c r="O189" i="8"/>
  <c r="S189" i="8"/>
  <c r="W189" i="8"/>
  <c r="G190" i="8"/>
  <c r="K190" i="8"/>
  <c r="O190" i="8"/>
  <c r="S190" i="8"/>
  <c r="W190" i="8"/>
  <c r="G191" i="8"/>
  <c r="K191" i="8"/>
  <c r="O191" i="8"/>
  <c r="S191" i="8"/>
  <c r="W191" i="8"/>
  <c r="G192" i="8"/>
  <c r="K192" i="8"/>
  <c r="O192" i="8"/>
  <c r="S192" i="8"/>
  <c r="W192" i="8"/>
  <c r="G193" i="8"/>
  <c r="K193" i="8"/>
  <c r="O193" i="8"/>
  <c r="S193" i="8"/>
  <c r="W193" i="8"/>
  <c r="G194" i="8"/>
  <c r="K194" i="8"/>
  <c r="O194" i="8"/>
  <c r="S194" i="8"/>
  <c r="W194" i="8"/>
  <c r="J195" i="8"/>
  <c r="R195" i="8"/>
  <c r="Z195" i="8"/>
  <c r="N196" i="8"/>
  <c r="V196" i="8"/>
  <c r="J197" i="8"/>
  <c r="R197" i="8"/>
  <c r="Z197" i="8"/>
  <c r="N198" i="8"/>
  <c r="V198" i="8"/>
  <c r="J199" i="8"/>
  <c r="R199" i="8"/>
  <c r="Z199" i="8"/>
  <c r="N200" i="8"/>
  <c r="V200" i="8"/>
  <c r="J201" i="8"/>
  <c r="R201" i="8"/>
  <c r="Z201" i="8"/>
  <c r="N202" i="8"/>
  <c r="V202" i="8"/>
  <c r="J203" i="8"/>
  <c r="R203" i="8"/>
  <c r="Z203" i="8"/>
  <c r="N204" i="8"/>
  <c r="V204" i="8"/>
  <c r="J205" i="8"/>
  <c r="R205" i="8"/>
  <c r="Z205" i="8"/>
  <c r="N206" i="8"/>
  <c r="V206" i="8"/>
  <c r="J207" i="8"/>
  <c r="R207" i="8"/>
  <c r="Z207" i="8"/>
  <c r="N208" i="8"/>
  <c r="V208" i="8"/>
  <c r="J209" i="8"/>
  <c r="R209" i="8"/>
  <c r="Z209" i="8"/>
  <c r="AM160" i="8"/>
  <c r="AU160" i="8"/>
  <c r="AI161" i="8"/>
  <c r="AQ161" i="8"/>
  <c r="AY161" i="8"/>
  <c r="AM162" i="8"/>
  <c r="AU162" i="8"/>
  <c r="AI163" i="8"/>
  <c r="AQ163" i="8"/>
  <c r="AY163" i="8"/>
  <c r="AM164" i="8"/>
  <c r="AU164" i="8"/>
  <c r="AI165" i="8"/>
  <c r="AQ165" i="8"/>
  <c r="I60" i="8"/>
  <c r="I55" i="8"/>
  <c r="I54" i="8"/>
  <c r="I53" i="8"/>
  <c r="I52" i="8"/>
  <c r="I51" i="8"/>
  <c r="I50" i="8"/>
  <c r="I49" i="8"/>
  <c r="I48" i="8"/>
  <c r="I47" i="8"/>
  <c r="I46" i="8"/>
  <c r="I45" i="8"/>
  <c r="I44" i="8"/>
  <c r="I43" i="8"/>
  <c r="I42" i="8"/>
  <c r="I40" i="8"/>
  <c r="I38" i="8"/>
  <c r="I37" i="8"/>
  <c r="I36" i="8"/>
  <c r="I35" i="8"/>
  <c r="I34" i="8"/>
  <c r="I33" i="8"/>
  <c r="I32" i="8"/>
  <c r="I31" i="8"/>
  <c r="I30" i="8"/>
  <c r="I29" i="8"/>
  <c r="I28" i="8"/>
  <c r="I27" i="8"/>
  <c r="I26" i="8"/>
  <c r="I25" i="8"/>
  <c r="I24" i="8"/>
  <c r="I23" i="8"/>
  <c r="I41" i="8"/>
  <c r="I22" i="8"/>
  <c r="I21" i="8"/>
  <c r="I20" i="8"/>
  <c r="I19" i="8"/>
  <c r="I18" i="8"/>
  <c r="I17" i="8"/>
  <c r="I16" i="8"/>
  <c r="I15" i="8"/>
  <c r="I39" i="8"/>
  <c r="I14" i="8"/>
  <c r="I12" i="8"/>
  <c r="I10" i="8"/>
  <c r="I8" i="8"/>
  <c r="I6" i="8"/>
  <c r="I13" i="8"/>
  <c r="I11" i="8"/>
  <c r="I9" i="8"/>
  <c r="I7" i="8"/>
  <c r="AH261" i="8"/>
  <c r="AH260" i="8"/>
  <c r="AH259" i="8"/>
  <c r="AH258" i="8"/>
  <c r="AH257" i="8"/>
  <c r="AH256" i="8"/>
  <c r="AH255" i="8"/>
  <c r="AH254" i="8"/>
  <c r="AH253" i="8"/>
  <c r="AH252" i="8"/>
  <c r="AH251" i="8"/>
  <c r="AH250" i="8"/>
  <c r="AH249" i="8"/>
  <c r="AH248" i="8"/>
  <c r="AH247" i="8"/>
  <c r="AH246" i="8"/>
  <c r="AH245" i="8"/>
  <c r="AH244" i="8"/>
  <c r="AH243" i="8"/>
  <c r="AH242" i="8"/>
  <c r="AH241" i="8"/>
  <c r="AH240" i="8"/>
  <c r="AH239" i="8"/>
  <c r="AH238" i="8"/>
  <c r="AH237" i="8"/>
  <c r="AH236" i="8"/>
  <c r="AH235" i="8"/>
  <c r="AH234" i="8"/>
  <c r="AH233" i="8"/>
  <c r="AH232" i="8"/>
  <c r="AH231" i="8"/>
  <c r="AH230" i="8"/>
  <c r="AH229" i="8"/>
  <c r="AH228" i="8"/>
  <c r="AH227" i="8"/>
  <c r="AH226" i="8"/>
  <c r="AH225" i="8"/>
  <c r="AH224" i="8"/>
  <c r="AH223" i="8"/>
  <c r="AH222" i="8"/>
  <c r="AH221" i="8"/>
  <c r="AH220" i="8"/>
  <c r="AH219" i="8"/>
  <c r="AH218" i="8"/>
  <c r="AH217" i="8"/>
  <c r="AH216" i="8"/>
  <c r="AH215" i="8"/>
  <c r="AH214" i="8"/>
  <c r="AH213" i="8"/>
  <c r="AH21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AH209" i="8"/>
  <c r="AH208" i="8"/>
  <c r="AH206" i="8"/>
  <c r="AH204" i="8"/>
  <c r="AH202" i="8"/>
  <c r="AH200" i="8"/>
  <c r="AH198" i="8"/>
  <c r="AH196" i="8"/>
  <c r="AH194" i="8"/>
  <c r="AH192" i="8"/>
  <c r="AH190" i="8"/>
  <c r="AH189" i="8"/>
  <c r="AH188" i="8"/>
  <c r="AH187" i="8"/>
  <c r="AH186" i="8"/>
  <c r="AH185" i="8"/>
  <c r="AH184" i="8"/>
  <c r="AH183" i="8"/>
  <c r="AH182" i="8"/>
  <c r="AH181" i="8"/>
  <c r="AH180" i="8"/>
  <c r="AH179" i="8"/>
  <c r="AH178" i="8"/>
  <c r="AH177" i="8"/>
  <c r="AH176" i="8"/>
  <c r="AH175" i="8"/>
  <c r="AH174" i="8"/>
  <c r="AH173" i="8"/>
  <c r="AH172" i="8"/>
  <c r="AH171" i="8"/>
  <c r="AH170" i="8"/>
  <c r="AH169" i="8"/>
  <c r="AH168" i="8"/>
  <c r="AH167" i="8"/>
  <c r="AH166" i="8"/>
  <c r="AH165" i="8"/>
  <c r="AH164" i="8"/>
  <c r="AH163" i="8"/>
  <c r="AH162" i="8"/>
  <c r="AH161" i="8"/>
  <c r="AH160" i="8"/>
  <c r="I209" i="8"/>
  <c r="I208" i="8"/>
  <c r="I207" i="8"/>
  <c r="I206" i="8"/>
  <c r="I205" i="8"/>
  <c r="I204" i="8"/>
  <c r="I203" i="8"/>
  <c r="I202" i="8"/>
  <c r="I201" i="8"/>
  <c r="I200" i="8"/>
  <c r="I199" i="8"/>
  <c r="I198" i="8"/>
  <c r="I197" i="8"/>
  <c r="I196" i="8"/>
  <c r="I195" i="8"/>
  <c r="AH207" i="8"/>
  <c r="AH205" i="8"/>
  <c r="AH203" i="8"/>
  <c r="AH201" i="8"/>
  <c r="AH199" i="8"/>
  <c r="AH197" i="8"/>
  <c r="AH195" i="8"/>
  <c r="AH193" i="8"/>
  <c r="AH191" i="8"/>
  <c r="Y60" i="8"/>
  <c r="Y55" i="8"/>
  <c r="Y54" i="8"/>
  <c r="Y53" i="8"/>
  <c r="Y52" i="8"/>
  <c r="Y51" i="8"/>
  <c r="Y50" i="8"/>
  <c r="Y49" i="8"/>
  <c r="Y48" i="8"/>
  <c r="Y47" i="8"/>
  <c r="Y46" i="8"/>
  <c r="Y45" i="8"/>
  <c r="Y44" i="8"/>
  <c r="Y43" i="8"/>
  <c r="Y42" i="8"/>
  <c r="Y41" i="8"/>
  <c r="Y40" i="8"/>
  <c r="Y38" i="8"/>
  <c r="Y37" i="8"/>
  <c r="Y36" i="8"/>
  <c r="Y35" i="8"/>
  <c r="Y34" i="8"/>
  <c r="Y33" i="8"/>
  <c r="Y32" i="8"/>
  <c r="Y31" i="8"/>
  <c r="Y30" i="8"/>
  <c r="Y29" i="8"/>
  <c r="Y28" i="8"/>
  <c r="Y27" i="8"/>
  <c r="Y26" i="8"/>
  <c r="Y25" i="8"/>
  <c r="Y24" i="8"/>
  <c r="Y23" i="8"/>
  <c r="Y22" i="8"/>
  <c r="Y21" i="8"/>
  <c r="Y20" i="8"/>
  <c r="Y19" i="8"/>
  <c r="Y18" i="8"/>
  <c r="Y17" i="8"/>
  <c r="Y16" i="8"/>
  <c r="Y15" i="8"/>
  <c r="Y14" i="8"/>
  <c r="Y39" i="8"/>
  <c r="Y12" i="8"/>
  <c r="Y10" i="8"/>
  <c r="Y8" i="8"/>
  <c r="Y6" i="8"/>
  <c r="Y13" i="8"/>
  <c r="Y11" i="8"/>
  <c r="Y9" i="8"/>
  <c r="Y7" i="8"/>
  <c r="AX261" i="8"/>
  <c r="AX260" i="8"/>
  <c r="AX259" i="8"/>
  <c r="AX258" i="8"/>
  <c r="AX257" i="8"/>
  <c r="AX256" i="8"/>
  <c r="AX255" i="8"/>
  <c r="AX254" i="8"/>
  <c r="AX253" i="8"/>
  <c r="AX252" i="8"/>
  <c r="AX251" i="8"/>
  <c r="AX250" i="8"/>
  <c r="AX249" i="8"/>
  <c r="AX248" i="8"/>
  <c r="AX247" i="8"/>
  <c r="AX246" i="8"/>
  <c r="AX245" i="8"/>
  <c r="AX244" i="8"/>
  <c r="AX243" i="8"/>
  <c r="AX242" i="8"/>
  <c r="AX241" i="8"/>
  <c r="AX240" i="8"/>
  <c r="AX239" i="8"/>
  <c r="AX238" i="8"/>
  <c r="AX237" i="8"/>
  <c r="AX236" i="8"/>
  <c r="AX235" i="8"/>
  <c r="AX234" i="8"/>
  <c r="AX233" i="8"/>
  <c r="AX232" i="8"/>
  <c r="AX231" i="8"/>
  <c r="AX230" i="8"/>
  <c r="AX229" i="8"/>
  <c r="AX228" i="8"/>
  <c r="AX227" i="8"/>
  <c r="AX226" i="8"/>
  <c r="AX225" i="8"/>
  <c r="AX224" i="8"/>
  <c r="AX223" i="8"/>
  <c r="AX222" i="8"/>
  <c r="AX221" i="8"/>
  <c r="AX220" i="8"/>
  <c r="AX219" i="8"/>
  <c r="AX218" i="8"/>
  <c r="AX217" i="8"/>
  <c r="AX216" i="8"/>
  <c r="AX215" i="8"/>
  <c r="AX214" i="8"/>
  <c r="AX213" i="8"/>
  <c r="AX212" i="8"/>
  <c r="Y261" i="8"/>
  <c r="Y260" i="8"/>
  <c r="Y259" i="8"/>
  <c r="Y258" i="8"/>
  <c r="Y257" i="8"/>
  <c r="Y256" i="8"/>
  <c r="Y255" i="8"/>
  <c r="Y254" i="8"/>
  <c r="Y253" i="8"/>
  <c r="Y252" i="8"/>
  <c r="Y251" i="8"/>
  <c r="Y250" i="8"/>
  <c r="Y249" i="8"/>
  <c r="Y248" i="8"/>
  <c r="Y247" i="8"/>
  <c r="Y246" i="8"/>
  <c r="Y245" i="8"/>
  <c r="Y244" i="8"/>
  <c r="Y243" i="8"/>
  <c r="Y242" i="8"/>
  <c r="Y241" i="8"/>
  <c r="Y240" i="8"/>
  <c r="Y239" i="8"/>
  <c r="Y238" i="8"/>
  <c r="Y237" i="8"/>
  <c r="Y236" i="8"/>
  <c r="Y235" i="8"/>
  <c r="Y234" i="8"/>
  <c r="Y233" i="8"/>
  <c r="Y232" i="8"/>
  <c r="Y231" i="8"/>
  <c r="Y230" i="8"/>
  <c r="Y229" i="8"/>
  <c r="Y228" i="8"/>
  <c r="Y227" i="8"/>
  <c r="Y226" i="8"/>
  <c r="Y225" i="8"/>
  <c r="Y224" i="8"/>
  <c r="Y223" i="8"/>
  <c r="Y222" i="8"/>
  <c r="Y221" i="8"/>
  <c r="Y220" i="8"/>
  <c r="Y219" i="8"/>
  <c r="Y218" i="8"/>
  <c r="Y217" i="8"/>
  <c r="Y216" i="8"/>
  <c r="Y215" i="8"/>
  <c r="Y214" i="8"/>
  <c r="Y213" i="8"/>
  <c r="Y212" i="8"/>
  <c r="AX209" i="8"/>
  <c r="AX208" i="8"/>
  <c r="AX206" i="8"/>
  <c r="AX204" i="8"/>
  <c r="AX202" i="8"/>
  <c r="AX200" i="8"/>
  <c r="AX198" i="8"/>
  <c r="AX196" i="8"/>
  <c r="AX194" i="8"/>
  <c r="AX192" i="8"/>
  <c r="AX190" i="8"/>
  <c r="AX189" i="8"/>
  <c r="AX188" i="8"/>
  <c r="AX187" i="8"/>
  <c r="AX186" i="8"/>
  <c r="AX185" i="8"/>
  <c r="AX184" i="8"/>
  <c r="AX183" i="8"/>
  <c r="AX182" i="8"/>
  <c r="AX181" i="8"/>
  <c r="AX180" i="8"/>
  <c r="AX179" i="8"/>
  <c r="AX178" i="8"/>
  <c r="AX177" i="8"/>
  <c r="AX176" i="8"/>
  <c r="AX175" i="8"/>
  <c r="AX174" i="8"/>
  <c r="AX173" i="8"/>
  <c r="AX172" i="8"/>
  <c r="AX171" i="8"/>
  <c r="AX170" i="8"/>
  <c r="AX169" i="8"/>
  <c r="AX168" i="8"/>
  <c r="AX167" i="8"/>
  <c r="AX166" i="8"/>
  <c r="AX165" i="8"/>
  <c r="AX164" i="8"/>
  <c r="AX163" i="8"/>
  <c r="AX162" i="8"/>
  <c r="AX161" i="8"/>
  <c r="AX160" i="8"/>
  <c r="Y209" i="8"/>
  <c r="Y208" i="8"/>
  <c r="Y207" i="8"/>
  <c r="Y206" i="8"/>
  <c r="Y205" i="8"/>
  <c r="Y204" i="8"/>
  <c r="Y203" i="8"/>
  <c r="Y202" i="8"/>
  <c r="Y201" i="8"/>
  <c r="Y200" i="8"/>
  <c r="Y199" i="8"/>
  <c r="Y198" i="8"/>
  <c r="Y197" i="8"/>
  <c r="Y196" i="8"/>
  <c r="Y195" i="8"/>
  <c r="Y194" i="8"/>
  <c r="AX207" i="8"/>
  <c r="AX205" i="8"/>
  <c r="AX203" i="8"/>
  <c r="AX201" i="8"/>
  <c r="AX199" i="8"/>
  <c r="AX197" i="8"/>
  <c r="AX195" i="8"/>
  <c r="AX193" i="8"/>
  <c r="AX191" i="8"/>
  <c r="O160" i="8"/>
  <c r="M162" i="8"/>
  <c r="Q162" i="8"/>
  <c r="U162" i="8"/>
  <c r="Y162" i="8"/>
  <c r="K164" i="8"/>
  <c r="I166" i="8"/>
  <c r="M166" i="8"/>
  <c r="Q166" i="8"/>
  <c r="U166" i="8"/>
  <c r="Y166" i="8"/>
  <c r="H167" i="8"/>
  <c r="L167" i="8"/>
  <c r="P167" i="8"/>
  <c r="T167" i="8"/>
  <c r="X167" i="8"/>
  <c r="G168" i="8"/>
  <c r="K168" i="8"/>
  <c r="O168" i="8"/>
  <c r="S168" i="8"/>
  <c r="W168" i="8"/>
  <c r="J169" i="8"/>
  <c r="N169" i="8"/>
  <c r="R169" i="8"/>
  <c r="V169" i="8"/>
  <c r="Z169" i="8"/>
  <c r="I170" i="8"/>
  <c r="M170" i="8"/>
  <c r="Q170" i="8"/>
  <c r="U170" i="8"/>
  <c r="Y170" i="8"/>
  <c r="H171" i="8"/>
  <c r="L171" i="8"/>
  <c r="P171" i="8"/>
  <c r="T171" i="8"/>
  <c r="X171" i="8"/>
  <c r="G172" i="8"/>
  <c r="K172" i="8"/>
  <c r="O172" i="8"/>
  <c r="S172" i="8"/>
  <c r="W172" i="8"/>
  <c r="J173" i="8"/>
  <c r="N173" i="8"/>
  <c r="R173" i="8"/>
  <c r="V173" i="8"/>
  <c r="Z173" i="8"/>
  <c r="I174" i="8"/>
  <c r="M174" i="8"/>
  <c r="Q174" i="8"/>
  <c r="U174" i="8"/>
  <c r="Y174" i="8"/>
  <c r="H175" i="8"/>
  <c r="L175" i="8"/>
  <c r="P175" i="8"/>
  <c r="T175" i="8"/>
  <c r="X175" i="8"/>
  <c r="H176" i="8"/>
  <c r="L176" i="8"/>
  <c r="P176" i="8"/>
  <c r="T176" i="8"/>
  <c r="X176" i="8"/>
  <c r="H177" i="8"/>
  <c r="L177" i="8"/>
  <c r="P177" i="8"/>
  <c r="T177" i="8"/>
  <c r="X177" i="8"/>
  <c r="H178" i="8"/>
  <c r="L178" i="8"/>
  <c r="P178" i="8"/>
  <c r="T178" i="8"/>
  <c r="X178" i="8"/>
  <c r="H179" i="8"/>
  <c r="L179" i="8"/>
  <c r="P179" i="8"/>
  <c r="T179" i="8"/>
  <c r="X179" i="8"/>
  <c r="H180" i="8"/>
  <c r="L180" i="8"/>
  <c r="P180" i="8"/>
  <c r="T180" i="8"/>
  <c r="X180" i="8"/>
  <c r="H181" i="8"/>
  <c r="L181" i="8"/>
  <c r="P181" i="8"/>
  <c r="T181" i="8"/>
  <c r="X181" i="8"/>
  <c r="H182" i="8"/>
  <c r="L182" i="8"/>
  <c r="P182" i="8"/>
  <c r="T182" i="8"/>
  <c r="X182" i="8"/>
  <c r="H183" i="8"/>
  <c r="L183" i="8"/>
  <c r="P183" i="8"/>
  <c r="T183" i="8"/>
  <c r="X183" i="8"/>
  <c r="H184" i="8"/>
  <c r="L184" i="8"/>
  <c r="P184" i="8"/>
  <c r="T184" i="8"/>
  <c r="X184" i="8"/>
  <c r="H185" i="8"/>
  <c r="L185" i="8"/>
  <c r="P185" i="8"/>
  <c r="T185" i="8"/>
  <c r="X185" i="8"/>
  <c r="H186" i="8"/>
  <c r="L186" i="8"/>
  <c r="P186" i="8"/>
  <c r="T186" i="8"/>
  <c r="X186" i="8"/>
  <c r="H187" i="8"/>
  <c r="L187" i="8"/>
  <c r="P187" i="8"/>
  <c r="T187" i="8"/>
  <c r="X187" i="8"/>
  <c r="H188" i="8"/>
  <c r="L188" i="8"/>
  <c r="P188" i="8"/>
  <c r="T188" i="8"/>
  <c r="X188" i="8"/>
  <c r="H189" i="8"/>
  <c r="L189" i="8"/>
  <c r="P189" i="8"/>
  <c r="T189" i="8"/>
  <c r="X189" i="8"/>
  <c r="H190" i="8"/>
  <c r="L190" i="8"/>
  <c r="P190" i="8"/>
  <c r="T190" i="8"/>
  <c r="X190" i="8"/>
  <c r="H191" i="8"/>
  <c r="L191" i="8"/>
  <c r="P191" i="8"/>
  <c r="T191" i="8"/>
  <c r="X191" i="8"/>
  <c r="H192" i="8"/>
  <c r="L192" i="8"/>
  <c r="P192" i="8"/>
  <c r="T192" i="8"/>
  <c r="X192" i="8"/>
  <c r="H193" i="8"/>
  <c r="L193" i="8"/>
  <c r="P193" i="8"/>
  <c r="T193" i="8"/>
  <c r="X193" i="8"/>
  <c r="H194" i="8"/>
  <c r="L194" i="8"/>
  <c r="P194" i="8"/>
  <c r="T194" i="8"/>
  <c r="X194" i="8"/>
  <c r="L195" i="8"/>
  <c r="T195" i="8"/>
  <c r="H196" i="8"/>
  <c r="P196" i="8"/>
  <c r="X196" i="8"/>
  <c r="L197" i="8"/>
  <c r="T197" i="8"/>
  <c r="H198" i="8"/>
  <c r="P198" i="8"/>
  <c r="X198" i="8"/>
  <c r="L199" i="8"/>
  <c r="T199" i="8"/>
  <c r="H200" i="8"/>
  <c r="P200" i="8"/>
  <c r="X200" i="8"/>
  <c r="L201" i="8"/>
  <c r="T201" i="8"/>
  <c r="H202" i="8"/>
  <c r="P202" i="8"/>
  <c r="X202" i="8"/>
  <c r="L203" i="8"/>
  <c r="T203" i="8"/>
  <c r="H204" i="8"/>
  <c r="P204" i="8"/>
  <c r="X204" i="8"/>
  <c r="L205" i="8"/>
  <c r="T205" i="8"/>
  <c r="H206" i="8"/>
  <c r="P206" i="8"/>
  <c r="X206" i="8"/>
  <c r="L207" i="8"/>
  <c r="T207" i="8"/>
  <c r="H208" i="8"/>
  <c r="P208" i="8"/>
  <c r="X208" i="8"/>
  <c r="L209" i="8"/>
  <c r="T209" i="8"/>
  <c r="AG160" i="8"/>
  <c r="AO160" i="8"/>
  <c r="AW160" i="8"/>
  <c r="AK161" i="8"/>
  <c r="AS161" i="8"/>
  <c r="AG162" i="8"/>
  <c r="AO162" i="8"/>
  <c r="AW162" i="8"/>
  <c r="AK163" i="8"/>
  <c r="AS163" i="8"/>
  <c r="AG164" i="8"/>
  <c r="AO164" i="8"/>
  <c r="AW164" i="8"/>
  <c r="AK165" i="8"/>
  <c r="AS165" i="8"/>
  <c r="F178" i="8"/>
  <c r="F182" i="8"/>
  <c r="F186" i="8"/>
  <c r="F190" i="8"/>
  <c r="F194" i="8"/>
  <c r="F198" i="8"/>
  <c r="F202" i="8"/>
  <c r="F206" i="8"/>
  <c r="AE160" i="8"/>
  <c r="AE164" i="8"/>
  <c r="AE168" i="8"/>
  <c r="AE172" i="8"/>
  <c r="AE176" i="8"/>
  <c r="AE180" i="8"/>
  <c r="AE184" i="8"/>
  <c r="AE188" i="8"/>
  <c r="AE192" i="8"/>
  <c r="AE196" i="8"/>
  <c r="AE200" i="8"/>
  <c r="AE204" i="8"/>
  <c r="AE208" i="8"/>
  <c r="F214" i="8"/>
  <c r="F218" i="8"/>
  <c r="F222" i="8"/>
  <c r="F226" i="8"/>
  <c r="F230" i="8"/>
  <c r="F234" i="8"/>
  <c r="F238" i="8"/>
  <c r="F242" i="8"/>
  <c r="F246" i="8"/>
  <c r="F250" i="8"/>
  <c r="F254" i="8"/>
  <c r="F258" i="8"/>
  <c r="AE212" i="8"/>
  <c r="AE216" i="8"/>
  <c r="AE220" i="8"/>
  <c r="AE224" i="8"/>
  <c r="AE228" i="8"/>
  <c r="AE232" i="8"/>
  <c r="AE236" i="8"/>
  <c r="AE240" i="8"/>
  <c r="AE244" i="8"/>
  <c r="AE248" i="8"/>
  <c r="AE252" i="8"/>
  <c r="AE256" i="8"/>
  <c r="AE260" i="8"/>
  <c r="F8" i="8"/>
  <c r="F12" i="8"/>
  <c r="F16" i="8"/>
  <c r="F20" i="8"/>
  <c r="F24" i="8"/>
  <c r="F28" i="8"/>
  <c r="F32" i="8"/>
  <c r="F36" i="8"/>
  <c r="F40" i="8"/>
  <c r="F44" i="8"/>
  <c r="F48" i="8"/>
  <c r="F52" i="8"/>
  <c r="F161" i="8"/>
  <c r="F163" i="8"/>
  <c r="F165" i="8"/>
  <c r="F167" i="8"/>
  <c r="F169" i="8"/>
  <c r="F171" i="8"/>
  <c r="F173" i="8"/>
  <c r="F175" i="8"/>
  <c r="F179" i="8"/>
  <c r="F183" i="8"/>
  <c r="F187" i="8"/>
  <c r="F191" i="8"/>
  <c r="F195" i="8"/>
  <c r="F199" i="8"/>
  <c r="F203" i="8"/>
  <c r="F207" i="8"/>
  <c r="AE161" i="8"/>
  <c r="AE165" i="8"/>
  <c r="AE169" i="8"/>
  <c r="AE173" i="8"/>
  <c r="AE177" i="8"/>
  <c r="AE181" i="8"/>
  <c r="AE185" i="8"/>
  <c r="AE189" i="8"/>
  <c r="AE193" i="8"/>
  <c r="AE197" i="8"/>
  <c r="AE201" i="8"/>
  <c r="AE205" i="8"/>
  <c r="AE209" i="8"/>
  <c r="F215" i="8"/>
  <c r="F219" i="8"/>
  <c r="F223" i="8"/>
  <c r="F227" i="8"/>
  <c r="F231" i="8"/>
  <c r="F235" i="8"/>
  <c r="F239" i="8"/>
  <c r="F243" i="8"/>
  <c r="F247" i="8"/>
  <c r="F251" i="8"/>
  <c r="F255" i="8"/>
  <c r="F259" i="8"/>
  <c r="AE213" i="8"/>
  <c r="AE217" i="8"/>
  <c r="AE221" i="8"/>
  <c r="AE225" i="8"/>
  <c r="AE229" i="8"/>
  <c r="AE233" i="8"/>
  <c r="AE237" i="8"/>
  <c r="AE241" i="8"/>
  <c r="AE245" i="8"/>
  <c r="AE249" i="8"/>
  <c r="AE253" i="8"/>
  <c r="AE257" i="8"/>
  <c r="AE261" i="8"/>
  <c r="F9" i="8"/>
  <c r="F13" i="8"/>
  <c r="F17" i="8"/>
  <c r="F21" i="8"/>
  <c r="F25" i="8"/>
  <c r="F29" i="8"/>
  <c r="F33" i="8"/>
  <c r="F37" i="8"/>
  <c r="F41" i="8"/>
  <c r="F45" i="8"/>
  <c r="F49" i="8"/>
  <c r="F53" i="8"/>
  <c r="F176" i="8"/>
  <c r="F180" i="8"/>
  <c r="F184" i="8"/>
  <c r="F188" i="8"/>
  <c r="F192" i="8"/>
  <c r="F196" i="8"/>
  <c r="F200" i="8"/>
  <c r="F204" i="8"/>
  <c r="F208" i="8"/>
  <c r="AE162" i="8"/>
  <c r="AE166" i="8"/>
  <c r="AE170" i="8"/>
  <c r="AE174" i="8"/>
  <c r="AE178" i="8"/>
  <c r="AE182" i="8"/>
  <c r="AE186" i="8"/>
  <c r="AE190" i="8"/>
  <c r="AE194" i="8"/>
  <c r="AE198" i="8"/>
  <c r="AE202" i="8"/>
  <c r="AE206" i="8"/>
  <c r="F212" i="8"/>
  <c r="F216" i="8"/>
  <c r="F220" i="8"/>
  <c r="F224" i="8"/>
  <c r="F228" i="8"/>
  <c r="F232" i="8"/>
  <c r="F236" i="8"/>
  <c r="F240" i="8"/>
  <c r="F244" i="8"/>
  <c r="F248" i="8"/>
  <c r="F252" i="8"/>
  <c r="F256" i="8"/>
  <c r="F260" i="8"/>
  <c r="AE214" i="8"/>
  <c r="AE218" i="8"/>
  <c r="AE222" i="8"/>
  <c r="AE226" i="8"/>
  <c r="AE230" i="8"/>
  <c r="AE234" i="8"/>
  <c r="AE238" i="8"/>
  <c r="AE242" i="8"/>
  <c r="AE246" i="8"/>
  <c r="AE250" i="8"/>
  <c r="AE254" i="8"/>
  <c r="AE258" i="8"/>
  <c r="F6" i="8"/>
  <c r="F10" i="8"/>
  <c r="F14" i="8"/>
  <c r="F18" i="8"/>
  <c r="F22" i="8"/>
  <c r="F26" i="8"/>
  <c r="F30" i="8"/>
  <c r="F34" i="8"/>
  <c r="F38" i="8"/>
  <c r="F42" i="8"/>
  <c r="F46" i="8"/>
  <c r="F50" i="8"/>
  <c r="F54" i="8"/>
  <c r="F160" i="8"/>
  <c r="F162" i="8"/>
  <c r="F164" i="8"/>
  <c r="F166" i="8"/>
  <c r="F168" i="8"/>
  <c r="F170" i="8"/>
  <c r="F172" i="8"/>
  <c r="F174" i="8"/>
  <c r="F177" i="8"/>
  <c r="F181" i="8"/>
  <c r="F185" i="8"/>
  <c r="F189" i="8"/>
  <c r="F193" i="8"/>
  <c r="F197" i="8"/>
  <c r="F201" i="8"/>
  <c r="F205" i="8"/>
  <c r="F209" i="8"/>
  <c r="AE163" i="8"/>
  <c r="AE167" i="8"/>
  <c r="AE171" i="8"/>
  <c r="AE175" i="8"/>
  <c r="AE179" i="8"/>
  <c r="AE183" i="8"/>
  <c r="AE187" i="8"/>
  <c r="AE191" i="8"/>
  <c r="AE195" i="8"/>
  <c r="AE199" i="8"/>
  <c r="AE203" i="8"/>
  <c r="AE207" i="8"/>
  <c r="F213" i="8"/>
  <c r="F217" i="8"/>
  <c r="F221" i="8"/>
  <c r="F225" i="8"/>
  <c r="F229" i="8"/>
  <c r="F233" i="8"/>
  <c r="F237" i="8"/>
  <c r="F241" i="8"/>
  <c r="F245" i="8"/>
  <c r="F249" i="8"/>
  <c r="F253" i="8"/>
  <c r="F257" i="8"/>
  <c r="F261" i="8"/>
  <c r="AE215" i="8"/>
  <c r="AE219" i="8"/>
  <c r="AE223" i="8"/>
  <c r="AE227" i="8"/>
  <c r="AE231" i="8"/>
  <c r="AE235" i="8"/>
  <c r="AE239" i="8"/>
  <c r="AE243" i="8"/>
  <c r="AE247" i="8"/>
  <c r="AE251" i="8"/>
  <c r="AE255" i="8"/>
  <c r="AE259" i="8"/>
  <c r="F7" i="8"/>
  <c r="F11" i="8"/>
  <c r="F15" i="8"/>
  <c r="F19" i="8"/>
  <c r="F23" i="8"/>
  <c r="F27" i="8"/>
  <c r="F31" i="8"/>
  <c r="F35" i="8"/>
  <c r="F39" i="8"/>
  <c r="F43" i="8"/>
  <c r="F47" i="8"/>
  <c r="F51" i="8"/>
  <c r="F55" i="8"/>
  <c r="E160" i="8"/>
  <c r="E163" i="8"/>
  <c r="E167" i="8"/>
  <c r="E171" i="8"/>
  <c r="E175" i="8"/>
  <c r="E177" i="8"/>
  <c r="E179" i="8"/>
  <c r="E181" i="8"/>
  <c r="E183" i="8"/>
  <c r="E185" i="8"/>
  <c r="E187" i="8"/>
  <c r="E189" i="8"/>
  <c r="E191" i="8"/>
  <c r="E193" i="8"/>
  <c r="E195" i="8"/>
  <c r="E197" i="8"/>
  <c r="E199" i="8"/>
  <c r="E201" i="8"/>
  <c r="E203" i="8"/>
  <c r="E205" i="8"/>
  <c r="E207" i="8"/>
  <c r="E209" i="8"/>
  <c r="AD161" i="8"/>
  <c r="AD163" i="8"/>
  <c r="AD165" i="8"/>
  <c r="AD167" i="8"/>
  <c r="AD169" i="8"/>
  <c r="AD171" i="8"/>
  <c r="AD173" i="8"/>
  <c r="AD175" i="8"/>
  <c r="AD177" i="8"/>
  <c r="AD179" i="8"/>
  <c r="AD181" i="8"/>
  <c r="AD183" i="8"/>
  <c r="AD185" i="8"/>
  <c r="AD187" i="8"/>
  <c r="AD189" i="8"/>
  <c r="E162" i="8"/>
  <c r="E166" i="8"/>
  <c r="E170" i="8"/>
  <c r="E174" i="8"/>
  <c r="E161" i="8"/>
  <c r="E165" i="8"/>
  <c r="E169" i="8"/>
  <c r="E173" i="8"/>
  <c r="E176" i="8"/>
  <c r="E178" i="8"/>
  <c r="E180" i="8"/>
  <c r="E182" i="8"/>
  <c r="E184" i="8"/>
  <c r="E186" i="8"/>
  <c r="E188" i="8"/>
  <c r="E190" i="8"/>
  <c r="E192" i="8"/>
  <c r="E194" i="8"/>
  <c r="E196" i="8"/>
  <c r="E198" i="8"/>
  <c r="E200" i="8"/>
  <c r="E202" i="8"/>
  <c r="E204" i="8"/>
  <c r="E206" i="8"/>
  <c r="E208" i="8"/>
  <c r="AD160" i="8"/>
  <c r="AD162" i="8"/>
  <c r="AD164" i="8"/>
  <c r="AD166" i="8"/>
  <c r="AD168" i="8"/>
  <c r="AD170" i="8"/>
  <c r="AD172" i="8"/>
  <c r="AD174" i="8"/>
  <c r="AD176" i="8"/>
  <c r="AD178" i="8"/>
  <c r="AD180" i="8"/>
  <c r="AD182" i="8"/>
  <c r="AD184" i="8"/>
  <c r="AD186" i="8"/>
  <c r="E62" i="8"/>
  <c r="E55" i="8"/>
  <c r="E53" i="8"/>
  <c r="E51" i="8"/>
  <c r="E49" i="8"/>
  <c r="E47" i="8"/>
  <c r="E45" i="8"/>
  <c r="E43" i="8"/>
  <c r="E41" i="8"/>
  <c r="E39" i="8"/>
  <c r="E37" i="8"/>
  <c r="E35" i="8"/>
  <c r="E33" i="8"/>
  <c r="E31" i="8"/>
  <c r="E29" i="8"/>
  <c r="E27" i="8"/>
  <c r="E25" i="8"/>
  <c r="E23" i="8"/>
  <c r="E21" i="8"/>
  <c r="E19" i="8"/>
  <c r="E17" i="8"/>
  <c r="E15" i="8"/>
  <c r="E13" i="8"/>
  <c r="E11" i="8"/>
  <c r="E9" i="8"/>
  <c r="E7" i="8"/>
  <c r="AD261" i="8"/>
  <c r="AD259" i="8"/>
  <c r="AD257" i="8"/>
  <c r="AD255" i="8"/>
  <c r="AD253" i="8"/>
  <c r="AD251" i="8"/>
  <c r="AD249" i="8"/>
  <c r="AD247" i="8"/>
  <c r="AD245" i="8"/>
  <c r="AD243" i="8"/>
  <c r="AD241" i="8"/>
  <c r="AD239" i="8"/>
  <c r="AD237" i="8"/>
  <c r="AD235" i="8"/>
  <c r="AD233" i="8"/>
  <c r="AD231" i="8"/>
  <c r="AD229" i="8"/>
  <c r="AD227" i="8"/>
  <c r="AD225" i="8"/>
  <c r="AD223" i="8"/>
  <c r="AD221" i="8"/>
  <c r="AD219" i="8"/>
  <c r="AD217" i="8"/>
  <c r="AD215" i="8"/>
  <c r="AD213" i="8"/>
  <c r="E261" i="8"/>
  <c r="E259" i="8"/>
  <c r="E257" i="8"/>
  <c r="E255" i="8"/>
  <c r="E253" i="8"/>
  <c r="E251" i="8"/>
  <c r="E249" i="8"/>
  <c r="E247" i="8"/>
  <c r="E245" i="8"/>
  <c r="E243" i="8"/>
  <c r="E241" i="8"/>
  <c r="E239" i="8"/>
  <c r="E237" i="8"/>
  <c r="E235" i="8"/>
  <c r="E233" i="8"/>
  <c r="E231" i="8"/>
  <c r="E229" i="8"/>
  <c r="E227" i="8"/>
  <c r="E225" i="8"/>
  <c r="E223" i="8"/>
  <c r="E221" i="8"/>
  <c r="E219" i="8"/>
  <c r="E217" i="8"/>
  <c r="E215" i="8"/>
  <c r="E213" i="8"/>
  <c r="AD209" i="8"/>
  <c r="AD207" i="8"/>
  <c r="AD205" i="8"/>
  <c r="AD203" i="8"/>
  <c r="AD201" i="8"/>
  <c r="AD199" i="8"/>
  <c r="AD197" i="8"/>
  <c r="AD195" i="8"/>
  <c r="AD193" i="8"/>
  <c r="AD191" i="8"/>
  <c r="E54" i="8"/>
  <c r="E52" i="8"/>
  <c r="E50" i="8"/>
  <c r="E48" i="8"/>
  <c r="E46" i="8"/>
  <c r="E44" i="8"/>
  <c r="E42" i="8"/>
  <c r="E40" i="8"/>
  <c r="E38" i="8"/>
  <c r="E36" i="8"/>
  <c r="E34" i="8"/>
  <c r="E32" i="8"/>
  <c r="E30" i="8"/>
  <c r="E28" i="8"/>
  <c r="E26" i="8"/>
  <c r="E24" i="8"/>
  <c r="E22" i="8"/>
  <c r="E20" i="8"/>
  <c r="E18" i="8"/>
  <c r="E16" i="8"/>
  <c r="E14" i="8"/>
  <c r="E12" i="8"/>
  <c r="E10" i="8"/>
  <c r="E8" i="8"/>
  <c r="E6" i="8"/>
  <c r="AD260" i="8"/>
  <c r="AD258" i="8"/>
  <c r="AD256" i="8"/>
  <c r="AD254" i="8"/>
  <c r="AD252" i="8"/>
  <c r="AD250" i="8"/>
  <c r="AD248" i="8"/>
  <c r="AD246" i="8"/>
  <c r="AD244" i="8"/>
  <c r="AD242" i="8"/>
  <c r="AD240" i="8"/>
  <c r="AD238" i="8"/>
  <c r="AD236" i="8"/>
  <c r="AD234" i="8"/>
  <c r="AD232" i="8"/>
  <c r="AD230" i="8"/>
  <c r="AD228" i="8"/>
  <c r="AD226" i="8"/>
  <c r="AD224" i="8"/>
  <c r="AD222" i="8"/>
  <c r="AD220" i="8"/>
  <c r="AD218" i="8"/>
  <c r="AD216" i="8"/>
  <c r="AD214" i="8"/>
  <c r="AD212" i="8"/>
  <c r="E260" i="8"/>
  <c r="E258" i="8"/>
  <c r="E256" i="8"/>
  <c r="E254" i="8"/>
  <c r="E252" i="8"/>
  <c r="E250" i="8"/>
  <c r="E248" i="8"/>
  <c r="E246" i="8"/>
  <c r="E244" i="8"/>
  <c r="E242" i="8"/>
  <c r="E240" i="8"/>
  <c r="E238" i="8"/>
  <c r="E236" i="8"/>
  <c r="E234" i="8"/>
  <c r="E232" i="8"/>
  <c r="E230" i="8"/>
  <c r="E228" i="8"/>
  <c r="E226" i="8"/>
  <c r="E224" i="8"/>
  <c r="E222" i="8"/>
  <c r="E220" i="8"/>
  <c r="E218" i="8"/>
  <c r="E216" i="8"/>
  <c r="E214" i="8"/>
  <c r="E212" i="8"/>
  <c r="AD208" i="8"/>
  <c r="AD206" i="8"/>
  <c r="AD204" i="8"/>
  <c r="AD202" i="8"/>
  <c r="AD200" i="8"/>
  <c r="AD198" i="8"/>
  <c r="AD196" i="8"/>
  <c r="AD194" i="8"/>
  <c r="AD192" i="8"/>
  <c r="AD190" i="8"/>
  <c r="E164" i="8"/>
  <c r="E168" i="8"/>
  <c r="E172" i="8"/>
  <c r="D178" i="8"/>
  <c r="D182" i="8"/>
  <c r="D186" i="8"/>
  <c r="D190" i="8"/>
  <c r="D194" i="8"/>
  <c r="D198" i="8"/>
  <c r="D202" i="8"/>
  <c r="D206" i="8"/>
  <c r="AC160" i="8"/>
  <c r="AC164" i="8"/>
  <c r="AC168" i="8"/>
  <c r="AC172" i="8"/>
  <c r="AC176" i="8"/>
  <c r="AC180" i="8"/>
  <c r="AC184" i="8"/>
  <c r="AC188" i="8"/>
  <c r="AC192" i="8"/>
  <c r="AC196" i="8"/>
  <c r="AC200" i="8"/>
  <c r="AC204" i="8"/>
  <c r="AC208" i="8"/>
  <c r="D214" i="8"/>
  <c r="D218" i="8"/>
  <c r="D222" i="8"/>
  <c r="D226" i="8"/>
  <c r="D230" i="8"/>
  <c r="D234" i="8"/>
  <c r="D238" i="8"/>
  <c r="D242" i="8"/>
  <c r="D246" i="8"/>
  <c r="D250" i="8"/>
  <c r="D254" i="8"/>
  <c r="D258" i="8"/>
  <c r="AC212" i="8"/>
  <c r="AC216" i="8"/>
  <c r="AC220" i="8"/>
  <c r="AC224" i="8"/>
  <c r="AC228" i="8"/>
  <c r="AC232" i="8"/>
  <c r="AC236" i="8"/>
  <c r="AC240" i="8"/>
  <c r="AC244" i="8"/>
  <c r="AC248" i="8"/>
  <c r="AC252" i="8"/>
  <c r="AC256" i="8"/>
  <c r="AC260" i="8"/>
  <c r="D8" i="8"/>
  <c r="D12" i="8"/>
  <c r="D16" i="8"/>
  <c r="D20" i="8"/>
  <c r="D24" i="8"/>
  <c r="D28" i="8"/>
  <c r="D32" i="8"/>
  <c r="D36" i="8"/>
  <c r="D40" i="8"/>
  <c r="D44" i="8"/>
  <c r="D48" i="8"/>
  <c r="D52" i="8"/>
  <c r="D177" i="8"/>
  <c r="D181" i="8"/>
  <c r="D185" i="8"/>
  <c r="D189" i="8"/>
  <c r="D193" i="8"/>
  <c r="D197" i="8"/>
  <c r="D201" i="8"/>
  <c r="D205" i="8"/>
  <c r="D209" i="8"/>
  <c r="AC163" i="8"/>
  <c r="AC167" i="8"/>
  <c r="AC171" i="8"/>
  <c r="AC175" i="8"/>
  <c r="AC179" i="8"/>
  <c r="AC183" i="8"/>
  <c r="AC187" i="8"/>
  <c r="AC191" i="8"/>
  <c r="AC195" i="8"/>
  <c r="AC199" i="8"/>
  <c r="AC203" i="8"/>
  <c r="AC207" i="8"/>
  <c r="D213" i="8"/>
  <c r="D217" i="8"/>
  <c r="D221" i="8"/>
  <c r="D225" i="8"/>
  <c r="D229" i="8"/>
  <c r="D233" i="8"/>
  <c r="D237" i="8"/>
  <c r="D241" i="8"/>
  <c r="D245" i="8"/>
  <c r="D249" i="8"/>
  <c r="D253" i="8"/>
  <c r="D257" i="8"/>
  <c r="D261" i="8"/>
  <c r="AC215" i="8"/>
  <c r="AC219" i="8"/>
  <c r="AC223" i="8"/>
  <c r="AC227" i="8"/>
  <c r="AC231" i="8"/>
  <c r="AC235" i="8"/>
  <c r="AC239" i="8"/>
  <c r="AC243" i="8"/>
  <c r="AC247" i="8"/>
  <c r="AC251" i="8"/>
  <c r="AC255" i="8"/>
  <c r="AC259" i="8"/>
  <c r="D7" i="8"/>
  <c r="D11" i="8"/>
  <c r="D15" i="8"/>
  <c r="D19" i="8"/>
  <c r="D23" i="8"/>
  <c r="D27" i="8"/>
  <c r="D31" i="8"/>
  <c r="D35" i="8"/>
  <c r="D39" i="8"/>
  <c r="D43" i="8"/>
  <c r="D47" i="8"/>
  <c r="D51" i="8"/>
  <c r="D55" i="8"/>
  <c r="D176" i="8"/>
  <c r="D180" i="8"/>
  <c r="D184" i="8"/>
  <c r="D188" i="8"/>
  <c r="D192" i="8"/>
  <c r="D196" i="8"/>
  <c r="D200" i="8"/>
  <c r="D204" i="8"/>
  <c r="D208" i="8"/>
  <c r="AC162" i="8"/>
  <c r="AC166" i="8"/>
  <c r="AC170" i="8"/>
  <c r="AC174" i="8"/>
  <c r="AC178" i="8"/>
  <c r="AC182" i="8"/>
  <c r="AC186" i="8"/>
  <c r="AC190" i="8"/>
  <c r="AC194" i="8"/>
  <c r="AC198" i="8"/>
  <c r="AC202" i="8"/>
  <c r="AC206" i="8"/>
  <c r="D212" i="8"/>
  <c r="D216" i="8"/>
  <c r="D220" i="8"/>
  <c r="D224" i="8"/>
  <c r="D228" i="8"/>
  <c r="D232" i="8"/>
  <c r="D236" i="8"/>
  <c r="D240" i="8"/>
  <c r="D244" i="8"/>
  <c r="D248" i="8"/>
  <c r="D252" i="8"/>
  <c r="D256" i="8"/>
  <c r="D260" i="8"/>
  <c r="AC214" i="8"/>
  <c r="AC218" i="8"/>
  <c r="AC222" i="8"/>
  <c r="AC226" i="8"/>
  <c r="AC230" i="8"/>
  <c r="AC234" i="8"/>
  <c r="AC238" i="8"/>
  <c r="AC242" i="8"/>
  <c r="AC246" i="8"/>
  <c r="AC250" i="8"/>
  <c r="AC254" i="8"/>
  <c r="AC258" i="8"/>
  <c r="D6" i="8"/>
  <c r="D10" i="8"/>
  <c r="D14" i="8"/>
  <c r="D18" i="8"/>
  <c r="D22" i="8"/>
  <c r="D26" i="8"/>
  <c r="D30" i="8"/>
  <c r="D34" i="8"/>
  <c r="D38" i="8"/>
  <c r="D42" i="8"/>
  <c r="D46" i="8"/>
  <c r="D50" i="8"/>
  <c r="D54" i="8"/>
  <c r="D160" i="8"/>
  <c r="D161" i="8"/>
  <c r="D162" i="8"/>
  <c r="D163" i="8"/>
  <c r="D164" i="8"/>
  <c r="D165" i="8"/>
  <c r="D166" i="8"/>
  <c r="D167" i="8"/>
  <c r="D168" i="8"/>
  <c r="D169" i="8"/>
  <c r="D170" i="8"/>
  <c r="D171" i="8"/>
  <c r="D172" i="8"/>
  <c r="D173" i="8"/>
  <c r="D174" i="8"/>
  <c r="D175" i="8"/>
  <c r="D179" i="8"/>
  <c r="D183" i="8"/>
  <c r="D187" i="8"/>
  <c r="D191" i="8"/>
  <c r="D195" i="8"/>
  <c r="D199" i="8"/>
  <c r="D203" i="8"/>
  <c r="D207" i="8"/>
  <c r="AC161" i="8"/>
  <c r="AC165" i="8"/>
  <c r="AC169" i="8"/>
  <c r="AC173" i="8"/>
  <c r="AC177" i="8"/>
  <c r="AC181" i="8"/>
  <c r="AC185" i="8"/>
  <c r="AC189" i="8"/>
  <c r="AC193" i="8"/>
  <c r="AC197" i="8"/>
  <c r="AC201" i="8"/>
  <c r="AC205" i="8"/>
  <c r="AC209" i="8"/>
  <c r="D215" i="8"/>
  <c r="D219" i="8"/>
  <c r="D223" i="8"/>
  <c r="D227" i="8"/>
  <c r="D231" i="8"/>
  <c r="D235" i="8"/>
  <c r="D239" i="8"/>
  <c r="D243" i="8"/>
  <c r="D247" i="8"/>
  <c r="D251" i="8"/>
  <c r="D255" i="8"/>
  <c r="D259" i="8"/>
  <c r="AC213" i="8"/>
  <c r="AC217" i="8"/>
  <c r="AC221" i="8"/>
  <c r="AC225" i="8"/>
  <c r="AC229" i="8"/>
  <c r="AC233" i="8"/>
  <c r="AC237" i="8"/>
  <c r="AC241" i="8"/>
  <c r="AC245" i="8"/>
  <c r="AC249" i="8"/>
  <c r="AC253" i="8"/>
  <c r="AC257" i="8"/>
  <c r="AC261" i="8"/>
  <c r="D9" i="8"/>
  <c r="D13" i="8"/>
  <c r="D17" i="8"/>
  <c r="D21" i="8"/>
  <c r="D25" i="8"/>
  <c r="D29" i="8"/>
  <c r="D33" i="8"/>
  <c r="D37" i="8"/>
  <c r="D41" i="8"/>
  <c r="D45" i="8"/>
  <c r="D49"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AB160" i="8"/>
  <c r="AB161" i="8"/>
  <c r="AB162" i="8"/>
  <c r="AB163" i="8"/>
  <c r="AB164" i="8"/>
  <c r="AB165" i="8"/>
  <c r="AB166" i="8"/>
  <c r="AB167" i="8"/>
  <c r="AB168" i="8"/>
  <c r="AB169" i="8"/>
  <c r="AB170" i="8"/>
  <c r="AB171"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AB261" i="8"/>
  <c r="AB260" i="8"/>
  <c r="AB259" i="8"/>
  <c r="AB258" i="8"/>
  <c r="AB257" i="8"/>
  <c r="AB256" i="8"/>
  <c r="AB255" i="8"/>
  <c r="AB254" i="8"/>
  <c r="AB253" i="8"/>
  <c r="AB252" i="8"/>
  <c r="AB251" i="8"/>
  <c r="AB250" i="8"/>
  <c r="AB249" i="8"/>
  <c r="AB248" i="8"/>
  <c r="AB247" i="8"/>
  <c r="AB246" i="8"/>
  <c r="AB245" i="8"/>
  <c r="AB244" i="8"/>
  <c r="AB243" i="8"/>
  <c r="AB242" i="8"/>
  <c r="AB241" i="8"/>
  <c r="AB240" i="8"/>
  <c r="AB239" i="8"/>
  <c r="AB238" i="8"/>
  <c r="AB237" i="8"/>
  <c r="AB236" i="8"/>
  <c r="AB235" i="8"/>
  <c r="AB234" i="8"/>
  <c r="AB233" i="8"/>
  <c r="AB232" i="8"/>
  <c r="AB231" i="8"/>
  <c r="AB230" i="8"/>
  <c r="AB229" i="8"/>
  <c r="AB228" i="8"/>
  <c r="AB227" i="8"/>
  <c r="AB226" i="8"/>
  <c r="AB225" i="8"/>
  <c r="AB224" i="8"/>
  <c r="AB223" i="8"/>
  <c r="AB222" i="8"/>
  <c r="AB221" i="8"/>
  <c r="AB220" i="8"/>
  <c r="AB219" i="8"/>
  <c r="AB218" i="8"/>
  <c r="AB217" i="8"/>
  <c r="AB216" i="8"/>
  <c r="AB215" i="8"/>
  <c r="AB214" i="8"/>
  <c r="AB213" i="8"/>
  <c r="AB21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AB209" i="8"/>
  <c r="AB208" i="8"/>
  <c r="AB207" i="8"/>
  <c r="AB206" i="8"/>
  <c r="AB205" i="8"/>
  <c r="AB204" i="8"/>
  <c r="AB203" i="8"/>
  <c r="AB202" i="8"/>
  <c r="AB201" i="8"/>
  <c r="AB200" i="8"/>
  <c r="AB199" i="8"/>
  <c r="AB198" i="8"/>
  <c r="AB197" i="8"/>
  <c r="AB196" i="8"/>
  <c r="AB195" i="8"/>
  <c r="AB194" i="8"/>
  <c r="AB193" i="8"/>
  <c r="AB192" i="8"/>
  <c r="AB191" i="8"/>
  <c r="AB190" i="8"/>
  <c r="AB173" i="8"/>
  <c r="AB174" i="8"/>
  <c r="AB175" i="8"/>
  <c r="AB176" i="8"/>
  <c r="AB177" i="8"/>
  <c r="AB178" i="8"/>
  <c r="AB179" i="8"/>
  <c r="AB180" i="8"/>
  <c r="AB181" i="8"/>
  <c r="AB182" i="8"/>
  <c r="AB183" i="8"/>
  <c r="AB184" i="8"/>
  <c r="AB185" i="8"/>
  <c r="AB186" i="8"/>
  <c r="AB187" i="8"/>
  <c r="AB188" i="8"/>
  <c r="AB189" i="8"/>
  <c r="B162" i="8"/>
  <c r="B166" i="8"/>
  <c r="B170" i="8"/>
  <c r="B174" i="8"/>
  <c r="B178" i="8"/>
  <c r="B182" i="8"/>
  <c r="B186" i="8"/>
  <c r="B190" i="8"/>
  <c r="B194" i="8"/>
  <c r="B198" i="8"/>
  <c r="B202" i="8"/>
  <c r="B206" i="8"/>
  <c r="AA160" i="8"/>
  <c r="AA164" i="8"/>
  <c r="AA168" i="8"/>
  <c r="AA172" i="8"/>
  <c r="AA176" i="8"/>
  <c r="AA180" i="8"/>
  <c r="AA184" i="8"/>
  <c r="AA188" i="8"/>
  <c r="AA192" i="8"/>
  <c r="AA196" i="8"/>
  <c r="AA200" i="8"/>
  <c r="AA204" i="8"/>
  <c r="AA208" i="8"/>
  <c r="B214" i="8"/>
  <c r="B218" i="8"/>
  <c r="B222" i="8"/>
  <c r="B226" i="8"/>
  <c r="B230" i="8"/>
  <c r="B234" i="8"/>
  <c r="B238" i="8"/>
  <c r="B242" i="8"/>
  <c r="B246" i="8"/>
  <c r="B250" i="8"/>
  <c r="B254" i="8"/>
  <c r="B258" i="8"/>
  <c r="AA212" i="8"/>
  <c r="AA216" i="8"/>
  <c r="AA220" i="8"/>
  <c r="AA224" i="8"/>
  <c r="AA228" i="8"/>
  <c r="AA232" i="8"/>
  <c r="AA236" i="8"/>
  <c r="AA240" i="8"/>
  <c r="AA244" i="8"/>
  <c r="AA248" i="8"/>
  <c r="AA252" i="8"/>
  <c r="AA256" i="8"/>
  <c r="AA260" i="8"/>
  <c r="B8" i="8"/>
  <c r="B12" i="8"/>
  <c r="B16" i="8"/>
  <c r="B20" i="8"/>
  <c r="B24" i="8"/>
  <c r="B28" i="8"/>
  <c r="B32" i="8"/>
  <c r="B36" i="8"/>
  <c r="B40" i="8"/>
  <c r="B44" i="8"/>
  <c r="B48" i="8"/>
  <c r="B52" i="8"/>
  <c r="B163" i="8"/>
  <c r="B167" i="8"/>
  <c r="B171" i="8"/>
  <c r="B175" i="8"/>
  <c r="B179" i="8"/>
  <c r="B183" i="8"/>
  <c r="B187" i="8"/>
  <c r="B191" i="8"/>
  <c r="B195" i="8"/>
  <c r="B199" i="8"/>
  <c r="B203" i="8"/>
  <c r="B207" i="8"/>
  <c r="AA161" i="8"/>
  <c r="AA165" i="8"/>
  <c r="AA169" i="8"/>
  <c r="AA173" i="8"/>
  <c r="AA177" i="8"/>
  <c r="AA181" i="8"/>
  <c r="AA185" i="8"/>
  <c r="AA189" i="8"/>
  <c r="AA193" i="8"/>
  <c r="AA197" i="8"/>
  <c r="AA201" i="8"/>
  <c r="AA205" i="8"/>
  <c r="AA209" i="8"/>
  <c r="B215" i="8"/>
  <c r="B219" i="8"/>
  <c r="B223" i="8"/>
  <c r="B227" i="8"/>
  <c r="B231" i="8"/>
  <c r="B235" i="8"/>
  <c r="B239" i="8"/>
  <c r="B243" i="8"/>
  <c r="B247" i="8"/>
  <c r="B251" i="8"/>
  <c r="B255" i="8"/>
  <c r="B259" i="8"/>
  <c r="AA213" i="8"/>
  <c r="AA217" i="8"/>
  <c r="AA221" i="8"/>
  <c r="AA225" i="8"/>
  <c r="AA229" i="8"/>
  <c r="AA233" i="8"/>
  <c r="AA237" i="8"/>
  <c r="AA241" i="8"/>
  <c r="AA245" i="8"/>
  <c r="AA249" i="8"/>
  <c r="AA253" i="8"/>
  <c r="AA257" i="8"/>
  <c r="AA261" i="8"/>
  <c r="B9" i="8"/>
  <c r="B13" i="8"/>
  <c r="B17" i="8"/>
  <c r="B21" i="8"/>
  <c r="B25" i="8"/>
  <c r="B29" i="8"/>
  <c r="B33" i="8"/>
  <c r="B37" i="8"/>
  <c r="B41" i="8"/>
  <c r="B45" i="8"/>
  <c r="B49" i="8"/>
  <c r="B53" i="8"/>
  <c r="B160" i="8"/>
  <c r="B164" i="8"/>
  <c r="B168" i="8"/>
  <c r="B172" i="8"/>
  <c r="B176" i="8"/>
  <c r="B180" i="8"/>
  <c r="B184" i="8"/>
  <c r="B188" i="8"/>
  <c r="B192" i="8"/>
  <c r="B196" i="8"/>
  <c r="B200" i="8"/>
  <c r="B204" i="8"/>
  <c r="B208" i="8"/>
  <c r="AA162" i="8"/>
  <c r="AA166" i="8"/>
  <c r="AA170" i="8"/>
  <c r="AA174" i="8"/>
  <c r="AA178" i="8"/>
  <c r="AA182" i="8"/>
  <c r="AA186" i="8"/>
  <c r="AA190" i="8"/>
  <c r="AA194" i="8"/>
  <c r="AA198" i="8"/>
  <c r="AA202" i="8"/>
  <c r="AA206" i="8"/>
  <c r="B212" i="8"/>
  <c r="B216" i="8"/>
  <c r="B220" i="8"/>
  <c r="B224" i="8"/>
  <c r="B228" i="8"/>
  <c r="B232" i="8"/>
  <c r="B236" i="8"/>
  <c r="B240" i="8"/>
  <c r="B244" i="8"/>
  <c r="B248" i="8"/>
  <c r="B252" i="8"/>
  <c r="B256" i="8"/>
  <c r="B260" i="8"/>
  <c r="AA214" i="8"/>
  <c r="AA218" i="8"/>
  <c r="AA222" i="8"/>
  <c r="AA226" i="8"/>
  <c r="AA230" i="8"/>
  <c r="AA234" i="8"/>
  <c r="AA238" i="8"/>
  <c r="AA242" i="8"/>
  <c r="AA246" i="8"/>
  <c r="AA250" i="8"/>
  <c r="AA254" i="8"/>
  <c r="AA258" i="8"/>
  <c r="B6" i="8"/>
  <c r="B10" i="8"/>
  <c r="B14" i="8"/>
  <c r="B18" i="8"/>
  <c r="B22" i="8"/>
  <c r="B26" i="8"/>
  <c r="B30" i="8"/>
  <c r="B34" i="8"/>
  <c r="B38" i="8"/>
  <c r="B42" i="8"/>
  <c r="B46" i="8"/>
  <c r="B50" i="8"/>
  <c r="B54" i="8"/>
  <c r="B161" i="8"/>
  <c r="B165" i="8"/>
  <c r="B169" i="8"/>
  <c r="B173" i="8"/>
  <c r="B177" i="8"/>
  <c r="B181" i="8"/>
  <c r="B185" i="8"/>
  <c r="B189" i="8"/>
  <c r="B193" i="8"/>
  <c r="B197" i="8"/>
  <c r="B201" i="8"/>
  <c r="B205" i="8"/>
  <c r="B209" i="8"/>
  <c r="AA163" i="8"/>
  <c r="AA167" i="8"/>
  <c r="AA171" i="8"/>
  <c r="AA175" i="8"/>
  <c r="AA179" i="8"/>
  <c r="AA183" i="8"/>
  <c r="AA187" i="8"/>
  <c r="AA191" i="8"/>
  <c r="AA195" i="8"/>
  <c r="AA199" i="8"/>
  <c r="AA203" i="8"/>
  <c r="AA207" i="8"/>
  <c r="B213" i="8"/>
  <c r="B217" i="8"/>
  <c r="B221" i="8"/>
  <c r="B225" i="8"/>
  <c r="B229" i="8"/>
  <c r="B233" i="8"/>
  <c r="B237" i="8"/>
  <c r="B241" i="8"/>
  <c r="B245" i="8"/>
  <c r="B249" i="8"/>
  <c r="B253" i="8"/>
  <c r="B257" i="8"/>
  <c r="B261" i="8"/>
  <c r="AA215" i="8"/>
  <c r="AA219" i="8"/>
  <c r="AA223" i="8"/>
  <c r="AA227" i="8"/>
  <c r="AA231" i="8"/>
  <c r="AA235" i="8"/>
  <c r="AA239" i="8"/>
  <c r="AA243" i="8"/>
  <c r="AA247" i="8"/>
  <c r="AA251" i="8"/>
  <c r="AA255" i="8"/>
  <c r="AA259" i="8"/>
  <c r="B7" i="8"/>
  <c r="B11" i="8"/>
  <c r="B15" i="8"/>
  <c r="B19" i="8"/>
  <c r="B23" i="8"/>
  <c r="B27" i="8"/>
  <c r="B31" i="8"/>
  <c r="B35" i="8"/>
  <c r="B39" i="8"/>
  <c r="B43" i="8"/>
  <c r="B47" i="8"/>
  <c r="B51" i="8"/>
  <c r="B55" i="8"/>
  <c r="CW6" i="8"/>
  <c r="CW10" i="8"/>
  <c r="CW14" i="8"/>
  <c r="CW18" i="8"/>
  <c r="CW22" i="8"/>
  <c r="CW26" i="8"/>
  <c r="CW30" i="8"/>
  <c r="CW34" i="8"/>
  <c r="CW38" i="8"/>
  <c r="CW42" i="8"/>
  <c r="CW46" i="8"/>
  <c r="CW50" i="8"/>
  <c r="CW54" i="8"/>
  <c r="CW7" i="8"/>
  <c r="CW11" i="8"/>
  <c r="CW15" i="8"/>
  <c r="CW19" i="8"/>
  <c r="CW23" i="8"/>
  <c r="CW27" i="8"/>
  <c r="CW31" i="8"/>
  <c r="CW35" i="8"/>
  <c r="CW39" i="8"/>
  <c r="CW43" i="8"/>
  <c r="CW47" i="8"/>
  <c r="CW51" i="8"/>
  <c r="CW55" i="8"/>
  <c r="CW8" i="8"/>
  <c r="CW12" i="8"/>
  <c r="CW16" i="8"/>
  <c r="CW20" i="8"/>
  <c r="CW24" i="8"/>
  <c r="CW28" i="8"/>
  <c r="CW32" i="8"/>
  <c r="CW36" i="8"/>
  <c r="CW40" i="8"/>
  <c r="CW44" i="8"/>
  <c r="CW48" i="8"/>
  <c r="CW52" i="8"/>
  <c r="CW9" i="8"/>
  <c r="CW13" i="8"/>
  <c r="CW17" i="8"/>
  <c r="CW21" i="8"/>
  <c r="CW25" i="8"/>
  <c r="CW29" i="8"/>
  <c r="CW33" i="8"/>
  <c r="CW37" i="8"/>
  <c r="CW41" i="8"/>
  <c r="CW45" i="8"/>
  <c r="CW49" i="8"/>
  <c r="CQ6" i="8"/>
  <c r="CQ8" i="8"/>
  <c r="CQ10" i="8"/>
  <c r="CQ12" i="8"/>
  <c r="CQ14" i="8"/>
  <c r="CQ16" i="8"/>
  <c r="CQ18" i="8"/>
  <c r="CQ20" i="8"/>
  <c r="CQ22" i="8"/>
  <c r="CQ24" i="8"/>
  <c r="CQ26" i="8"/>
  <c r="CQ28" i="8"/>
  <c r="CQ30" i="8"/>
  <c r="CQ32" i="8"/>
  <c r="CQ34" i="8"/>
  <c r="CQ36" i="8"/>
  <c r="CQ38" i="8"/>
  <c r="CQ40" i="8"/>
  <c r="CQ42" i="8"/>
  <c r="CQ44" i="8"/>
  <c r="CQ46" i="8"/>
  <c r="CQ48" i="8"/>
  <c r="CQ50" i="8"/>
  <c r="CQ52" i="8"/>
  <c r="CQ54" i="8"/>
  <c r="CQ7" i="8"/>
  <c r="CQ9" i="8"/>
  <c r="CQ11" i="8"/>
  <c r="CQ13" i="8"/>
  <c r="CQ15" i="8"/>
  <c r="CQ17" i="8"/>
  <c r="CQ19" i="8"/>
  <c r="CQ21" i="8"/>
  <c r="CQ23" i="8"/>
  <c r="CQ25" i="8"/>
  <c r="CQ27" i="8"/>
  <c r="CQ29" i="8"/>
  <c r="CQ31" i="8"/>
  <c r="CQ33" i="8"/>
  <c r="CQ35" i="8"/>
  <c r="CQ37" i="8"/>
  <c r="CQ39" i="8"/>
  <c r="CQ41" i="8"/>
  <c r="CQ43" i="8"/>
  <c r="CQ45" i="8"/>
  <c r="CQ47" i="8"/>
  <c r="CQ49" i="8"/>
  <c r="CQ51" i="8"/>
  <c r="CQ53" i="8"/>
  <c r="AB158" i="8"/>
  <c r="AB157" i="8"/>
  <c r="AB156" i="8"/>
  <c r="AB155" i="8"/>
  <c r="AB154" i="8"/>
  <c r="AB153" i="8"/>
  <c r="AB152" i="8"/>
  <c r="AB151" i="8"/>
  <c r="AB150" i="8"/>
  <c r="AB149" i="8"/>
  <c r="AB148" i="8"/>
  <c r="AB147" i="8"/>
  <c r="AB146" i="8"/>
  <c r="AB145" i="8"/>
  <c r="AB144" i="8"/>
  <c r="AB143" i="8"/>
  <c r="C158" i="8"/>
  <c r="C157" i="8"/>
  <c r="C156" i="8"/>
  <c r="C155" i="8"/>
  <c r="C154" i="8"/>
  <c r="C153" i="8"/>
  <c r="C152" i="8"/>
  <c r="C151" i="8"/>
  <c r="C150" i="8"/>
  <c r="C149" i="8"/>
  <c r="C148" i="8"/>
  <c r="C147" i="8"/>
  <c r="C146" i="8"/>
  <c r="C144" i="8"/>
  <c r="C143" i="8"/>
  <c r="AB142" i="8"/>
  <c r="AB141" i="8"/>
  <c r="AB140" i="8"/>
  <c r="AB139" i="8"/>
  <c r="AB138" i="8"/>
  <c r="AB137" i="8"/>
  <c r="AB136" i="8"/>
  <c r="AB135" i="8"/>
  <c r="AB134" i="8"/>
  <c r="AB133" i="8"/>
  <c r="AB132" i="8"/>
  <c r="AB131" i="8"/>
  <c r="AB130" i="8"/>
  <c r="AB129" i="8"/>
  <c r="AB128" i="8"/>
  <c r="AB127" i="8"/>
  <c r="AB126" i="8"/>
  <c r="AB125" i="8"/>
  <c r="AB124" i="8"/>
  <c r="AB123" i="8"/>
  <c r="AB122" i="8"/>
  <c r="AB121" i="8"/>
  <c r="AB120" i="8"/>
  <c r="C145"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AB118" i="8"/>
  <c r="AB116" i="8"/>
  <c r="AB115" i="8"/>
  <c r="AB114" i="8"/>
  <c r="AB113" i="8"/>
  <c r="AB112" i="8"/>
  <c r="AB111" i="8"/>
  <c r="AB110" i="8"/>
  <c r="AB109" i="8"/>
  <c r="AB107" i="8"/>
  <c r="AB106" i="8"/>
  <c r="AB105" i="8"/>
  <c r="AB104" i="8"/>
  <c r="AB103" i="8"/>
  <c r="AB102" i="8"/>
  <c r="AB101" i="8"/>
  <c r="AB100" i="8"/>
  <c r="AB99" i="8"/>
  <c r="AB98" i="8"/>
  <c r="AB97" i="8"/>
  <c r="AB96" i="8"/>
  <c r="AB95" i="8"/>
  <c r="AB94" i="8"/>
  <c r="AB93" i="8"/>
  <c r="AB92" i="8"/>
  <c r="AB91" i="8"/>
  <c r="AB90" i="8"/>
  <c r="AB119" i="8"/>
  <c r="AB117" i="8"/>
  <c r="C116" i="8"/>
  <c r="C115" i="8"/>
  <c r="C114" i="8"/>
  <c r="C113" i="8"/>
  <c r="C112" i="8"/>
  <c r="C111" i="8"/>
  <c r="C110" i="8"/>
  <c r="C109" i="8"/>
  <c r="C107" i="8"/>
  <c r="C106" i="8"/>
  <c r="C105" i="8"/>
  <c r="C104" i="8"/>
  <c r="C103" i="8"/>
  <c r="C102" i="8"/>
  <c r="C101" i="8"/>
  <c r="C100" i="8"/>
  <c r="C99" i="8"/>
  <c r="C98" i="8"/>
  <c r="C97" i="8"/>
  <c r="C96" i="8"/>
  <c r="C95" i="8"/>
  <c r="C94" i="8"/>
  <c r="C93" i="8"/>
  <c r="C92" i="8"/>
  <c r="C91" i="8"/>
  <c r="C90" i="8"/>
  <c r="C89" i="8"/>
  <c r="C88" i="8"/>
  <c r="AB89" i="8"/>
  <c r="C87" i="8"/>
  <c r="C86" i="8"/>
  <c r="C85" i="8"/>
  <c r="C84" i="8"/>
  <c r="C83" i="8"/>
  <c r="C82" i="8"/>
  <c r="C81" i="8"/>
  <c r="C80" i="8"/>
  <c r="C79" i="8"/>
  <c r="C78" i="8"/>
  <c r="C77" i="8"/>
  <c r="C76" i="8"/>
  <c r="C75" i="8"/>
  <c r="C74" i="8"/>
  <c r="C73" i="8"/>
  <c r="C72" i="8"/>
  <c r="C71" i="8"/>
  <c r="C70" i="8"/>
  <c r="C69" i="8"/>
  <c r="C68" i="8"/>
  <c r="C67" i="8"/>
  <c r="C66" i="8"/>
  <c r="C65" i="8"/>
  <c r="C64" i="8"/>
  <c r="C63" i="8"/>
  <c r="C62" i="8"/>
  <c r="AB88" i="8"/>
  <c r="AB87" i="8"/>
  <c r="AB86" i="8"/>
  <c r="AB85" i="8"/>
  <c r="AB84" i="8"/>
  <c r="AB83" i="8"/>
  <c r="AB82" i="8"/>
  <c r="AB81" i="8"/>
  <c r="AB80" i="8"/>
  <c r="AB79" i="8"/>
  <c r="AB78" i="8"/>
  <c r="AB77" i="8"/>
  <c r="AB76" i="8"/>
  <c r="AB75" i="8"/>
  <c r="AB74" i="8"/>
  <c r="AB73" i="8"/>
  <c r="AB72" i="8"/>
  <c r="AB71" i="8"/>
  <c r="AB70" i="8"/>
  <c r="AB69" i="8"/>
  <c r="AB68" i="8"/>
  <c r="AB67" i="8"/>
  <c r="AB66" i="8"/>
  <c r="AB65" i="8"/>
  <c r="AB64" i="8"/>
  <c r="AB63" i="8"/>
  <c r="AB62" i="8"/>
  <c r="AB61" i="8"/>
  <c r="AB60" i="8"/>
  <c r="AF158" i="8"/>
  <c r="AF157" i="8"/>
  <c r="AF156" i="8"/>
  <c r="AF155" i="8"/>
  <c r="AF154" i="8"/>
  <c r="AF153" i="8"/>
  <c r="AF152" i="8"/>
  <c r="AF151" i="8"/>
  <c r="AF150" i="8"/>
  <c r="AF149" i="8"/>
  <c r="AF148" i="8"/>
  <c r="AF147" i="8"/>
  <c r="AF146" i="8"/>
  <c r="AF145" i="8"/>
  <c r="AF144" i="8"/>
  <c r="AF143" i="8"/>
  <c r="G158" i="8"/>
  <c r="G157" i="8"/>
  <c r="G156" i="8"/>
  <c r="G155" i="8"/>
  <c r="G154" i="8"/>
  <c r="G153" i="8"/>
  <c r="G152" i="8"/>
  <c r="G151" i="8"/>
  <c r="G150" i="8"/>
  <c r="G149" i="8"/>
  <c r="G148" i="8"/>
  <c r="G147" i="8"/>
  <c r="G146" i="8"/>
  <c r="G145" i="8"/>
  <c r="AF142" i="8"/>
  <c r="AF141" i="8"/>
  <c r="AF140" i="8"/>
  <c r="AF139" i="8"/>
  <c r="AF138" i="8"/>
  <c r="AF137" i="8"/>
  <c r="AF136" i="8"/>
  <c r="AF135" i="8"/>
  <c r="AF134" i="8"/>
  <c r="AF133" i="8"/>
  <c r="AF132" i="8"/>
  <c r="AF131" i="8"/>
  <c r="AF130" i="8"/>
  <c r="AF129" i="8"/>
  <c r="AF128" i="8"/>
  <c r="AF127" i="8"/>
  <c r="AF126" i="8"/>
  <c r="AF125" i="8"/>
  <c r="AF124" i="8"/>
  <c r="AF123" i="8"/>
  <c r="AF122" i="8"/>
  <c r="AF121" i="8"/>
  <c r="AF120"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AF119" i="8"/>
  <c r="AF117" i="8"/>
  <c r="AF116" i="8"/>
  <c r="AF115" i="8"/>
  <c r="AF114" i="8"/>
  <c r="AF113" i="8"/>
  <c r="AF112" i="8"/>
  <c r="AF111" i="8"/>
  <c r="AF110" i="8"/>
  <c r="AF109" i="8"/>
  <c r="AF107" i="8"/>
  <c r="AF106" i="8"/>
  <c r="AF105" i="8"/>
  <c r="AF104" i="8"/>
  <c r="AF103" i="8"/>
  <c r="AF102" i="8"/>
  <c r="AF101" i="8"/>
  <c r="AF100" i="8"/>
  <c r="AF99" i="8"/>
  <c r="AF98" i="8"/>
  <c r="AF97" i="8"/>
  <c r="AF96" i="8"/>
  <c r="AF95" i="8"/>
  <c r="AF94" i="8"/>
  <c r="AF93" i="8"/>
  <c r="AF92" i="8"/>
  <c r="AF91" i="8"/>
  <c r="AF90" i="8"/>
  <c r="AF118" i="8"/>
  <c r="G116" i="8"/>
  <c r="G115" i="8"/>
  <c r="G114" i="8"/>
  <c r="G113" i="8"/>
  <c r="G112" i="8"/>
  <c r="G111" i="8"/>
  <c r="G110" i="8"/>
  <c r="G109" i="8"/>
  <c r="G107" i="8"/>
  <c r="G106" i="8"/>
  <c r="G105" i="8"/>
  <c r="G104" i="8"/>
  <c r="G103" i="8"/>
  <c r="G102" i="8"/>
  <c r="G101" i="8"/>
  <c r="G100" i="8"/>
  <c r="G99" i="8"/>
  <c r="G98" i="8"/>
  <c r="G97" i="8"/>
  <c r="G96" i="8"/>
  <c r="G95" i="8"/>
  <c r="G94" i="8"/>
  <c r="G93" i="8"/>
  <c r="G92" i="8"/>
  <c r="G91" i="8"/>
  <c r="G90" i="8"/>
  <c r="G89" i="8"/>
  <c r="G88" i="8"/>
  <c r="AF88" i="8"/>
  <c r="G87" i="8"/>
  <c r="G86" i="8"/>
  <c r="G85" i="8"/>
  <c r="G84" i="8"/>
  <c r="G83" i="8"/>
  <c r="G82" i="8"/>
  <c r="G81" i="8"/>
  <c r="G80" i="8"/>
  <c r="G79" i="8"/>
  <c r="G78" i="8"/>
  <c r="G77" i="8"/>
  <c r="G76" i="8"/>
  <c r="G75" i="8"/>
  <c r="G74" i="8"/>
  <c r="G73" i="8"/>
  <c r="G72" i="8"/>
  <c r="G71" i="8"/>
  <c r="G70" i="8"/>
  <c r="G69" i="8"/>
  <c r="G68" i="8"/>
  <c r="G67" i="8"/>
  <c r="G66" i="8"/>
  <c r="G65" i="8"/>
  <c r="G64" i="8"/>
  <c r="G63" i="8"/>
  <c r="G62" i="8"/>
  <c r="AF89" i="8"/>
  <c r="AF87" i="8"/>
  <c r="AF86" i="8"/>
  <c r="AF85" i="8"/>
  <c r="AF84" i="8"/>
  <c r="AF83" i="8"/>
  <c r="AF82" i="8"/>
  <c r="AF81" i="8"/>
  <c r="AF80" i="8"/>
  <c r="AF79" i="8"/>
  <c r="AF78" i="8"/>
  <c r="AF77" i="8"/>
  <c r="AF76" i="8"/>
  <c r="AF75" i="8"/>
  <c r="AF74" i="8"/>
  <c r="AF73" i="8"/>
  <c r="AF72" i="8"/>
  <c r="AF71" i="8"/>
  <c r="AF70" i="8"/>
  <c r="AF69" i="8"/>
  <c r="AF68" i="8"/>
  <c r="AF67" i="8"/>
  <c r="AF66" i="8"/>
  <c r="AF65" i="8"/>
  <c r="AF64" i="8"/>
  <c r="AF63" i="8"/>
  <c r="AF62" i="8"/>
  <c r="AF61" i="8"/>
  <c r="AF60" i="8"/>
  <c r="AJ158" i="8"/>
  <c r="AJ157" i="8"/>
  <c r="AJ156" i="8"/>
  <c r="AJ155" i="8"/>
  <c r="AJ154" i="8"/>
  <c r="AJ153" i="8"/>
  <c r="AJ152" i="8"/>
  <c r="AJ151" i="8"/>
  <c r="AJ150" i="8"/>
  <c r="AJ149" i="8"/>
  <c r="AJ148" i="8"/>
  <c r="AJ147" i="8"/>
  <c r="AJ146" i="8"/>
  <c r="AJ145" i="8"/>
  <c r="AJ144" i="8"/>
  <c r="AJ143" i="8"/>
  <c r="K158" i="8"/>
  <c r="K157" i="8"/>
  <c r="K156" i="8"/>
  <c r="K155" i="8"/>
  <c r="K154" i="8"/>
  <c r="K153" i="8"/>
  <c r="K152" i="8"/>
  <c r="K151" i="8"/>
  <c r="K150" i="8"/>
  <c r="K149" i="8"/>
  <c r="K148" i="8"/>
  <c r="K147" i="8"/>
  <c r="K146" i="8"/>
  <c r="K143" i="8"/>
  <c r="K144" i="8"/>
  <c r="AJ142" i="8"/>
  <c r="AJ141" i="8"/>
  <c r="AJ140" i="8"/>
  <c r="AJ139" i="8"/>
  <c r="AJ138" i="8"/>
  <c r="AJ137" i="8"/>
  <c r="AJ136" i="8"/>
  <c r="AJ135" i="8"/>
  <c r="AJ134" i="8"/>
  <c r="AJ133" i="8"/>
  <c r="AJ132" i="8"/>
  <c r="AJ131" i="8"/>
  <c r="AJ130" i="8"/>
  <c r="AJ129" i="8"/>
  <c r="AJ128" i="8"/>
  <c r="AJ127" i="8"/>
  <c r="AJ126" i="8"/>
  <c r="AJ125" i="8"/>
  <c r="AJ124" i="8"/>
  <c r="AJ123" i="8"/>
  <c r="AJ122" i="8"/>
  <c r="AJ121" i="8"/>
  <c r="AJ120" i="8"/>
  <c r="K145" i="8"/>
  <c r="K142" i="8"/>
  <c r="K141" i="8"/>
  <c r="K140" i="8"/>
  <c r="K139" i="8"/>
  <c r="K138" i="8"/>
  <c r="K137" i="8"/>
  <c r="K136" i="8"/>
  <c r="K135" i="8"/>
  <c r="K134" i="8"/>
  <c r="K133" i="8"/>
  <c r="K132" i="8"/>
  <c r="K131" i="8"/>
  <c r="K130" i="8"/>
  <c r="K129" i="8"/>
  <c r="K128" i="8"/>
  <c r="K127" i="8"/>
  <c r="K126" i="8"/>
  <c r="K125" i="8"/>
  <c r="K124" i="8"/>
  <c r="K123" i="8"/>
  <c r="K122" i="8"/>
  <c r="K121" i="8"/>
  <c r="K120" i="8"/>
  <c r="K119" i="8"/>
  <c r="K118" i="8"/>
  <c r="K117" i="8"/>
  <c r="AJ118" i="8"/>
  <c r="AJ116" i="8"/>
  <c r="AJ115" i="8"/>
  <c r="AJ114" i="8"/>
  <c r="AJ113" i="8"/>
  <c r="AJ112" i="8"/>
  <c r="AJ111" i="8"/>
  <c r="AJ110" i="8"/>
  <c r="AJ109" i="8"/>
  <c r="AJ107" i="8"/>
  <c r="AJ106" i="8"/>
  <c r="AJ105" i="8"/>
  <c r="AJ104" i="8"/>
  <c r="AJ103" i="8"/>
  <c r="AJ102" i="8"/>
  <c r="AJ101" i="8"/>
  <c r="AJ100" i="8"/>
  <c r="AJ99" i="8"/>
  <c r="AJ98" i="8"/>
  <c r="AJ97" i="8"/>
  <c r="AJ96" i="8"/>
  <c r="AJ95" i="8"/>
  <c r="AJ94" i="8"/>
  <c r="AJ93" i="8"/>
  <c r="AJ92" i="8"/>
  <c r="AJ91" i="8"/>
  <c r="AJ90" i="8"/>
  <c r="AJ119" i="8"/>
  <c r="AJ117" i="8"/>
  <c r="K116" i="8"/>
  <c r="K115" i="8"/>
  <c r="K114" i="8"/>
  <c r="K113" i="8"/>
  <c r="K112" i="8"/>
  <c r="K111" i="8"/>
  <c r="K110" i="8"/>
  <c r="K109" i="8"/>
  <c r="K107" i="8"/>
  <c r="K106" i="8"/>
  <c r="K105" i="8"/>
  <c r="K104" i="8"/>
  <c r="K103" i="8"/>
  <c r="K102" i="8"/>
  <c r="K101" i="8"/>
  <c r="K100" i="8"/>
  <c r="K99" i="8"/>
  <c r="K98" i="8"/>
  <c r="K97" i="8"/>
  <c r="K96" i="8"/>
  <c r="K95" i="8"/>
  <c r="K94" i="8"/>
  <c r="K93" i="8"/>
  <c r="K92" i="8"/>
  <c r="K91" i="8"/>
  <c r="K90" i="8"/>
  <c r="K89" i="8"/>
  <c r="K88" i="8"/>
  <c r="AJ89" i="8"/>
  <c r="AJ87" i="8"/>
  <c r="K87" i="8"/>
  <c r="K86" i="8"/>
  <c r="K85" i="8"/>
  <c r="K84" i="8"/>
  <c r="K83" i="8"/>
  <c r="K82" i="8"/>
  <c r="K81" i="8"/>
  <c r="K80" i="8"/>
  <c r="K79" i="8"/>
  <c r="K78" i="8"/>
  <c r="K77" i="8"/>
  <c r="K76" i="8"/>
  <c r="K75" i="8"/>
  <c r="K74" i="8"/>
  <c r="K73" i="8"/>
  <c r="K72" i="8"/>
  <c r="K71" i="8"/>
  <c r="K70" i="8"/>
  <c r="K69" i="8"/>
  <c r="K68" i="8"/>
  <c r="K67" i="8"/>
  <c r="K66" i="8"/>
  <c r="K65" i="8"/>
  <c r="K64" i="8"/>
  <c r="K63" i="8"/>
  <c r="K62" i="8"/>
  <c r="AJ88" i="8"/>
  <c r="AJ86" i="8"/>
  <c r="AJ85" i="8"/>
  <c r="AJ84" i="8"/>
  <c r="AJ83" i="8"/>
  <c r="AJ82" i="8"/>
  <c r="AJ81" i="8"/>
  <c r="AJ80" i="8"/>
  <c r="AJ79" i="8"/>
  <c r="AJ78" i="8"/>
  <c r="AJ77" i="8"/>
  <c r="AJ76" i="8"/>
  <c r="AJ75" i="8"/>
  <c r="AJ74" i="8"/>
  <c r="AJ73" i="8"/>
  <c r="AJ72" i="8"/>
  <c r="AJ71" i="8"/>
  <c r="AJ70" i="8"/>
  <c r="AJ69" i="8"/>
  <c r="AJ68" i="8"/>
  <c r="AJ67" i="8"/>
  <c r="AJ66" i="8"/>
  <c r="AJ65" i="8"/>
  <c r="AJ64" i="8"/>
  <c r="AJ63" i="8"/>
  <c r="AJ62" i="8"/>
  <c r="AJ61" i="8"/>
  <c r="AJ60" i="8"/>
  <c r="AN158" i="8"/>
  <c r="AN157" i="8"/>
  <c r="AN156" i="8"/>
  <c r="AN155" i="8"/>
  <c r="AN154" i="8"/>
  <c r="AN153" i="8"/>
  <c r="AN152" i="8"/>
  <c r="AN151" i="8"/>
  <c r="AN150" i="8"/>
  <c r="AN149" i="8"/>
  <c r="AN148" i="8"/>
  <c r="AN147" i="8"/>
  <c r="AN146" i="8"/>
  <c r="AN145" i="8"/>
  <c r="AN144" i="8"/>
  <c r="AN143" i="8"/>
  <c r="O158" i="8"/>
  <c r="O157" i="8"/>
  <c r="O156" i="8"/>
  <c r="O155" i="8"/>
  <c r="O154" i="8"/>
  <c r="O153" i="8"/>
  <c r="O152" i="8"/>
  <c r="O151" i="8"/>
  <c r="O150" i="8"/>
  <c r="O149" i="8"/>
  <c r="O148" i="8"/>
  <c r="O147" i="8"/>
  <c r="O146" i="8"/>
  <c r="O145" i="8"/>
  <c r="O143" i="8"/>
  <c r="AN142" i="8"/>
  <c r="AN141" i="8"/>
  <c r="AN140" i="8"/>
  <c r="AN139" i="8"/>
  <c r="AN138" i="8"/>
  <c r="AN137" i="8"/>
  <c r="AN136" i="8"/>
  <c r="AN135" i="8"/>
  <c r="AN134" i="8"/>
  <c r="AN133" i="8"/>
  <c r="AN132" i="8"/>
  <c r="AN131" i="8"/>
  <c r="AN130" i="8"/>
  <c r="AN129" i="8"/>
  <c r="AN128" i="8"/>
  <c r="AN127" i="8"/>
  <c r="AN126" i="8"/>
  <c r="AN125" i="8"/>
  <c r="AN124" i="8"/>
  <c r="AN123" i="8"/>
  <c r="AN122" i="8"/>
  <c r="AN121" i="8"/>
  <c r="AN120" i="8"/>
  <c r="O144"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AN119" i="8"/>
  <c r="AN117" i="8"/>
  <c r="AN116" i="8"/>
  <c r="AN115" i="8"/>
  <c r="AN114" i="8"/>
  <c r="AN113" i="8"/>
  <c r="AN112" i="8"/>
  <c r="AN111" i="8"/>
  <c r="AN110" i="8"/>
  <c r="AN109" i="8"/>
  <c r="AN107" i="8"/>
  <c r="AN106" i="8"/>
  <c r="AN105" i="8"/>
  <c r="AN104" i="8"/>
  <c r="AN103" i="8"/>
  <c r="AN102" i="8"/>
  <c r="AN101" i="8"/>
  <c r="AN100" i="8"/>
  <c r="AN99" i="8"/>
  <c r="AN98" i="8"/>
  <c r="AN97" i="8"/>
  <c r="AN96" i="8"/>
  <c r="AN95" i="8"/>
  <c r="AN94" i="8"/>
  <c r="AN93" i="8"/>
  <c r="AN92" i="8"/>
  <c r="AN91" i="8"/>
  <c r="AN90" i="8"/>
  <c r="AN118" i="8"/>
  <c r="O116" i="8"/>
  <c r="O115" i="8"/>
  <c r="O114" i="8"/>
  <c r="O113" i="8"/>
  <c r="O112" i="8"/>
  <c r="O111" i="8"/>
  <c r="O110" i="8"/>
  <c r="O109" i="8"/>
  <c r="O107" i="8"/>
  <c r="O106" i="8"/>
  <c r="O105" i="8"/>
  <c r="O104" i="8"/>
  <c r="O103" i="8"/>
  <c r="O102" i="8"/>
  <c r="O101" i="8"/>
  <c r="O100" i="8"/>
  <c r="O99" i="8"/>
  <c r="O98" i="8"/>
  <c r="O97" i="8"/>
  <c r="O96" i="8"/>
  <c r="O95" i="8"/>
  <c r="O94" i="8"/>
  <c r="O93" i="8"/>
  <c r="O92" i="8"/>
  <c r="O91" i="8"/>
  <c r="O90" i="8"/>
  <c r="O89" i="8"/>
  <c r="O88" i="8"/>
  <c r="AN88" i="8"/>
  <c r="O87" i="8"/>
  <c r="O86" i="8"/>
  <c r="O85" i="8"/>
  <c r="O84" i="8"/>
  <c r="O83" i="8"/>
  <c r="O82" i="8"/>
  <c r="O81" i="8"/>
  <c r="O80" i="8"/>
  <c r="O79" i="8"/>
  <c r="O78" i="8"/>
  <c r="O77" i="8"/>
  <c r="O76" i="8"/>
  <c r="O75" i="8"/>
  <c r="O74" i="8"/>
  <c r="O73" i="8"/>
  <c r="O72" i="8"/>
  <c r="O71" i="8"/>
  <c r="O70" i="8"/>
  <c r="O69" i="8"/>
  <c r="O68" i="8"/>
  <c r="O67" i="8"/>
  <c r="O66" i="8"/>
  <c r="O65" i="8"/>
  <c r="O64" i="8"/>
  <c r="O63" i="8"/>
  <c r="O62" i="8"/>
  <c r="AN89" i="8"/>
  <c r="AN87" i="8"/>
  <c r="AN86" i="8"/>
  <c r="AN85" i="8"/>
  <c r="AN84" i="8"/>
  <c r="AN83" i="8"/>
  <c r="AN82" i="8"/>
  <c r="AN81" i="8"/>
  <c r="AN80" i="8"/>
  <c r="AN79" i="8"/>
  <c r="AN78" i="8"/>
  <c r="AN77" i="8"/>
  <c r="AN76" i="8"/>
  <c r="AN75" i="8"/>
  <c r="AN74" i="8"/>
  <c r="AN73" i="8"/>
  <c r="AN72" i="8"/>
  <c r="AN71" i="8"/>
  <c r="AN70" i="8"/>
  <c r="AN69" i="8"/>
  <c r="AN68" i="8"/>
  <c r="AN67" i="8"/>
  <c r="AN66" i="8"/>
  <c r="AN65" i="8"/>
  <c r="AN64" i="8"/>
  <c r="AN63" i="8"/>
  <c r="AN62" i="8"/>
  <c r="AN61" i="8"/>
  <c r="AN60" i="8"/>
  <c r="AR158" i="8"/>
  <c r="AR157" i="8"/>
  <c r="AR156" i="8"/>
  <c r="AR155" i="8"/>
  <c r="AR154" i="8"/>
  <c r="AR153" i="8"/>
  <c r="AR152" i="8"/>
  <c r="AR151" i="8"/>
  <c r="AR150" i="8"/>
  <c r="AR149" i="8"/>
  <c r="AR148" i="8"/>
  <c r="AR147" i="8"/>
  <c r="AR146" i="8"/>
  <c r="AR145" i="8"/>
  <c r="AR144" i="8"/>
  <c r="AR143" i="8"/>
  <c r="S158" i="8"/>
  <c r="S157" i="8"/>
  <c r="S156" i="8"/>
  <c r="S155" i="8"/>
  <c r="S154" i="8"/>
  <c r="S153" i="8"/>
  <c r="S152" i="8"/>
  <c r="S151" i="8"/>
  <c r="S150" i="8"/>
  <c r="S149" i="8"/>
  <c r="S148" i="8"/>
  <c r="S147" i="8"/>
  <c r="S146" i="8"/>
  <c r="S144" i="8"/>
  <c r="AR142" i="8"/>
  <c r="AR141" i="8"/>
  <c r="AR140" i="8"/>
  <c r="AR139" i="8"/>
  <c r="AR138" i="8"/>
  <c r="AR137" i="8"/>
  <c r="AR136" i="8"/>
  <c r="AR135" i="8"/>
  <c r="AR134" i="8"/>
  <c r="AR133" i="8"/>
  <c r="AR132" i="8"/>
  <c r="AR131" i="8"/>
  <c r="AR130" i="8"/>
  <c r="AR129" i="8"/>
  <c r="AR128" i="8"/>
  <c r="AR127" i="8"/>
  <c r="AR126" i="8"/>
  <c r="AR125" i="8"/>
  <c r="AR124" i="8"/>
  <c r="AR123" i="8"/>
  <c r="AR122" i="8"/>
  <c r="AR121" i="8"/>
  <c r="AR120" i="8"/>
  <c r="S145" i="8"/>
  <c r="S143" i="8"/>
  <c r="S142" i="8"/>
  <c r="S141" i="8"/>
  <c r="S140" i="8"/>
  <c r="S139" i="8"/>
  <c r="S138" i="8"/>
  <c r="S137" i="8"/>
  <c r="S136" i="8"/>
  <c r="S135" i="8"/>
  <c r="S134" i="8"/>
  <c r="S133" i="8"/>
  <c r="S132" i="8"/>
  <c r="S131" i="8"/>
  <c r="S130" i="8"/>
  <c r="S129" i="8"/>
  <c r="S128" i="8"/>
  <c r="S127" i="8"/>
  <c r="S126" i="8"/>
  <c r="S125" i="8"/>
  <c r="S124" i="8"/>
  <c r="S123" i="8"/>
  <c r="S122" i="8"/>
  <c r="S121" i="8"/>
  <c r="S120" i="8"/>
  <c r="S119" i="8"/>
  <c r="S118" i="8"/>
  <c r="S117" i="8"/>
  <c r="AR118" i="8"/>
  <c r="AR116" i="8"/>
  <c r="AR115" i="8"/>
  <c r="AR114" i="8"/>
  <c r="AR113" i="8"/>
  <c r="AR112" i="8"/>
  <c r="AR111" i="8"/>
  <c r="AR110" i="8"/>
  <c r="AR109" i="8"/>
  <c r="AR107" i="8"/>
  <c r="AR106" i="8"/>
  <c r="AR105" i="8"/>
  <c r="AR104" i="8"/>
  <c r="AR103" i="8"/>
  <c r="AR102" i="8"/>
  <c r="AR101" i="8"/>
  <c r="AR100" i="8"/>
  <c r="AR99" i="8"/>
  <c r="AR98" i="8"/>
  <c r="AR97" i="8"/>
  <c r="AR96" i="8"/>
  <c r="AR95" i="8"/>
  <c r="AR94" i="8"/>
  <c r="AR93" i="8"/>
  <c r="AR92" i="8"/>
  <c r="AR91" i="8"/>
  <c r="AR90" i="8"/>
  <c r="AR119" i="8"/>
  <c r="AR117" i="8"/>
  <c r="S116" i="8"/>
  <c r="S115" i="8"/>
  <c r="S114" i="8"/>
  <c r="S113" i="8"/>
  <c r="S112" i="8"/>
  <c r="S111" i="8"/>
  <c r="S110" i="8"/>
  <c r="S109" i="8"/>
  <c r="S107" i="8"/>
  <c r="S106" i="8"/>
  <c r="S105" i="8"/>
  <c r="S104" i="8"/>
  <c r="S103" i="8"/>
  <c r="S102" i="8"/>
  <c r="S101" i="8"/>
  <c r="S100" i="8"/>
  <c r="S99" i="8"/>
  <c r="S98" i="8"/>
  <c r="S97" i="8"/>
  <c r="S96" i="8"/>
  <c r="S95" i="8"/>
  <c r="S94" i="8"/>
  <c r="S93" i="8"/>
  <c r="S92" i="8"/>
  <c r="S91" i="8"/>
  <c r="S90" i="8"/>
  <c r="S89" i="8"/>
  <c r="S88" i="8"/>
  <c r="AR89" i="8"/>
  <c r="AR87" i="8"/>
  <c r="S87" i="8"/>
  <c r="S86" i="8"/>
  <c r="S85" i="8"/>
  <c r="S84" i="8"/>
  <c r="S83" i="8"/>
  <c r="S82" i="8"/>
  <c r="S81" i="8"/>
  <c r="S80" i="8"/>
  <c r="S79" i="8"/>
  <c r="S78" i="8"/>
  <c r="S77" i="8"/>
  <c r="S76" i="8"/>
  <c r="S75" i="8"/>
  <c r="S74" i="8"/>
  <c r="S73" i="8"/>
  <c r="S72" i="8"/>
  <c r="S71" i="8"/>
  <c r="S70" i="8"/>
  <c r="S69" i="8"/>
  <c r="S68" i="8"/>
  <c r="S67" i="8"/>
  <c r="S66" i="8"/>
  <c r="S65" i="8"/>
  <c r="S64" i="8"/>
  <c r="S63" i="8"/>
  <c r="S62" i="8"/>
  <c r="AR88" i="8"/>
  <c r="AR86" i="8"/>
  <c r="AR85" i="8"/>
  <c r="AR84" i="8"/>
  <c r="AR83" i="8"/>
  <c r="AR82" i="8"/>
  <c r="AR81" i="8"/>
  <c r="AR80" i="8"/>
  <c r="AR79" i="8"/>
  <c r="AR78" i="8"/>
  <c r="AR77" i="8"/>
  <c r="AR76" i="8"/>
  <c r="AR75" i="8"/>
  <c r="AR74" i="8"/>
  <c r="AR73" i="8"/>
  <c r="AR72" i="8"/>
  <c r="AR71" i="8"/>
  <c r="AR70" i="8"/>
  <c r="AR69" i="8"/>
  <c r="AR68" i="8"/>
  <c r="AR67" i="8"/>
  <c r="AR66" i="8"/>
  <c r="AR65" i="8"/>
  <c r="AR64" i="8"/>
  <c r="AR63" i="8"/>
  <c r="AR62" i="8"/>
  <c r="AR61" i="8"/>
  <c r="AR60" i="8"/>
  <c r="AV158" i="8"/>
  <c r="AV157" i="8"/>
  <c r="AV156" i="8"/>
  <c r="AV155" i="8"/>
  <c r="AV154" i="8"/>
  <c r="AV153" i="8"/>
  <c r="AV152" i="8"/>
  <c r="AV151" i="8"/>
  <c r="AV150" i="8"/>
  <c r="AV149" i="8"/>
  <c r="AV148" i="8"/>
  <c r="AV147" i="8"/>
  <c r="AV146" i="8"/>
  <c r="AV145" i="8"/>
  <c r="AV144" i="8"/>
  <c r="AV143" i="8"/>
  <c r="W158" i="8"/>
  <c r="W157" i="8"/>
  <c r="W156" i="8"/>
  <c r="W155" i="8"/>
  <c r="W154" i="8"/>
  <c r="W153" i="8"/>
  <c r="W152" i="8"/>
  <c r="W151" i="8"/>
  <c r="W150" i="8"/>
  <c r="W149" i="8"/>
  <c r="W148" i="8"/>
  <c r="W147" i="8"/>
  <c r="W146" i="8"/>
  <c r="W145" i="8"/>
  <c r="W143" i="8"/>
  <c r="AV142" i="8"/>
  <c r="AV141" i="8"/>
  <c r="AV140" i="8"/>
  <c r="AV139" i="8"/>
  <c r="AV138" i="8"/>
  <c r="AV137" i="8"/>
  <c r="AV136" i="8"/>
  <c r="AV135" i="8"/>
  <c r="AV134" i="8"/>
  <c r="AV133" i="8"/>
  <c r="AV132" i="8"/>
  <c r="AV131" i="8"/>
  <c r="AV130" i="8"/>
  <c r="AV129" i="8"/>
  <c r="AV128" i="8"/>
  <c r="AV127" i="8"/>
  <c r="AV126" i="8"/>
  <c r="AV125" i="8"/>
  <c r="AV124" i="8"/>
  <c r="AV123" i="8"/>
  <c r="AV122" i="8"/>
  <c r="AV121" i="8"/>
  <c r="AV120" i="8"/>
  <c r="W144" i="8"/>
  <c r="W142" i="8"/>
  <c r="W141" i="8"/>
  <c r="W140" i="8"/>
  <c r="W139" i="8"/>
  <c r="W138" i="8"/>
  <c r="W137" i="8"/>
  <c r="W136" i="8"/>
  <c r="W135" i="8"/>
  <c r="W134" i="8"/>
  <c r="W133" i="8"/>
  <c r="W132" i="8"/>
  <c r="W131" i="8"/>
  <c r="W130" i="8"/>
  <c r="W129" i="8"/>
  <c r="W128" i="8"/>
  <c r="W127" i="8"/>
  <c r="W126" i="8"/>
  <c r="W125" i="8"/>
  <c r="W124" i="8"/>
  <c r="W123" i="8"/>
  <c r="W122" i="8"/>
  <c r="W121" i="8"/>
  <c r="W120" i="8"/>
  <c r="W119" i="8"/>
  <c r="W118" i="8"/>
  <c r="W117" i="8"/>
  <c r="AV119" i="8"/>
  <c r="AV117" i="8"/>
  <c r="AV116" i="8"/>
  <c r="AV115" i="8"/>
  <c r="AV114" i="8"/>
  <c r="AV113" i="8"/>
  <c r="AV112" i="8"/>
  <c r="AV111" i="8"/>
  <c r="AV110" i="8"/>
  <c r="AV109" i="8"/>
  <c r="AV107" i="8"/>
  <c r="AV106" i="8"/>
  <c r="AV105" i="8"/>
  <c r="AV104" i="8"/>
  <c r="AV103" i="8"/>
  <c r="AV102" i="8"/>
  <c r="AV101" i="8"/>
  <c r="AV100" i="8"/>
  <c r="AV99" i="8"/>
  <c r="AV98" i="8"/>
  <c r="AV97" i="8"/>
  <c r="AV96" i="8"/>
  <c r="AV95" i="8"/>
  <c r="AV94" i="8"/>
  <c r="AV93" i="8"/>
  <c r="AV92" i="8"/>
  <c r="AV91" i="8"/>
  <c r="AV90" i="8"/>
  <c r="AV118" i="8"/>
  <c r="W116" i="8"/>
  <c r="W115" i="8"/>
  <c r="W114" i="8"/>
  <c r="W113" i="8"/>
  <c r="W112" i="8"/>
  <c r="W111" i="8"/>
  <c r="W110" i="8"/>
  <c r="W109" i="8"/>
  <c r="W107" i="8"/>
  <c r="W106" i="8"/>
  <c r="W105" i="8"/>
  <c r="W104" i="8"/>
  <c r="W103" i="8"/>
  <c r="W102" i="8"/>
  <c r="W101" i="8"/>
  <c r="W100" i="8"/>
  <c r="W99" i="8"/>
  <c r="W98" i="8"/>
  <c r="W97" i="8"/>
  <c r="W96" i="8"/>
  <c r="W95" i="8"/>
  <c r="W94" i="8"/>
  <c r="W93" i="8"/>
  <c r="W92" i="8"/>
  <c r="W91" i="8"/>
  <c r="W90" i="8"/>
  <c r="W89" i="8"/>
  <c r="W88" i="8"/>
  <c r="AV88" i="8"/>
  <c r="W87" i="8"/>
  <c r="W86" i="8"/>
  <c r="W85" i="8"/>
  <c r="W84" i="8"/>
  <c r="W83" i="8"/>
  <c r="W82" i="8"/>
  <c r="W81" i="8"/>
  <c r="W80" i="8"/>
  <c r="W79" i="8"/>
  <c r="W78" i="8"/>
  <c r="W77" i="8"/>
  <c r="W76" i="8"/>
  <c r="W75" i="8"/>
  <c r="W74" i="8"/>
  <c r="W73" i="8"/>
  <c r="W72" i="8"/>
  <c r="W71" i="8"/>
  <c r="W70" i="8"/>
  <c r="W69" i="8"/>
  <c r="W68" i="8"/>
  <c r="W67" i="8"/>
  <c r="W66" i="8"/>
  <c r="W65" i="8"/>
  <c r="W64" i="8"/>
  <c r="W63" i="8"/>
  <c r="W62" i="8"/>
  <c r="AV89" i="8"/>
  <c r="AV87" i="8"/>
  <c r="AV86" i="8"/>
  <c r="AV85" i="8"/>
  <c r="AV84" i="8"/>
  <c r="AV83" i="8"/>
  <c r="AV82" i="8"/>
  <c r="AV81" i="8"/>
  <c r="AV80" i="8"/>
  <c r="AV79" i="8"/>
  <c r="AV78" i="8"/>
  <c r="AV77" i="8"/>
  <c r="AV76" i="8"/>
  <c r="AV75" i="8"/>
  <c r="AV74" i="8"/>
  <c r="AV73" i="8"/>
  <c r="AV72" i="8"/>
  <c r="AV71" i="8"/>
  <c r="AV70" i="8"/>
  <c r="AV69" i="8"/>
  <c r="AV68" i="8"/>
  <c r="AV67" i="8"/>
  <c r="AV66" i="8"/>
  <c r="AV65" i="8"/>
  <c r="AV64" i="8"/>
  <c r="AV63" i="8"/>
  <c r="AV62" i="8"/>
  <c r="AV61" i="8"/>
  <c r="AV60" i="8"/>
  <c r="AZ158" i="8"/>
  <c r="AZ157" i="8"/>
  <c r="AZ156" i="8"/>
  <c r="AZ155" i="8"/>
  <c r="AZ154" i="8"/>
  <c r="AZ153" i="8"/>
  <c r="AZ152" i="8"/>
  <c r="AZ151" i="8"/>
  <c r="AZ150" i="8"/>
  <c r="AZ149" i="8"/>
  <c r="AZ148" i="8"/>
  <c r="AZ147" i="8"/>
  <c r="AZ146" i="8"/>
  <c r="AZ145" i="8"/>
  <c r="AZ144" i="8"/>
  <c r="AZ143" i="8"/>
  <c r="AZ142" i="8"/>
  <c r="AZ141" i="8"/>
  <c r="AZ140" i="8"/>
  <c r="AZ139" i="8"/>
  <c r="AZ138" i="8"/>
  <c r="AZ137" i="8"/>
  <c r="AZ136" i="8"/>
  <c r="AZ135" i="8"/>
  <c r="AZ134" i="8"/>
  <c r="AZ133" i="8"/>
  <c r="AZ132" i="8"/>
  <c r="AZ131" i="8"/>
  <c r="AZ130" i="8"/>
  <c r="AZ129" i="8"/>
  <c r="AZ128" i="8"/>
  <c r="AZ127" i="8"/>
  <c r="AZ126" i="8"/>
  <c r="AZ125" i="8"/>
  <c r="AZ124" i="8"/>
  <c r="AZ123" i="8"/>
  <c r="AZ122" i="8"/>
  <c r="AZ121" i="8"/>
  <c r="AZ120" i="8"/>
  <c r="AZ118" i="8"/>
  <c r="AZ116" i="8"/>
  <c r="AZ115" i="8"/>
  <c r="AZ114" i="8"/>
  <c r="AZ113" i="8"/>
  <c r="AZ112" i="8"/>
  <c r="AZ111" i="8"/>
  <c r="AZ110" i="8"/>
  <c r="AZ109" i="8"/>
  <c r="AZ107" i="8"/>
  <c r="AZ106" i="8"/>
  <c r="AZ105" i="8"/>
  <c r="AZ104" i="8"/>
  <c r="AZ103" i="8"/>
  <c r="AZ102" i="8"/>
  <c r="AZ101" i="8"/>
  <c r="AZ100" i="8"/>
  <c r="AZ99" i="8"/>
  <c r="AZ98" i="8"/>
  <c r="AZ97" i="8"/>
  <c r="AZ96" i="8"/>
  <c r="AZ95" i="8"/>
  <c r="AZ94" i="8"/>
  <c r="AZ93" i="8"/>
  <c r="AZ92" i="8"/>
  <c r="AZ91" i="8"/>
  <c r="AZ90" i="8"/>
  <c r="AZ119" i="8"/>
  <c r="AZ117" i="8"/>
  <c r="AZ89" i="8"/>
  <c r="AZ87" i="8"/>
  <c r="AZ88" i="8"/>
  <c r="AZ86" i="8"/>
  <c r="AZ85" i="8"/>
  <c r="AZ84" i="8"/>
  <c r="AZ83" i="8"/>
  <c r="AZ82" i="8"/>
  <c r="AZ81" i="8"/>
  <c r="AZ80" i="8"/>
  <c r="AZ79" i="8"/>
  <c r="AZ78" i="8"/>
  <c r="AZ77" i="8"/>
  <c r="AZ76" i="8"/>
  <c r="AZ75" i="8"/>
  <c r="AZ74" i="8"/>
  <c r="AZ73" i="8"/>
  <c r="AZ72" i="8"/>
  <c r="AZ71" i="8"/>
  <c r="AZ70" i="8"/>
  <c r="AZ69" i="8"/>
  <c r="AZ68" i="8"/>
  <c r="AZ67" i="8"/>
  <c r="AZ66" i="8"/>
  <c r="AZ65" i="8"/>
  <c r="AZ64" i="8"/>
  <c r="AZ63" i="8"/>
  <c r="AZ62" i="8"/>
  <c r="AZ61" i="8"/>
  <c r="AZ60" i="8"/>
  <c r="AZ59" i="8"/>
  <c r="BD158" i="8"/>
  <c r="BD157" i="8"/>
  <c r="BD156" i="8"/>
  <c r="BD155" i="8"/>
  <c r="BD154" i="8"/>
  <c r="BD153" i="8"/>
  <c r="BD152" i="8"/>
  <c r="BD151" i="8"/>
  <c r="BD150" i="8"/>
  <c r="BD149" i="8"/>
  <c r="BD148" i="8"/>
  <c r="BD147" i="8"/>
  <c r="BD146" i="8"/>
  <c r="BD145" i="8"/>
  <c r="BD144" i="8"/>
  <c r="BD143" i="8"/>
  <c r="BD142" i="8"/>
  <c r="BD141" i="8"/>
  <c r="BD140" i="8"/>
  <c r="BD139" i="8"/>
  <c r="BD138" i="8"/>
  <c r="BD137" i="8"/>
  <c r="BD136" i="8"/>
  <c r="BD135" i="8"/>
  <c r="BD134" i="8"/>
  <c r="BD133" i="8"/>
  <c r="BD132" i="8"/>
  <c r="BD131" i="8"/>
  <c r="BD130" i="8"/>
  <c r="BD129" i="8"/>
  <c r="BD128" i="8"/>
  <c r="BD127" i="8"/>
  <c r="BD126" i="8"/>
  <c r="BD125" i="8"/>
  <c r="BD124" i="8"/>
  <c r="BD123" i="8"/>
  <c r="BD122" i="8"/>
  <c r="BD121" i="8"/>
  <c r="BD120" i="8"/>
  <c r="BD119" i="8"/>
  <c r="BD117" i="8"/>
  <c r="BD116" i="8"/>
  <c r="BD115" i="8"/>
  <c r="BD114" i="8"/>
  <c r="BD113" i="8"/>
  <c r="BD112" i="8"/>
  <c r="BD111" i="8"/>
  <c r="BD110" i="8"/>
  <c r="BD109" i="8"/>
  <c r="BD107" i="8"/>
  <c r="BD106" i="8"/>
  <c r="BD105" i="8"/>
  <c r="BD104" i="8"/>
  <c r="BD103" i="8"/>
  <c r="BD102" i="8"/>
  <c r="BD101" i="8"/>
  <c r="BD100" i="8"/>
  <c r="BD99" i="8"/>
  <c r="BD98" i="8"/>
  <c r="BD97" i="8"/>
  <c r="BD96" i="8"/>
  <c r="BD95" i="8"/>
  <c r="BD94" i="8"/>
  <c r="BD93" i="8"/>
  <c r="BD92" i="8"/>
  <c r="BD91" i="8"/>
  <c r="BD90" i="8"/>
  <c r="BD118" i="8"/>
  <c r="BD88" i="8"/>
  <c r="BD89" i="8"/>
  <c r="BD87" i="8"/>
  <c r="BD86" i="8"/>
  <c r="BD85" i="8"/>
  <c r="BD84" i="8"/>
  <c r="BD83" i="8"/>
  <c r="BD82" i="8"/>
  <c r="BD81" i="8"/>
  <c r="BD80" i="8"/>
  <c r="BD79" i="8"/>
  <c r="BD78" i="8"/>
  <c r="BD77" i="8"/>
  <c r="BD76" i="8"/>
  <c r="BD75" i="8"/>
  <c r="BD74" i="8"/>
  <c r="BD73" i="8"/>
  <c r="BD72" i="8"/>
  <c r="BD71" i="8"/>
  <c r="BD70" i="8"/>
  <c r="BD69" i="8"/>
  <c r="BD68" i="8"/>
  <c r="BD67" i="8"/>
  <c r="BD66" i="8"/>
  <c r="BD65" i="8"/>
  <c r="BD64" i="8"/>
  <c r="BD63" i="8"/>
  <c r="BD62" i="8"/>
  <c r="BD61" i="8"/>
  <c r="BD60" i="8"/>
  <c r="BD59" i="8"/>
  <c r="BH158" i="8"/>
  <c r="BH157" i="8"/>
  <c r="BH156" i="8"/>
  <c r="BH155" i="8"/>
  <c r="BH154" i="8"/>
  <c r="BH153" i="8"/>
  <c r="BH152" i="8"/>
  <c r="BH151" i="8"/>
  <c r="BH150" i="8"/>
  <c r="BH149" i="8"/>
  <c r="BH148" i="8"/>
  <c r="BH147" i="8"/>
  <c r="BH146" i="8"/>
  <c r="BH145" i="8"/>
  <c r="BH144" i="8"/>
  <c r="BH143" i="8"/>
  <c r="BH142" i="8"/>
  <c r="BH141" i="8"/>
  <c r="BH140" i="8"/>
  <c r="BH139" i="8"/>
  <c r="BH138" i="8"/>
  <c r="BH137" i="8"/>
  <c r="BH136" i="8"/>
  <c r="BH135" i="8"/>
  <c r="BH134" i="8"/>
  <c r="BH133" i="8"/>
  <c r="BH132" i="8"/>
  <c r="BH131" i="8"/>
  <c r="BH130" i="8"/>
  <c r="BH129" i="8"/>
  <c r="BH128" i="8"/>
  <c r="BH127" i="8"/>
  <c r="BH126" i="8"/>
  <c r="BH125" i="8"/>
  <c r="BH124" i="8"/>
  <c r="BH123" i="8"/>
  <c r="BH122" i="8"/>
  <c r="BH121" i="8"/>
  <c r="BH120" i="8"/>
  <c r="BH118" i="8"/>
  <c r="BH116" i="8"/>
  <c r="BH115" i="8"/>
  <c r="BH114" i="8"/>
  <c r="BH113" i="8"/>
  <c r="BH112" i="8"/>
  <c r="BH111" i="8"/>
  <c r="BH110" i="8"/>
  <c r="BH109" i="8"/>
  <c r="BH107" i="8"/>
  <c r="BH106" i="8"/>
  <c r="BH105" i="8"/>
  <c r="BH104" i="8"/>
  <c r="BH103" i="8"/>
  <c r="BH102" i="8"/>
  <c r="BH101" i="8"/>
  <c r="BH100" i="8"/>
  <c r="BH99" i="8"/>
  <c r="BH98" i="8"/>
  <c r="BH97" i="8"/>
  <c r="BH96" i="8"/>
  <c r="BH95" i="8"/>
  <c r="BH94" i="8"/>
  <c r="BH93" i="8"/>
  <c r="BH92" i="8"/>
  <c r="BH91" i="8"/>
  <c r="BH90" i="8"/>
  <c r="BH119" i="8"/>
  <c r="BH117" i="8"/>
  <c r="BH89" i="8"/>
  <c r="BH87" i="8"/>
  <c r="BH88" i="8"/>
  <c r="BH86" i="8"/>
  <c r="BH85" i="8"/>
  <c r="BH84" i="8"/>
  <c r="BH83" i="8"/>
  <c r="BH82" i="8"/>
  <c r="BH81" i="8"/>
  <c r="BH80" i="8"/>
  <c r="BH79" i="8"/>
  <c r="BH78" i="8"/>
  <c r="BH77" i="8"/>
  <c r="BH76" i="8"/>
  <c r="BH75" i="8"/>
  <c r="BH74" i="8"/>
  <c r="BH73" i="8"/>
  <c r="BH72" i="8"/>
  <c r="BH71" i="8"/>
  <c r="BH70" i="8"/>
  <c r="BH69" i="8"/>
  <c r="BH68" i="8"/>
  <c r="BH67" i="8"/>
  <c r="BH66" i="8"/>
  <c r="BH65" i="8"/>
  <c r="BH64" i="8"/>
  <c r="BH63" i="8"/>
  <c r="BH62" i="8"/>
  <c r="BH61" i="8"/>
  <c r="BH60" i="8"/>
  <c r="BH59" i="8"/>
  <c r="BL158" i="8"/>
  <c r="BL157" i="8"/>
  <c r="BL156" i="8"/>
  <c r="BL155" i="8"/>
  <c r="BL154" i="8"/>
  <c r="BL153" i="8"/>
  <c r="BL152" i="8"/>
  <c r="BL151" i="8"/>
  <c r="BL150" i="8"/>
  <c r="BL149" i="8"/>
  <c r="BL148" i="8"/>
  <c r="BL147" i="8"/>
  <c r="BL146" i="8"/>
  <c r="BL145" i="8"/>
  <c r="BL144" i="8"/>
  <c r="BL143" i="8"/>
  <c r="BL142" i="8"/>
  <c r="BL141" i="8"/>
  <c r="BL140" i="8"/>
  <c r="BL139" i="8"/>
  <c r="BL138" i="8"/>
  <c r="BL137" i="8"/>
  <c r="BL136" i="8"/>
  <c r="BL135" i="8"/>
  <c r="BL134" i="8"/>
  <c r="BL133" i="8"/>
  <c r="BL132" i="8"/>
  <c r="BL131" i="8"/>
  <c r="BL130" i="8"/>
  <c r="BL129" i="8"/>
  <c r="BL128" i="8"/>
  <c r="BL127" i="8"/>
  <c r="BL126" i="8"/>
  <c r="BL125" i="8"/>
  <c r="BL124" i="8"/>
  <c r="BL123" i="8"/>
  <c r="BL122" i="8"/>
  <c r="BL121" i="8"/>
  <c r="BL120" i="8"/>
  <c r="BL119" i="8"/>
  <c r="BL117" i="8"/>
  <c r="BL116" i="8"/>
  <c r="BL115" i="8"/>
  <c r="BL114" i="8"/>
  <c r="BL113" i="8"/>
  <c r="BL112" i="8"/>
  <c r="BL111" i="8"/>
  <c r="BL110" i="8"/>
  <c r="BL109" i="8"/>
  <c r="BL107" i="8"/>
  <c r="BL106" i="8"/>
  <c r="BL105" i="8"/>
  <c r="BL104" i="8"/>
  <c r="BL103" i="8"/>
  <c r="BL102" i="8"/>
  <c r="BL101" i="8"/>
  <c r="BL100" i="8"/>
  <c r="BL99" i="8"/>
  <c r="BL98" i="8"/>
  <c r="BL97" i="8"/>
  <c r="BL96" i="8"/>
  <c r="BL95" i="8"/>
  <c r="BL94" i="8"/>
  <c r="BL93" i="8"/>
  <c r="BL92" i="8"/>
  <c r="BL91" i="8"/>
  <c r="BL90" i="8"/>
  <c r="BL118" i="8"/>
  <c r="BL88" i="8"/>
  <c r="BL89" i="8"/>
  <c r="BL87" i="8"/>
  <c r="BL86" i="8"/>
  <c r="BL85" i="8"/>
  <c r="BL84" i="8"/>
  <c r="BL83" i="8"/>
  <c r="BL82" i="8"/>
  <c r="BL81" i="8"/>
  <c r="BL80" i="8"/>
  <c r="BL79" i="8"/>
  <c r="BL78" i="8"/>
  <c r="BL77" i="8"/>
  <c r="BL76" i="8"/>
  <c r="BL75" i="8"/>
  <c r="BL74" i="8"/>
  <c r="BL73" i="8"/>
  <c r="BL72" i="8"/>
  <c r="BL71" i="8"/>
  <c r="BL70" i="8"/>
  <c r="BL69" i="8"/>
  <c r="BL68" i="8"/>
  <c r="BL67" i="8"/>
  <c r="BL66" i="8"/>
  <c r="BL65" i="8"/>
  <c r="BL64" i="8"/>
  <c r="BL63" i="8"/>
  <c r="BL62" i="8"/>
  <c r="BL61" i="8"/>
  <c r="BL60" i="8"/>
  <c r="BL59" i="8"/>
  <c r="BP158" i="8"/>
  <c r="BP157" i="8"/>
  <c r="BP156" i="8"/>
  <c r="BP155" i="8"/>
  <c r="BP154" i="8"/>
  <c r="BP153" i="8"/>
  <c r="BP152" i="8"/>
  <c r="BP151" i="8"/>
  <c r="BP150" i="8"/>
  <c r="BP149" i="8"/>
  <c r="BP148" i="8"/>
  <c r="BP147" i="8"/>
  <c r="BP146" i="8"/>
  <c r="BP145" i="8"/>
  <c r="BP144" i="8"/>
  <c r="BP143" i="8"/>
  <c r="BP142" i="8"/>
  <c r="BP141" i="8"/>
  <c r="BP140" i="8"/>
  <c r="BP139" i="8"/>
  <c r="BP138" i="8"/>
  <c r="BP137" i="8"/>
  <c r="BP136" i="8"/>
  <c r="BP135" i="8"/>
  <c r="BP134" i="8"/>
  <c r="BP133" i="8"/>
  <c r="BP132" i="8"/>
  <c r="BP131" i="8"/>
  <c r="BP130" i="8"/>
  <c r="BP129" i="8"/>
  <c r="BP128" i="8"/>
  <c r="BP127" i="8"/>
  <c r="BP126" i="8"/>
  <c r="BP125" i="8"/>
  <c r="BP124" i="8"/>
  <c r="BP123" i="8"/>
  <c r="BP122" i="8"/>
  <c r="BP121" i="8"/>
  <c r="BP120" i="8"/>
  <c r="BP118" i="8"/>
  <c r="BP116" i="8"/>
  <c r="BP115" i="8"/>
  <c r="BP114" i="8"/>
  <c r="BP113" i="8"/>
  <c r="BP112" i="8"/>
  <c r="BP111" i="8"/>
  <c r="BP110" i="8"/>
  <c r="BP109" i="8"/>
  <c r="BP107" i="8"/>
  <c r="BP106" i="8"/>
  <c r="BP105" i="8"/>
  <c r="BP104" i="8"/>
  <c r="BP103" i="8"/>
  <c r="BP102" i="8"/>
  <c r="BP101" i="8"/>
  <c r="BP100" i="8"/>
  <c r="BP99" i="8"/>
  <c r="BP98" i="8"/>
  <c r="BP97" i="8"/>
  <c r="BP96" i="8"/>
  <c r="BP95" i="8"/>
  <c r="BP94" i="8"/>
  <c r="BP93" i="8"/>
  <c r="BP92" i="8"/>
  <c r="BP91" i="8"/>
  <c r="BP90" i="8"/>
  <c r="BP119" i="8"/>
  <c r="BP117" i="8"/>
  <c r="BP89" i="8"/>
  <c r="BP87" i="8"/>
  <c r="BP88" i="8"/>
  <c r="BP86" i="8"/>
  <c r="BP85" i="8"/>
  <c r="BP84" i="8"/>
  <c r="BP83" i="8"/>
  <c r="BP82" i="8"/>
  <c r="BP81" i="8"/>
  <c r="BP80" i="8"/>
  <c r="BP79" i="8"/>
  <c r="BP78" i="8"/>
  <c r="BP77" i="8"/>
  <c r="BP76" i="8"/>
  <c r="BP75" i="8"/>
  <c r="BP74" i="8"/>
  <c r="BP73" i="8"/>
  <c r="BP72" i="8"/>
  <c r="BP71" i="8"/>
  <c r="BP70" i="8"/>
  <c r="BP69" i="8"/>
  <c r="BP68" i="8"/>
  <c r="BP67" i="8"/>
  <c r="BP66" i="8"/>
  <c r="BP65" i="8"/>
  <c r="BP64" i="8"/>
  <c r="BP63" i="8"/>
  <c r="BP62" i="8"/>
  <c r="BP61" i="8"/>
  <c r="BP60" i="8"/>
  <c r="BP59" i="8"/>
  <c r="B58" i="8"/>
  <c r="F58" i="8"/>
  <c r="J58" i="8"/>
  <c r="N58" i="8"/>
  <c r="R58" i="8"/>
  <c r="V58" i="8"/>
  <c r="Z58" i="8"/>
  <c r="AD58" i="8"/>
  <c r="AH58" i="8"/>
  <c r="AL58" i="8"/>
  <c r="AP58" i="8"/>
  <c r="AT58" i="8"/>
  <c r="AX58" i="8"/>
  <c r="BB58" i="8"/>
  <c r="BF58" i="8"/>
  <c r="BJ58" i="8"/>
  <c r="BN58" i="8"/>
  <c r="BR58" i="8"/>
  <c r="B59" i="8"/>
  <c r="F59" i="8"/>
  <c r="J59" i="8"/>
  <c r="N59" i="8"/>
  <c r="R59" i="8"/>
  <c r="V59" i="8"/>
  <c r="Z59" i="8"/>
  <c r="AD59" i="8"/>
  <c r="AH59" i="8"/>
  <c r="AL59" i="8"/>
  <c r="AP59" i="8"/>
  <c r="AT59" i="8"/>
  <c r="AY59" i="8"/>
  <c r="BG59" i="8"/>
  <c r="BO59" i="8"/>
  <c r="G60" i="8"/>
  <c r="O60" i="8"/>
  <c r="W60" i="8"/>
  <c r="AE60" i="8"/>
  <c r="AM60" i="8"/>
  <c r="AU60" i="8"/>
  <c r="BC60" i="8"/>
  <c r="BK60" i="8"/>
  <c r="BS60" i="8"/>
  <c r="C61" i="8"/>
  <c r="K61" i="8"/>
  <c r="S61" i="8"/>
  <c r="AA61" i="8"/>
  <c r="AI61" i="8"/>
  <c r="AQ61" i="8"/>
  <c r="Q62" i="8"/>
  <c r="AC158" i="8"/>
  <c r="AC157" i="8"/>
  <c r="AC156" i="8"/>
  <c r="AC155" i="8"/>
  <c r="AC154" i="8"/>
  <c r="AC153" i="8"/>
  <c r="AC152" i="8"/>
  <c r="AC151" i="8"/>
  <c r="AC150" i="8"/>
  <c r="AC149" i="8"/>
  <c r="AC148" i="8"/>
  <c r="AC147" i="8"/>
  <c r="AC146" i="8"/>
  <c r="D158" i="8"/>
  <c r="D157" i="8"/>
  <c r="D156" i="8"/>
  <c r="D155" i="8"/>
  <c r="D154" i="8"/>
  <c r="D153" i="8"/>
  <c r="D152" i="8"/>
  <c r="D151" i="8"/>
  <c r="D150" i="8"/>
  <c r="D149" i="8"/>
  <c r="D148" i="8"/>
  <c r="D147" i="8"/>
  <c r="D146" i="8"/>
  <c r="D145" i="8"/>
  <c r="D144" i="8"/>
  <c r="D143" i="8"/>
  <c r="AC144" i="8"/>
  <c r="AC142" i="8"/>
  <c r="AC141" i="8"/>
  <c r="AC140" i="8"/>
  <c r="AC139" i="8"/>
  <c r="AC138" i="8"/>
  <c r="AC137" i="8"/>
  <c r="AC136" i="8"/>
  <c r="AC135" i="8"/>
  <c r="AC134" i="8"/>
  <c r="AC133" i="8"/>
  <c r="AC132" i="8"/>
  <c r="AC131" i="8"/>
  <c r="AC130" i="8"/>
  <c r="AC129" i="8"/>
  <c r="AC128" i="8"/>
  <c r="AC127" i="8"/>
  <c r="AC126" i="8"/>
  <c r="AC125" i="8"/>
  <c r="AC124" i="8"/>
  <c r="AC123" i="8"/>
  <c r="AC122" i="8"/>
  <c r="AC121" i="8"/>
  <c r="AC120" i="8"/>
  <c r="AC119" i="8"/>
  <c r="AC118" i="8"/>
  <c r="AC117" i="8"/>
  <c r="AC145" i="8"/>
  <c r="AC143" i="8"/>
  <c r="D142" i="8"/>
  <c r="D141" i="8"/>
  <c r="D140" i="8"/>
  <c r="D139" i="8"/>
  <c r="D138" i="8"/>
  <c r="D137" i="8"/>
  <c r="D136" i="8"/>
  <c r="D135" i="8"/>
  <c r="D134" i="8"/>
  <c r="D133" i="8"/>
  <c r="D132" i="8"/>
  <c r="D131" i="8"/>
  <c r="D130" i="8"/>
  <c r="D129" i="8"/>
  <c r="D128" i="8"/>
  <c r="D127" i="8"/>
  <c r="D126" i="8"/>
  <c r="D125" i="8"/>
  <c r="D124" i="8"/>
  <c r="D123" i="8"/>
  <c r="D122" i="8"/>
  <c r="D121" i="8"/>
  <c r="D120" i="8"/>
  <c r="D118" i="8"/>
  <c r="AC116" i="8"/>
  <c r="AC115" i="8"/>
  <c r="AC114" i="8"/>
  <c r="AC113" i="8"/>
  <c r="AC112" i="8"/>
  <c r="AC111" i="8"/>
  <c r="AC110" i="8"/>
  <c r="AC109" i="8"/>
  <c r="AC107" i="8"/>
  <c r="AC106" i="8"/>
  <c r="AC105" i="8"/>
  <c r="AC104" i="8"/>
  <c r="AC103" i="8"/>
  <c r="AC102" i="8"/>
  <c r="AC101" i="8"/>
  <c r="AC100" i="8"/>
  <c r="AC99" i="8"/>
  <c r="AC98" i="8"/>
  <c r="AC97" i="8"/>
  <c r="AC96" i="8"/>
  <c r="AC95" i="8"/>
  <c r="AC94" i="8"/>
  <c r="AC93" i="8"/>
  <c r="AC92" i="8"/>
  <c r="AC91" i="8"/>
  <c r="AC90" i="8"/>
  <c r="AC89" i="8"/>
  <c r="AC88" i="8"/>
  <c r="D116" i="8"/>
  <c r="D115" i="8"/>
  <c r="D114" i="8"/>
  <c r="D113" i="8"/>
  <c r="D112" i="8"/>
  <c r="D111" i="8"/>
  <c r="D110" i="8"/>
  <c r="D109" i="8"/>
  <c r="D107" i="8"/>
  <c r="D106" i="8"/>
  <c r="D105" i="8"/>
  <c r="D104" i="8"/>
  <c r="D103" i="8"/>
  <c r="D102" i="8"/>
  <c r="D101" i="8"/>
  <c r="D100" i="8"/>
  <c r="D99" i="8"/>
  <c r="D98" i="8"/>
  <c r="D97" i="8"/>
  <c r="D96" i="8"/>
  <c r="D95" i="8"/>
  <c r="D94" i="8"/>
  <c r="D93" i="8"/>
  <c r="D92" i="8"/>
  <c r="D91" i="8"/>
  <c r="D119" i="8"/>
  <c r="D117" i="8"/>
  <c r="D89" i="8"/>
  <c r="D90" i="8"/>
  <c r="D88" i="8"/>
  <c r="AC87" i="8"/>
  <c r="AC86" i="8"/>
  <c r="AC85" i="8"/>
  <c r="AC84" i="8"/>
  <c r="AC83" i="8"/>
  <c r="AC82" i="8"/>
  <c r="AC81" i="8"/>
  <c r="AC80" i="8"/>
  <c r="AC79" i="8"/>
  <c r="AC78" i="8"/>
  <c r="AC77" i="8"/>
  <c r="AC76" i="8"/>
  <c r="AC75" i="8"/>
  <c r="AC74" i="8"/>
  <c r="AC73" i="8"/>
  <c r="AC72" i="8"/>
  <c r="AC71" i="8"/>
  <c r="AC70" i="8"/>
  <c r="AC69" i="8"/>
  <c r="AC68" i="8"/>
  <c r="AC67" i="8"/>
  <c r="AC66" i="8"/>
  <c r="AC65" i="8"/>
  <c r="AC64" i="8"/>
  <c r="AC63"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AG158" i="8"/>
  <c r="AG157" i="8"/>
  <c r="AG156" i="8"/>
  <c r="AG155" i="8"/>
  <c r="AG154" i="8"/>
  <c r="AG153" i="8"/>
  <c r="AG152" i="8"/>
  <c r="AG151" i="8"/>
  <c r="AG150" i="8"/>
  <c r="AG149" i="8"/>
  <c r="AG148" i="8"/>
  <c r="AG147" i="8"/>
  <c r="AG146" i="8"/>
  <c r="H158" i="8"/>
  <c r="H157" i="8"/>
  <c r="H156" i="8"/>
  <c r="H155" i="8"/>
  <c r="H154" i="8"/>
  <c r="H153" i="8"/>
  <c r="H152" i="8"/>
  <c r="H151" i="8"/>
  <c r="H150" i="8"/>
  <c r="H149" i="8"/>
  <c r="H148" i="8"/>
  <c r="H147" i="8"/>
  <c r="H146" i="8"/>
  <c r="H145" i="8"/>
  <c r="H144" i="8"/>
  <c r="H143" i="8"/>
  <c r="AG145" i="8"/>
  <c r="AG143" i="8"/>
  <c r="AG142" i="8"/>
  <c r="AG141" i="8"/>
  <c r="AG140" i="8"/>
  <c r="AG139" i="8"/>
  <c r="AG138" i="8"/>
  <c r="AG137" i="8"/>
  <c r="AG136" i="8"/>
  <c r="AG135" i="8"/>
  <c r="AG134" i="8"/>
  <c r="AG133" i="8"/>
  <c r="AG132" i="8"/>
  <c r="AG131" i="8"/>
  <c r="AG130" i="8"/>
  <c r="AG129" i="8"/>
  <c r="AG128" i="8"/>
  <c r="AG127" i="8"/>
  <c r="AG126" i="8"/>
  <c r="AG125" i="8"/>
  <c r="AG124" i="8"/>
  <c r="AG123" i="8"/>
  <c r="AG122" i="8"/>
  <c r="AG121" i="8"/>
  <c r="AG120" i="8"/>
  <c r="AG119" i="8"/>
  <c r="AG118" i="8"/>
  <c r="AG117" i="8"/>
  <c r="AG144" i="8"/>
  <c r="H142" i="8"/>
  <c r="H141" i="8"/>
  <c r="H140" i="8"/>
  <c r="H139" i="8"/>
  <c r="H138" i="8"/>
  <c r="H137" i="8"/>
  <c r="H136" i="8"/>
  <c r="H135" i="8"/>
  <c r="H134" i="8"/>
  <c r="H133" i="8"/>
  <c r="H132" i="8"/>
  <c r="H131" i="8"/>
  <c r="H130" i="8"/>
  <c r="H129" i="8"/>
  <c r="H128" i="8"/>
  <c r="H127" i="8"/>
  <c r="H126" i="8"/>
  <c r="H125" i="8"/>
  <c r="H124" i="8"/>
  <c r="H123" i="8"/>
  <c r="H122" i="8"/>
  <c r="H121" i="8"/>
  <c r="H120" i="8"/>
  <c r="H119" i="8"/>
  <c r="H117" i="8"/>
  <c r="AG116" i="8"/>
  <c r="AG115" i="8"/>
  <c r="AG114" i="8"/>
  <c r="AG113" i="8"/>
  <c r="AG112" i="8"/>
  <c r="AG111" i="8"/>
  <c r="AG110" i="8"/>
  <c r="AG109" i="8"/>
  <c r="AG107" i="8"/>
  <c r="AG106" i="8"/>
  <c r="AG105" i="8"/>
  <c r="AG104" i="8"/>
  <c r="AG103" i="8"/>
  <c r="AG102" i="8"/>
  <c r="AG101" i="8"/>
  <c r="AG100" i="8"/>
  <c r="AG99" i="8"/>
  <c r="AG98" i="8"/>
  <c r="AG97" i="8"/>
  <c r="AG96" i="8"/>
  <c r="AG95" i="8"/>
  <c r="AG94" i="8"/>
  <c r="AG93" i="8"/>
  <c r="AG92" i="8"/>
  <c r="AG91" i="8"/>
  <c r="AG90" i="8"/>
  <c r="AG89" i="8"/>
  <c r="AG88" i="8"/>
  <c r="H116" i="8"/>
  <c r="H115" i="8"/>
  <c r="H114" i="8"/>
  <c r="H113" i="8"/>
  <c r="H112" i="8"/>
  <c r="H111" i="8"/>
  <c r="H110" i="8"/>
  <c r="H109" i="8"/>
  <c r="H107" i="8"/>
  <c r="H106" i="8"/>
  <c r="H105" i="8"/>
  <c r="H104" i="8"/>
  <c r="H103" i="8"/>
  <c r="H102" i="8"/>
  <c r="H101" i="8"/>
  <c r="H100" i="8"/>
  <c r="H99" i="8"/>
  <c r="H98" i="8"/>
  <c r="H97" i="8"/>
  <c r="H96" i="8"/>
  <c r="H95" i="8"/>
  <c r="H94" i="8"/>
  <c r="H93" i="8"/>
  <c r="H92" i="8"/>
  <c r="H91" i="8"/>
  <c r="H118" i="8"/>
  <c r="H90" i="8"/>
  <c r="H88" i="8"/>
  <c r="H89" i="8"/>
  <c r="AG87" i="8"/>
  <c r="AG86" i="8"/>
  <c r="AG85" i="8"/>
  <c r="AG84" i="8"/>
  <c r="AG83" i="8"/>
  <c r="AG82" i="8"/>
  <c r="AG81" i="8"/>
  <c r="AG80" i="8"/>
  <c r="AG79" i="8"/>
  <c r="AG78" i="8"/>
  <c r="AG77" i="8"/>
  <c r="AG76" i="8"/>
  <c r="AG75" i="8"/>
  <c r="AG74" i="8"/>
  <c r="AG73" i="8"/>
  <c r="AG72" i="8"/>
  <c r="AG71" i="8"/>
  <c r="AG70" i="8"/>
  <c r="AG69" i="8"/>
  <c r="AG68" i="8"/>
  <c r="AG67" i="8"/>
  <c r="AG66" i="8"/>
  <c r="AG65" i="8"/>
  <c r="AG64" i="8"/>
  <c r="AG63"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AK158" i="8"/>
  <c r="AK157" i="8"/>
  <c r="AK156" i="8"/>
  <c r="AK155" i="8"/>
  <c r="AK154" i="8"/>
  <c r="AK153" i="8"/>
  <c r="AK152" i="8"/>
  <c r="AK151" i="8"/>
  <c r="AK150" i="8"/>
  <c r="AK149" i="8"/>
  <c r="AK148" i="8"/>
  <c r="AK147" i="8"/>
  <c r="AK146" i="8"/>
  <c r="L158" i="8"/>
  <c r="L157" i="8"/>
  <c r="L156" i="8"/>
  <c r="L155" i="8"/>
  <c r="L154" i="8"/>
  <c r="L153" i="8"/>
  <c r="L152" i="8"/>
  <c r="L151" i="8"/>
  <c r="L150" i="8"/>
  <c r="L149" i="8"/>
  <c r="L148" i="8"/>
  <c r="L147" i="8"/>
  <c r="L146" i="8"/>
  <c r="L145" i="8"/>
  <c r="L144" i="8"/>
  <c r="L143" i="8"/>
  <c r="AK144" i="8"/>
  <c r="AK142" i="8"/>
  <c r="AK141" i="8"/>
  <c r="AK140" i="8"/>
  <c r="AK139" i="8"/>
  <c r="AK138" i="8"/>
  <c r="AK137" i="8"/>
  <c r="AK136" i="8"/>
  <c r="AK135" i="8"/>
  <c r="AK134" i="8"/>
  <c r="AK133" i="8"/>
  <c r="AK132" i="8"/>
  <c r="AK131" i="8"/>
  <c r="AK130" i="8"/>
  <c r="AK129" i="8"/>
  <c r="AK128" i="8"/>
  <c r="AK127" i="8"/>
  <c r="AK126" i="8"/>
  <c r="AK125" i="8"/>
  <c r="AK124" i="8"/>
  <c r="AK123" i="8"/>
  <c r="AK122" i="8"/>
  <c r="AK121" i="8"/>
  <c r="AK120" i="8"/>
  <c r="AK119" i="8"/>
  <c r="AK118" i="8"/>
  <c r="AK117" i="8"/>
  <c r="AK145" i="8"/>
  <c r="AK143" i="8"/>
  <c r="L142" i="8"/>
  <c r="L141" i="8"/>
  <c r="L140" i="8"/>
  <c r="L139" i="8"/>
  <c r="L138" i="8"/>
  <c r="L137" i="8"/>
  <c r="L136" i="8"/>
  <c r="L135" i="8"/>
  <c r="L134" i="8"/>
  <c r="L133" i="8"/>
  <c r="L132" i="8"/>
  <c r="L131" i="8"/>
  <c r="L130" i="8"/>
  <c r="L129" i="8"/>
  <c r="L128" i="8"/>
  <c r="L127" i="8"/>
  <c r="L126" i="8"/>
  <c r="L125" i="8"/>
  <c r="L124" i="8"/>
  <c r="L123" i="8"/>
  <c r="L122" i="8"/>
  <c r="L121" i="8"/>
  <c r="L120" i="8"/>
  <c r="L118" i="8"/>
  <c r="AK116" i="8"/>
  <c r="AK115" i="8"/>
  <c r="AK114" i="8"/>
  <c r="AK113" i="8"/>
  <c r="AK112" i="8"/>
  <c r="AK111" i="8"/>
  <c r="AK110" i="8"/>
  <c r="AK109" i="8"/>
  <c r="AK107" i="8"/>
  <c r="AK106" i="8"/>
  <c r="AK105" i="8"/>
  <c r="AK104" i="8"/>
  <c r="AK103" i="8"/>
  <c r="AK102" i="8"/>
  <c r="AK101" i="8"/>
  <c r="AK100" i="8"/>
  <c r="AK99" i="8"/>
  <c r="AK98" i="8"/>
  <c r="AK97" i="8"/>
  <c r="AK96" i="8"/>
  <c r="AK95" i="8"/>
  <c r="AK94" i="8"/>
  <c r="AK93" i="8"/>
  <c r="AK92" i="8"/>
  <c r="AK91" i="8"/>
  <c r="AK90" i="8"/>
  <c r="AK89" i="8"/>
  <c r="AK88" i="8"/>
  <c r="AK87" i="8"/>
  <c r="L116" i="8"/>
  <c r="L115" i="8"/>
  <c r="L114" i="8"/>
  <c r="L113" i="8"/>
  <c r="L112" i="8"/>
  <c r="L111" i="8"/>
  <c r="L110" i="8"/>
  <c r="L109" i="8"/>
  <c r="L107" i="8"/>
  <c r="L106" i="8"/>
  <c r="L105" i="8"/>
  <c r="L104" i="8"/>
  <c r="L103" i="8"/>
  <c r="L102" i="8"/>
  <c r="L101" i="8"/>
  <c r="L100" i="8"/>
  <c r="L99" i="8"/>
  <c r="L98" i="8"/>
  <c r="L97" i="8"/>
  <c r="L96" i="8"/>
  <c r="L95" i="8"/>
  <c r="L94" i="8"/>
  <c r="L93" i="8"/>
  <c r="L92" i="8"/>
  <c r="L91" i="8"/>
  <c r="L119" i="8"/>
  <c r="L117" i="8"/>
  <c r="L89" i="8"/>
  <c r="L90" i="8"/>
  <c r="L88" i="8"/>
  <c r="AK86" i="8"/>
  <c r="AK85" i="8"/>
  <c r="AK84" i="8"/>
  <c r="AK83" i="8"/>
  <c r="AK82" i="8"/>
  <c r="AK81" i="8"/>
  <c r="AK80" i="8"/>
  <c r="AK79" i="8"/>
  <c r="AK78" i="8"/>
  <c r="AK77" i="8"/>
  <c r="AK76" i="8"/>
  <c r="AK75" i="8"/>
  <c r="AK74" i="8"/>
  <c r="AK73" i="8"/>
  <c r="AK72" i="8"/>
  <c r="AK71" i="8"/>
  <c r="AK70" i="8"/>
  <c r="AK69" i="8"/>
  <c r="AK68" i="8"/>
  <c r="AK67" i="8"/>
  <c r="AK66" i="8"/>
  <c r="AK65" i="8"/>
  <c r="AK64" i="8"/>
  <c r="AK63"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AO158" i="8"/>
  <c r="AO157" i="8"/>
  <c r="AO156" i="8"/>
  <c r="AO155" i="8"/>
  <c r="AO154" i="8"/>
  <c r="AO153" i="8"/>
  <c r="AO152" i="8"/>
  <c r="AO151" i="8"/>
  <c r="AO150" i="8"/>
  <c r="AO149" i="8"/>
  <c r="AO148" i="8"/>
  <c r="AO147" i="8"/>
  <c r="AO146" i="8"/>
  <c r="P158" i="8"/>
  <c r="P157" i="8"/>
  <c r="P156" i="8"/>
  <c r="P155" i="8"/>
  <c r="P154" i="8"/>
  <c r="P153" i="8"/>
  <c r="P152" i="8"/>
  <c r="P151" i="8"/>
  <c r="P150" i="8"/>
  <c r="P149" i="8"/>
  <c r="P148" i="8"/>
  <c r="P147" i="8"/>
  <c r="P146" i="8"/>
  <c r="P145" i="8"/>
  <c r="P144" i="8"/>
  <c r="P143" i="8"/>
  <c r="AO145" i="8"/>
  <c r="AO143" i="8"/>
  <c r="AO142" i="8"/>
  <c r="AO141" i="8"/>
  <c r="AO140" i="8"/>
  <c r="AO139" i="8"/>
  <c r="AO138" i="8"/>
  <c r="AO137" i="8"/>
  <c r="AO136" i="8"/>
  <c r="AO135" i="8"/>
  <c r="AO134" i="8"/>
  <c r="AO133" i="8"/>
  <c r="AO132" i="8"/>
  <c r="AO131" i="8"/>
  <c r="AO130" i="8"/>
  <c r="AO129" i="8"/>
  <c r="AO128" i="8"/>
  <c r="AO127" i="8"/>
  <c r="AO126" i="8"/>
  <c r="AO125" i="8"/>
  <c r="AO124" i="8"/>
  <c r="AO123" i="8"/>
  <c r="AO122" i="8"/>
  <c r="AO121" i="8"/>
  <c r="AO120" i="8"/>
  <c r="AO119" i="8"/>
  <c r="AO118" i="8"/>
  <c r="AO117" i="8"/>
  <c r="AO144" i="8"/>
  <c r="P142" i="8"/>
  <c r="P141" i="8"/>
  <c r="P140" i="8"/>
  <c r="P139" i="8"/>
  <c r="P138" i="8"/>
  <c r="P137" i="8"/>
  <c r="P136" i="8"/>
  <c r="P135" i="8"/>
  <c r="P134" i="8"/>
  <c r="P133" i="8"/>
  <c r="P132" i="8"/>
  <c r="P131" i="8"/>
  <c r="P130" i="8"/>
  <c r="P129" i="8"/>
  <c r="P128" i="8"/>
  <c r="P127" i="8"/>
  <c r="P126" i="8"/>
  <c r="P125" i="8"/>
  <c r="P124" i="8"/>
  <c r="P123" i="8"/>
  <c r="P122" i="8"/>
  <c r="P121" i="8"/>
  <c r="P120" i="8"/>
  <c r="P119" i="8"/>
  <c r="P117" i="8"/>
  <c r="AO116" i="8"/>
  <c r="AO115" i="8"/>
  <c r="AO114" i="8"/>
  <c r="AO113" i="8"/>
  <c r="AO112" i="8"/>
  <c r="AO111" i="8"/>
  <c r="AO110" i="8"/>
  <c r="AO109" i="8"/>
  <c r="AO107" i="8"/>
  <c r="AO106" i="8"/>
  <c r="AO105" i="8"/>
  <c r="AO104" i="8"/>
  <c r="AO103" i="8"/>
  <c r="AO102" i="8"/>
  <c r="AO101" i="8"/>
  <c r="AO100" i="8"/>
  <c r="AO99" i="8"/>
  <c r="AO98" i="8"/>
  <c r="AO97" i="8"/>
  <c r="AO96" i="8"/>
  <c r="AO95" i="8"/>
  <c r="AO94" i="8"/>
  <c r="AO93" i="8"/>
  <c r="AO92" i="8"/>
  <c r="AO91" i="8"/>
  <c r="AO90" i="8"/>
  <c r="AO89" i="8"/>
  <c r="AO88" i="8"/>
  <c r="AO87" i="8"/>
  <c r="P116" i="8"/>
  <c r="P115" i="8"/>
  <c r="P114" i="8"/>
  <c r="P113" i="8"/>
  <c r="P112" i="8"/>
  <c r="P111" i="8"/>
  <c r="P110" i="8"/>
  <c r="P109" i="8"/>
  <c r="P107" i="8"/>
  <c r="P106" i="8"/>
  <c r="P105" i="8"/>
  <c r="P104" i="8"/>
  <c r="P103" i="8"/>
  <c r="P102" i="8"/>
  <c r="P101" i="8"/>
  <c r="P100" i="8"/>
  <c r="P99" i="8"/>
  <c r="P98" i="8"/>
  <c r="P97" i="8"/>
  <c r="P96" i="8"/>
  <c r="P95" i="8"/>
  <c r="P94" i="8"/>
  <c r="P93" i="8"/>
  <c r="P92" i="8"/>
  <c r="P91" i="8"/>
  <c r="P90" i="8"/>
  <c r="P118" i="8"/>
  <c r="P88" i="8"/>
  <c r="P89" i="8"/>
  <c r="AO86" i="8"/>
  <c r="AO85" i="8"/>
  <c r="AO84" i="8"/>
  <c r="AO83" i="8"/>
  <c r="AO82" i="8"/>
  <c r="AO81" i="8"/>
  <c r="AO80" i="8"/>
  <c r="AO79" i="8"/>
  <c r="AO78" i="8"/>
  <c r="AO77" i="8"/>
  <c r="AO76" i="8"/>
  <c r="AO75" i="8"/>
  <c r="AO74" i="8"/>
  <c r="AO73" i="8"/>
  <c r="AO72" i="8"/>
  <c r="AO71" i="8"/>
  <c r="AO70" i="8"/>
  <c r="AO69" i="8"/>
  <c r="AO68" i="8"/>
  <c r="AO67" i="8"/>
  <c r="AO66" i="8"/>
  <c r="AO65" i="8"/>
  <c r="AO64" i="8"/>
  <c r="AO63" i="8"/>
  <c r="P87" i="8"/>
  <c r="P86" i="8"/>
  <c r="P85" i="8"/>
  <c r="P84" i="8"/>
  <c r="P83" i="8"/>
  <c r="P82" i="8"/>
  <c r="P81" i="8"/>
  <c r="P80" i="8"/>
  <c r="P79" i="8"/>
  <c r="P78" i="8"/>
  <c r="P77" i="8"/>
  <c r="P76" i="8"/>
  <c r="P75" i="8"/>
  <c r="P74" i="8"/>
  <c r="P73" i="8"/>
  <c r="P72" i="8"/>
  <c r="P71" i="8"/>
  <c r="P70" i="8"/>
  <c r="P69" i="8"/>
  <c r="P68" i="8"/>
  <c r="P67" i="8"/>
  <c r="P66" i="8"/>
  <c r="P65" i="8"/>
  <c r="P64" i="8"/>
  <c r="P63" i="8"/>
  <c r="P62" i="8"/>
  <c r="P61" i="8"/>
  <c r="P60" i="8"/>
  <c r="AS158" i="8"/>
  <c r="AS157" i="8"/>
  <c r="AS156" i="8"/>
  <c r="AS155" i="8"/>
  <c r="AS154" i="8"/>
  <c r="AS153" i="8"/>
  <c r="AS152" i="8"/>
  <c r="AS151" i="8"/>
  <c r="AS150" i="8"/>
  <c r="AS149" i="8"/>
  <c r="AS148" i="8"/>
  <c r="AS147" i="8"/>
  <c r="AS146" i="8"/>
  <c r="T158" i="8"/>
  <c r="T157" i="8"/>
  <c r="T156" i="8"/>
  <c r="T155" i="8"/>
  <c r="T154" i="8"/>
  <c r="T153" i="8"/>
  <c r="T152" i="8"/>
  <c r="T151" i="8"/>
  <c r="T150" i="8"/>
  <c r="T149" i="8"/>
  <c r="T148" i="8"/>
  <c r="T147" i="8"/>
  <c r="T146" i="8"/>
  <c r="T145" i="8"/>
  <c r="T144" i="8"/>
  <c r="T143" i="8"/>
  <c r="AS144" i="8"/>
  <c r="AS142" i="8"/>
  <c r="AS141" i="8"/>
  <c r="AS140" i="8"/>
  <c r="AS139" i="8"/>
  <c r="AS138" i="8"/>
  <c r="AS137" i="8"/>
  <c r="AS136" i="8"/>
  <c r="AS135" i="8"/>
  <c r="AS134" i="8"/>
  <c r="AS133" i="8"/>
  <c r="AS132" i="8"/>
  <c r="AS131" i="8"/>
  <c r="AS130" i="8"/>
  <c r="AS129" i="8"/>
  <c r="AS128" i="8"/>
  <c r="AS127" i="8"/>
  <c r="AS126" i="8"/>
  <c r="AS125" i="8"/>
  <c r="AS124" i="8"/>
  <c r="AS123" i="8"/>
  <c r="AS122" i="8"/>
  <c r="AS121" i="8"/>
  <c r="AS120" i="8"/>
  <c r="AS119" i="8"/>
  <c r="AS118" i="8"/>
  <c r="AS117" i="8"/>
  <c r="AS145" i="8"/>
  <c r="AS143" i="8"/>
  <c r="T142" i="8"/>
  <c r="T141" i="8"/>
  <c r="T140" i="8"/>
  <c r="T139" i="8"/>
  <c r="T138" i="8"/>
  <c r="T137" i="8"/>
  <c r="T136" i="8"/>
  <c r="T135" i="8"/>
  <c r="T134" i="8"/>
  <c r="T133" i="8"/>
  <c r="T132" i="8"/>
  <c r="T131" i="8"/>
  <c r="T130" i="8"/>
  <c r="T129" i="8"/>
  <c r="T128" i="8"/>
  <c r="T127" i="8"/>
  <c r="T126" i="8"/>
  <c r="T125" i="8"/>
  <c r="T124" i="8"/>
  <c r="T123" i="8"/>
  <c r="T122" i="8"/>
  <c r="T121" i="8"/>
  <c r="T120" i="8"/>
  <c r="T118" i="8"/>
  <c r="AS116" i="8"/>
  <c r="AS115" i="8"/>
  <c r="AS114" i="8"/>
  <c r="AS113" i="8"/>
  <c r="AS112" i="8"/>
  <c r="AS111" i="8"/>
  <c r="AS110" i="8"/>
  <c r="AS109" i="8"/>
  <c r="AS107" i="8"/>
  <c r="AS106" i="8"/>
  <c r="AS105" i="8"/>
  <c r="AS104" i="8"/>
  <c r="AS103" i="8"/>
  <c r="AS102" i="8"/>
  <c r="AS101" i="8"/>
  <c r="AS100" i="8"/>
  <c r="AS99" i="8"/>
  <c r="AS98" i="8"/>
  <c r="AS97" i="8"/>
  <c r="AS96" i="8"/>
  <c r="AS95" i="8"/>
  <c r="AS94" i="8"/>
  <c r="AS93" i="8"/>
  <c r="AS92" i="8"/>
  <c r="AS91" i="8"/>
  <c r="AS90" i="8"/>
  <c r="AS89" i="8"/>
  <c r="AS88" i="8"/>
  <c r="AS87" i="8"/>
  <c r="T116" i="8"/>
  <c r="T115" i="8"/>
  <c r="T114" i="8"/>
  <c r="T113" i="8"/>
  <c r="T112" i="8"/>
  <c r="T111" i="8"/>
  <c r="T110" i="8"/>
  <c r="T109" i="8"/>
  <c r="T107" i="8"/>
  <c r="T106" i="8"/>
  <c r="T105" i="8"/>
  <c r="T104" i="8"/>
  <c r="T103" i="8"/>
  <c r="T102" i="8"/>
  <c r="T101" i="8"/>
  <c r="T100" i="8"/>
  <c r="T99" i="8"/>
  <c r="T98" i="8"/>
  <c r="T97" i="8"/>
  <c r="T96" i="8"/>
  <c r="T95" i="8"/>
  <c r="T94" i="8"/>
  <c r="T93" i="8"/>
  <c r="T92" i="8"/>
  <c r="T91" i="8"/>
  <c r="T90" i="8"/>
  <c r="T119" i="8"/>
  <c r="T117" i="8"/>
  <c r="T89" i="8"/>
  <c r="T88" i="8"/>
  <c r="AS86" i="8"/>
  <c r="AS85" i="8"/>
  <c r="AS84" i="8"/>
  <c r="AS83" i="8"/>
  <c r="AS82" i="8"/>
  <c r="AS81" i="8"/>
  <c r="AS80" i="8"/>
  <c r="AS79" i="8"/>
  <c r="AS78" i="8"/>
  <c r="AS77" i="8"/>
  <c r="AS76" i="8"/>
  <c r="AS75" i="8"/>
  <c r="AS74" i="8"/>
  <c r="AS73" i="8"/>
  <c r="AS72" i="8"/>
  <c r="AS71" i="8"/>
  <c r="AS70" i="8"/>
  <c r="AS69" i="8"/>
  <c r="AS68" i="8"/>
  <c r="AS67" i="8"/>
  <c r="AS66" i="8"/>
  <c r="AS65" i="8"/>
  <c r="AS64" i="8"/>
  <c r="AS63"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AW158" i="8"/>
  <c r="AW157" i="8"/>
  <c r="AW156" i="8"/>
  <c r="AW155" i="8"/>
  <c r="AW154" i="8"/>
  <c r="AW153" i="8"/>
  <c r="AW152" i="8"/>
  <c r="AW151" i="8"/>
  <c r="AW150" i="8"/>
  <c r="AW149" i="8"/>
  <c r="AW148" i="8"/>
  <c r="AW147" i="8"/>
  <c r="AW146" i="8"/>
  <c r="X158" i="8"/>
  <c r="X157" i="8"/>
  <c r="X156" i="8"/>
  <c r="X155" i="8"/>
  <c r="X154" i="8"/>
  <c r="X153" i="8"/>
  <c r="X152" i="8"/>
  <c r="X151" i="8"/>
  <c r="X150" i="8"/>
  <c r="X149" i="8"/>
  <c r="X148" i="8"/>
  <c r="X147" i="8"/>
  <c r="X146" i="8"/>
  <c r="X145" i="8"/>
  <c r="X144" i="8"/>
  <c r="X143" i="8"/>
  <c r="AW145" i="8"/>
  <c r="AW143" i="8"/>
  <c r="AW142" i="8"/>
  <c r="AW141" i="8"/>
  <c r="AW140" i="8"/>
  <c r="AW139" i="8"/>
  <c r="AW138" i="8"/>
  <c r="AW137" i="8"/>
  <c r="AW136" i="8"/>
  <c r="AW135" i="8"/>
  <c r="AW134" i="8"/>
  <c r="AW133" i="8"/>
  <c r="AW132" i="8"/>
  <c r="AW131" i="8"/>
  <c r="AW130" i="8"/>
  <c r="AW129" i="8"/>
  <c r="AW128" i="8"/>
  <c r="AW127" i="8"/>
  <c r="AW126" i="8"/>
  <c r="AW125" i="8"/>
  <c r="AW124" i="8"/>
  <c r="AW123" i="8"/>
  <c r="AW122" i="8"/>
  <c r="AW121" i="8"/>
  <c r="AW120" i="8"/>
  <c r="AW119" i="8"/>
  <c r="AW118" i="8"/>
  <c r="AW117" i="8"/>
  <c r="AW144" i="8"/>
  <c r="X142" i="8"/>
  <c r="X141" i="8"/>
  <c r="X140" i="8"/>
  <c r="X139" i="8"/>
  <c r="X138" i="8"/>
  <c r="X137" i="8"/>
  <c r="X136" i="8"/>
  <c r="X135" i="8"/>
  <c r="X134" i="8"/>
  <c r="X133" i="8"/>
  <c r="X132" i="8"/>
  <c r="X131" i="8"/>
  <c r="X130" i="8"/>
  <c r="X129" i="8"/>
  <c r="X128" i="8"/>
  <c r="X127" i="8"/>
  <c r="X126" i="8"/>
  <c r="X125" i="8"/>
  <c r="X124" i="8"/>
  <c r="X123" i="8"/>
  <c r="X122" i="8"/>
  <c r="X121" i="8"/>
  <c r="X120" i="8"/>
  <c r="X119" i="8"/>
  <c r="X117" i="8"/>
  <c r="AW116" i="8"/>
  <c r="AW115" i="8"/>
  <c r="AW114" i="8"/>
  <c r="AW113" i="8"/>
  <c r="AW112" i="8"/>
  <c r="AW111" i="8"/>
  <c r="AW110" i="8"/>
  <c r="AW109" i="8"/>
  <c r="AW107" i="8"/>
  <c r="AW106" i="8"/>
  <c r="AW105" i="8"/>
  <c r="AW104" i="8"/>
  <c r="AW103" i="8"/>
  <c r="AW102" i="8"/>
  <c r="AW101" i="8"/>
  <c r="AW100" i="8"/>
  <c r="AW99" i="8"/>
  <c r="AW98" i="8"/>
  <c r="AW97" i="8"/>
  <c r="AW96" i="8"/>
  <c r="AW95" i="8"/>
  <c r="AW94" i="8"/>
  <c r="AW93" i="8"/>
  <c r="AW92" i="8"/>
  <c r="AW91" i="8"/>
  <c r="AW90" i="8"/>
  <c r="AW89" i="8"/>
  <c r="AW88" i="8"/>
  <c r="AW87" i="8"/>
  <c r="X116" i="8"/>
  <c r="X115" i="8"/>
  <c r="X114" i="8"/>
  <c r="X113" i="8"/>
  <c r="X112" i="8"/>
  <c r="X111" i="8"/>
  <c r="X110" i="8"/>
  <c r="X109" i="8"/>
  <c r="X107" i="8"/>
  <c r="X106" i="8"/>
  <c r="X105" i="8"/>
  <c r="X104" i="8"/>
  <c r="X103" i="8"/>
  <c r="X102" i="8"/>
  <c r="X101" i="8"/>
  <c r="X100" i="8"/>
  <c r="X99" i="8"/>
  <c r="X98" i="8"/>
  <c r="X97" i="8"/>
  <c r="X96" i="8"/>
  <c r="X95" i="8"/>
  <c r="X94" i="8"/>
  <c r="X93" i="8"/>
  <c r="X92" i="8"/>
  <c r="X91" i="8"/>
  <c r="X90" i="8"/>
  <c r="X118" i="8"/>
  <c r="X88" i="8"/>
  <c r="X89" i="8"/>
  <c r="AW86" i="8"/>
  <c r="AW85" i="8"/>
  <c r="AW84" i="8"/>
  <c r="AW83" i="8"/>
  <c r="AW82" i="8"/>
  <c r="AW81" i="8"/>
  <c r="AW80" i="8"/>
  <c r="AW79" i="8"/>
  <c r="AW78" i="8"/>
  <c r="AW77" i="8"/>
  <c r="AW76" i="8"/>
  <c r="AW75" i="8"/>
  <c r="AW74" i="8"/>
  <c r="AW73" i="8"/>
  <c r="AW72" i="8"/>
  <c r="AW71" i="8"/>
  <c r="AW70" i="8"/>
  <c r="AW69" i="8"/>
  <c r="AW68" i="8"/>
  <c r="AW67" i="8"/>
  <c r="AW66" i="8"/>
  <c r="AW65" i="8"/>
  <c r="AW64" i="8"/>
  <c r="AW63" i="8"/>
  <c r="X87" i="8"/>
  <c r="X86" i="8"/>
  <c r="X85" i="8"/>
  <c r="X84" i="8"/>
  <c r="X83" i="8"/>
  <c r="X82" i="8"/>
  <c r="X81" i="8"/>
  <c r="X80" i="8"/>
  <c r="X79" i="8"/>
  <c r="X78" i="8"/>
  <c r="X77" i="8"/>
  <c r="X76" i="8"/>
  <c r="X75" i="8"/>
  <c r="X74" i="8"/>
  <c r="X73" i="8"/>
  <c r="X72" i="8"/>
  <c r="X71" i="8"/>
  <c r="X70" i="8"/>
  <c r="X69" i="8"/>
  <c r="X68" i="8"/>
  <c r="X67" i="8"/>
  <c r="X66" i="8"/>
  <c r="X65" i="8"/>
  <c r="X64" i="8"/>
  <c r="X63" i="8"/>
  <c r="X62" i="8"/>
  <c r="X61" i="8"/>
  <c r="X60" i="8"/>
  <c r="BA158" i="8"/>
  <c r="BA157" i="8"/>
  <c r="BA156" i="8"/>
  <c r="BA155" i="8"/>
  <c r="BA154" i="8"/>
  <c r="BA153" i="8"/>
  <c r="BA152" i="8"/>
  <c r="BA151" i="8"/>
  <c r="BA150" i="8"/>
  <c r="BA149" i="8"/>
  <c r="BA148" i="8"/>
  <c r="BA147" i="8"/>
  <c r="BA146" i="8"/>
  <c r="BA144" i="8"/>
  <c r="BA142" i="8"/>
  <c r="BA141" i="8"/>
  <c r="BA140" i="8"/>
  <c r="BA139" i="8"/>
  <c r="BA138" i="8"/>
  <c r="BA137" i="8"/>
  <c r="BA136" i="8"/>
  <c r="BA135" i="8"/>
  <c r="BA134" i="8"/>
  <c r="BA133" i="8"/>
  <c r="BA132" i="8"/>
  <c r="BA131" i="8"/>
  <c r="BA130" i="8"/>
  <c r="BA129" i="8"/>
  <c r="BA128" i="8"/>
  <c r="BA127" i="8"/>
  <c r="BA126" i="8"/>
  <c r="BA125" i="8"/>
  <c r="BA124" i="8"/>
  <c r="BA123" i="8"/>
  <c r="BA122" i="8"/>
  <c r="BA121" i="8"/>
  <c r="BA120" i="8"/>
  <c r="BA119" i="8"/>
  <c r="BA118" i="8"/>
  <c r="BA117" i="8"/>
  <c r="BA145" i="8"/>
  <c r="BA143" i="8"/>
  <c r="BA116" i="8"/>
  <c r="BA115" i="8"/>
  <c r="BA114" i="8"/>
  <c r="BA113" i="8"/>
  <c r="BA112" i="8"/>
  <c r="BA111" i="8"/>
  <c r="BA110" i="8"/>
  <c r="BA109" i="8"/>
  <c r="BA107" i="8"/>
  <c r="BA106" i="8"/>
  <c r="BA105" i="8"/>
  <c r="BA104" i="8"/>
  <c r="BA103" i="8"/>
  <c r="BA102" i="8"/>
  <c r="BA101" i="8"/>
  <c r="BA100" i="8"/>
  <c r="BA99" i="8"/>
  <c r="BA98" i="8"/>
  <c r="BA97" i="8"/>
  <c r="BA96" i="8"/>
  <c r="BA95" i="8"/>
  <c r="BA94" i="8"/>
  <c r="BA93" i="8"/>
  <c r="BA92" i="8"/>
  <c r="BA91" i="8"/>
  <c r="BA90" i="8"/>
  <c r="BA89" i="8"/>
  <c r="BA88" i="8"/>
  <c r="BA87" i="8"/>
  <c r="BA86" i="8"/>
  <c r="BA85" i="8"/>
  <c r="BA84" i="8"/>
  <c r="BA83" i="8"/>
  <c r="BA82" i="8"/>
  <c r="BA81" i="8"/>
  <c r="BA80" i="8"/>
  <c r="BA79" i="8"/>
  <c r="BA78" i="8"/>
  <c r="BA77" i="8"/>
  <c r="BA76" i="8"/>
  <c r="BA75" i="8"/>
  <c r="BA74" i="8"/>
  <c r="BA73" i="8"/>
  <c r="BA72" i="8"/>
  <c r="BA71" i="8"/>
  <c r="BA70" i="8"/>
  <c r="BA69" i="8"/>
  <c r="BA68" i="8"/>
  <c r="BA67" i="8"/>
  <c r="BA66" i="8"/>
  <c r="BA65" i="8"/>
  <c r="BA64" i="8"/>
  <c r="BA63" i="8"/>
  <c r="BE158" i="8"/>
  <c r="BE157" i="8"/>
  <c r="BE156" i="8"/>
  <c r="BE155" i="8"/>
  <c r="BE154" i="8"/>
  <c r="BE153" i="8"/>
  <c r="BE152" i="8"/>
  <c r="BE151" i="8"/>
  <c r="BE150" i="8"/>
  <c r="BE149" i="8"/>
  <c r="BE148" i="8"/>
  <c r="BE147" i="8"/>
  <c r="BE146" i="8"/>
  <c r="BE143" i="8"/>
  <c r="BE145" i="8"/>
  <c r="BE142" i="8"/>
  <c r="BE141" i="8"/>
  <c r="BE140" i="8"/>
  <c r="BE139" i="8"/>
  <c r="BE138" i="8"/>
  <c r="BE137" i="8"/>
  <c r="BE136" i="8"/>
  <c r="BE135" i="8"/>
  <c r="BE134" i="8"/>
  <c r="BE133" i="8"/>
  <c r="BE132" i="8"/>
  <c r="BE131" i="8"/>
  <c r="BE130" i="8"/>
  <c r="BE129" i="8"/>
  <c r="BE128" i="8"/>
  <c r="BE127" i="8"/>
  <c r="BE126" i="8"/>
  <c r="BE125" i="8"/>
  <c r="BE124" i="8"/>
  <c r="BE123" i="8"/>
  <c r="BE122" i="8"/>
  <c r="BE121" i="8"/>
  <c r="BE120" i="8"/>
  <c r="BE119" i="8"/>
  <c r="BE118" i="8"/>
  <c r="BE117" i="8"/>
  <c r="BE144" i="8"/>
  <c r="BE116" i="8"/>
  <c r="BE115" i="8"/>
  <c r="BE114" i="8"/>
  <c r="BE113" i="8"/>
  <c r="BE112" i="8"/>
  <c r="BE111" i="8"/>
  <c r="BE110" i="8"/>
  <c r="BE109" i="8"/>
  <c r="BE107" i="8"/>
  <c r="BE106" i="8"/>
  <c r="BE105" i="8"/>
  <c r="BE104" i="8"/>
  <c r="BE103" i="8"/>
  <c r="BE102" i="8"/>
  <c r="BE101" i="8"/>
  <c r="BE100" i="8"/>
  <c r="BE99" i="8"/>
  <c r="BE98" i="8"/>
  <c r="BE97" i="8"/>
  <c r="BE96" i="8"/>
  <c r="BE95" i="8"/>
  <c r="BE94" i="8"/>
  <c r="BE93" i="8"/>
  <c r="BE92" i="8"/>
  <c r="BE91" i="8"/>
  <c r="BE90" i="8"/>
  <c r="BE89" i="8"/>
  <c r="BE88" i="8"/>
  <c r="BE87" i="8"/>
  <c r="BE86" i="8"/>
  <c r="BE85" i="8"/>
  <c r="BE84" i="8"/>
  <c r="BE83" i="8"/>
  <c r="BE82" i="8"/>
  <c r="BE81" i="8"/>
  <c r="BE80" i="8"/>
  <c r="BE79" i="8"/>
  <c r="BE78" i="8"/>
  <c r="BE77" i="8"/>
  <c r="BE76" i="8"/>
  <c r="BE75" i="8"/>
  <c r="BE74" i="8"/>
  <c r="BE73" i="8"/>
  <c r="BE72" i="8"/>
  <c r="BE71" i="8"/>
  <c r="BE70" i="8"/>
  <c r="BE69" i="8"/>
  <c r="BE68" i="8"/>
  <c r="BE67" i="8"/>
  <c r="BE66" i="8"/>
  <c r="BE65" i="8"/>
  <c r="BE64" i="8"/>
  <c r="BE63" i="8"/>
  <c r="BI158" i="8"/>
  <c r="BI157" i="8"/>
  <c r="BI156" i="8"/>
  <c r="BI155" i="8"/>
  <c r="BI154" i="8"/>
  <c r="BI153" i="8"/>
  <c r="BI152" i="8"/>
  <c r="BI151" i="8"/>
  <c r="BI150" i="8"/>
  <c r="BI149" i="8"/>
  <c r="BI148" i="8"/>
  <c r="BI147" i="8"/>
  <c r="BI146" i="8"/>
  <c r="BI145" i="8"/>
  <c r="BI144" i="8"/>
  <c r="BI142" i="8"/>
  <c r="BI141" i="8"/>
  <c r="BI140" i="8"/>
  <c r="BI139" i="8"/>
  <c r="BI138" i="8"/>
  <c r="BI137" i="8"/>
  <c r="BI136" i="8"/>
  <c r="BI135" i="8"/>
  <c r="BI134" i="8"/>
  <c r="BI133" i="8"/>
  <c r="BI132" i="8"/>
  <c r="BI131" i="8"/>
  <c r="BI130" i="8"/>
  <c r="BI129" i="8"/>
  <c r="BI128" i="8"/>
  <c r="BI127" i="8"/>
  <c r="BI126" i="8"/>
  <c r="BI125" i="8"/>
  <c r="BI124" i="8"/>
  <c r="BI123" i="8"/>
  <c r="BI122" i="8"/>
  <c r="BI121" i="8"/>
  <c r="BI120" i="8"/>
  <c r="BI119" i="8"/>
  <c r="BI118" i="8"/>
  <c r="BI117" i="8"/>
  <c r="BI143" i="8"/>
  <c r="BI116" i="8"/>
  <c r="BI115" i="8"/>
  <c r="BI114" i="8"/>
  <c r="BI113" i="8"/>
  <c r="BI112" i="8"/>
  <c r="BI111" i="8"/>
  <c r="BI110" i="8"/>
  <c r="BI109" i="8"/>
  <c r="BI107" i="8"/>
  <c r="BI106" i="8"/>
  <c r="BI105" i="8"/>
  <c r="BI104" i="8"/>
  <c r="BI103" i="8"/>
  <c r="BI102" i="8"/>
  <c r="BI101" i="8"/>
  <c r="BI100" i="8"/>
  <c r="BI99" i="8"/>
  <c r="BI98" i="8"/>
  <c r="BI97" i="8"/>
  <c r="BI96" i="8"/>
  <c r="BI95" i="8"/>
  <c r="BI94" i="8"/>
  <c r="BI93" i="8"/>
  <c r="BI92" i="8"/>
  <c r="BI91" i="8"/>
  <c r="BI90" i="8"/>
  <c r="BI89" i="8"/>
  <c r="BI88" i="8"/>
  <c r="BI87" i="8"/>
  <c r="BI86" i="8"/>
  <c r="BI85" i="8"/>
  <c r="BI84" i="8"/>
  <c r="BI83" i="8"/>
  <c r="BI82" i="8"/>
  <c r="BI81" i="8"/>
  <c r="BI80" i="8"/>
  <c r="BI79" i="8"/>
  <c r="BI78" i="8"/>
  <c r="BI77" i="8"/>
  <c r="BI76" i="8"/>
  <c r="BI75" i="8"/>
  <c r="BI74" i="8"/>
  <c r="BI73" i="8"/>
  <c r="BI72" i="8"/>
  <c r="BI71" i="8"/>
  <c r="BI70" i="8"/>
  <c r="BI69" i="8"/>
  <c r="BI68" i="8"/>
  <c r="BI67" i="8"/>
  <c r="BI66" i="8"/>
  <c r="BI65" i="8"/>
  <c r="BI64" i="8"/>
  <c r="BI63" i="8"/>
  <c r="BM158" i="8"/>
  <c r="BM157" i="8"/>
  <c r="BM156" i="8"/>
  <c r="BM155" i="8"/>
  <c r="BM154" i="8"/>
  <c r="BM153" i="8"/>
  <c r="BM152" i="8"/>
  <c r="BM151" i="8"/>
  <c r="BM150" i="8"/>
  <c r="BM149" i="8"/>
  <c r="BM148" i="8"/>
  <c r="BM147" i="8"/>
  <c r="BM146" i="8"/>
  <c r="BM145" i="8"/>
  <c r="BM143" i="8"/>
  <c r="BM142" i="8"/>
  <c r="BM141" i="8"/>
  <c r="BM140" i="8"/>
  <c r="BM139" i="8"/>
  <c r="BM138" i="8"/>
  <c r="BM137" i="8"/>
  <c r="BM136" i="8"/>
  <c r="BM135" i="8"/>
  <c r="BM134" i="8"/>
  <c r="BM133" i="8"/>
  <c r="BM132" i="8"/>
  <c r="BM131" i="8"/>
  <c r="BM130" i="8"/>
  <c r="BM129" i="8"/>
  <c r="BM128" i="8"/>
  <c r="BM127" i="8"/>
  <c r="BM126" i="8"/>
  <c r="BM125" i="8"/>
  <c r="BM124" i="8"/>
  <c r="BM123" i="8"/>
  <c r="BM122" i="8"/>
  <c r="BM121" i="8"/>
  <c r="BM120" i="8"/>
  <c r="BM119" i="8"/>
  <c r="BM118" i="8"/>
  <c r="BM117" i="8"/>
  <c r="BM144" i="8"/>
  <c r="BM116" i="8"/>
  <c r="BM115" i="8"/>
  <c r="BM114" i="8"/>
  <c r="BM113" i="8"/>
  <c r="BM112" i="8"/>
  <c r="BM111" i="8"/>
  <c r="BM110" i="8"/>
  <c r="BM109" i="8"/>
  <c r="BM107" i="8"/>
  <c r="BM106" i="8"/>
  <c r="BM105" i="8"/>
  <c r="BM104" i="8"/>
  <c r="BM103" i="8"/>
  <c r="BM102" i="8"/>
  <c r="BM101" i="8"/>
  <c r="BM100" i="8"/>
  <c r="BM99" i="8"/>
  <c r="BM98" i="8"/>
  <c r="BM97" i="8"/>
  <c r="BM96" i="8"/>
  <c r="BM95" i="8"/>
  <c r="BM94" i="8"/>
  <c r="BM93" i="8"/>
  <c r="BM92" i="8"/>
  <c r="BM91" i="8"/>
  <c r="BM90" i="8"/>
  <c r="BM89" i="8"/>
  <c r="BM88" i="8"/>
  <c r="BM87" i="8"/>
  <c r="BM86" i="8"/>
  <c r="BM85" i="8"/>
  <c r="BM84" i="8"/>
  <c r="BM83" i="8"/>
  <c r="BM82" i="8"/>
  <c r="BM81" i="8"/>
  <c r="BM80" i="8"/>
  <c r="BM79" i="8"/>
  <c r="BM78" i="8"/>
  <c r="BM77" i="8"/>
  <c r="BM76" i="8"/>
  <c r="BM75" i="8"/>
  <c r="BM74" i="8"/>
  <c r="BM73" i="8"/>
  <c r="BM72" i="8"/>
  <c r="BM71" i="8"/>
  <c r="BM70" i="8"/>
  <c r="BM69" i="8"/>
  <c r="BM68" i="8"/>
  <c r="BM67" i="8"/>
  <c r="BM66" i="8"/>
  <c r="BM65" i="8"/>
  <c r="BM64" i="8"/>
  <c r="BM63" i="8"/>
  <c r="BM62" i="8"/>
  <c r="BQ158" i="8"/>
  <c r="BQ157" i="8"/>
  <c r="BQ156" i="8"/>
  <c r="BQ155" i="8"/>
  <c r="BQ154" i="8"/>
  <c r="BQ153" i="8"/>
  <c r="BQ152" i="8"/>
  <c r="BQ151" i="8"/>
  <c r="BQ150" i="8"/>
  <c r="BQ149" i="8"/>
  <c r="BQ148" i="8"/>
  <c r="BQ147" i="8"/>
  <c r="BQ146" i="8"/>
  <c r="BQ145" i="8"/>
  <c r="BQ144" i="8"/>
  <c r="BQ142" i="8"/>
  <c r="BQ141" i="8"/>
  <c r="BQ140" i="8"/>
  <c r="BQ139" i="8"/>
  <c r="BQ138" i="8"/>
  <c r="BQ137" i="8"/>
  <c r="BQ136" i="8"/>
  <c r="BQ135" i="8"/>
  <c r="BQ134" i="8"/>
  <c r="BQ133" i="8"/>
  <c r="BQ132" i="8"/>
  <c r="BQ131" i="8"/>
  <c r="BQ130" i="8"/>
  <c r="BQ129" i="8"/>
  <c r="BQ128" i="8"/>
  <c r="BQ127" i="8"/>
  <c r="BQ126" i="8"/>
  <c r="BQ125" i="8"/>
  <c r="BQ124" i="8"/>
  <c r="BQ123" i="8"/>
  <c r="BQ122" i="8"/>
  <c r="BQ121" i="8"/>
  <c r="BQ120" i="8"/>
  <c r="BQ119" i="8"/>
  <c r="BQ118" i="8"/>
  <c r="BQ117" i="8"/>
  <c r="BQ143" i="8"/>
  <c r="BQ116" i="8"/>
  <c r="BQ115" i="8"/>
  <c r="BQ114" i="8"/>
  <c r="BQ113" i="8"/>
  <c r="BQ112" i="8"/>
  <c r="BQ111" i="8"/>
  <c r="BQ110" i="8"/>
  <c r="BQ109" i="8"/>
  <c r="BQ107" i="8"/>
  <c r="BQ106" i="8"/>
  <c r="BQ105" i="8"/>
  <c r="BQ104" i="8"/>
  <c r="BQ103" i="8"/>
  <c r="BQ102" i="8"/>
  <c r="BQ101" i="8"/>
  <c r="BQ100" i="8"/>
  <c r="BQ99" i="8"/>
  <c r="BQ98" i="8"/>
  <c r="BQ97" i="8"/>
  <c r="BQ96" i="8"/>
  <c r="BQ95" i="8"/>
  <c r="BQ94" i="8"/>
  <c r="BQ93" i="8"/>
  <c r="BQ92" i="8"/>
  <c r="BQ91" i="8"/>
  <c r="BQ90" i="8"/>
  <c r="BQ89" i="8"/>
  <c r="BQ88" i="8"/>
  <c r="BQ87" i="8"/>
  <c r="BQ86" i="8"/>
  <c r="BQ85" i="8"/>
  <c r="BQ84" i="8"/>
  <c r="BQ83" i="8"/>
  <c r="BQ82" i="8"/>
  <c r="BQ81" i="8"/>
  <c r="BQ80" i="8"/>
  <c r="BQ79" i="8"/>
  <c r="BQ78" i="8"/>
  <c r="BQ77" i="8"/>
  <c r="BQ76" i="8"/>
  <c r="BQ75" i="8"/>
  <c r="BQ74" i="8"/>
  <c r="BQ73" i="8"/>
  <c r="BQ72" i="8"/>
  <c r="BQ71" i="8"/>
  <c r="BQ70" i="8"/>
  <c r="BQ69" i="8"/>
  <c r="BQ68" i="8"/>
  <c r="BQ67" i="8"/>
  <c r="BQ66" i="8"/>
  <c r="BQ65" i="8"/>
  <c r="BQ64" i="8"/>
  <c r="BQ63" i="8"/>
  <c r="BQ62" i="8"/>
  <c r="C58" i="8"/>
  <c r="G58" i="8"/>
  <c r="K58" i="8"/>
  <c r="O58" i="8"/>
  <c r="S58" i="8"/>
  <c r="W58" i="8"/>
  <c r="AA58" i="8"/>
  <c r="AE58" i="8"/>
  <c r="AI58" i="8"/>
  <c r="AM58" i="8"/>
  <c r="AQ58" i="8"/>
  <c r="AU58" i="8"/>
  <c r="AY58" i="8"/>
  <c r="BC58" i="8"/>
  <c r="BG58" i="8"/>
  <c r="BK58" i="8"/>
  <c r="BO58" i="8"/>
  <c r="BS58" i="8"/>
  <c r="C59" i="8"/>
  <c r="G59" i="8"/>
  <c r="K59" i="8"/>
  <c r="O59" i="8"/>
  <c r="S59" i="8"/>
  <c r="W59" i="8"/>
  <c r="AA59" i="8"/>
  <c r="AE59" i="8"/>
  <c r="AI59" i="8"/>
  <c r="AM59" i="8"/>
  <c r="AQ59" i="8"/>
  <c r="AU59" i="8"/>
  <c r="BA59" i="8"/>
  <c r="BI59" i="8"/>
  <c r="BQ59" i="8"/>
  <c r="AG60" i="8"/>
  <c r="AO60" i="8"/>
  <c r="AW60" i="8"/>
  <c r="BE60" i="8"/>
  <c r="BM60" i="8"/>
  <c r="E61" i="8"/>
  <c r="U61" i="8"/>
  <c r="AC61" i="8"/>
  <c r="AK61" i="8"/>
  <c r="AS61" i="8"/>
  <c r="BE61" i="8"/>
  <c r="AK62" i="8"/>
  <c r="BA62" i="8"/>
  <c r="E158" i="8"/>
  <c r="E157" i="8"/>
  <c r="E156" i="8"/>
  <c r="E155" i="8"/>
  <c r="E154" i="8"/>
  <c r="E153" i="8"/>
  <c r="E152" i="8"/>
  <c r="E151" i="8"/>
  <c r="E150" i="8"/>
  <c r="E149" i="8"/>
  <c r="E148" i="8"/>
  <c r="E147" i="8"/>
  <c r="E146" i="8"/>
  <c r="AD158" i="8"/>
  <c r="AD157" i="8"/>
  <c r="AD156" i="8"/>
  <c r="AD155" i="8"/>
  <c r="AD154" i="8"/>
  <c r="AD153" i="8"/>
  <c r="AD152" i="8"/>
  <c r="AD151" i="8"/>
  <c r="AD150" i="8"/>
  <c r="AD149" i="8"/>
  <c r="AD148" i="8"/>
  <c r="AD147" i="8"/>
  <c r="AD146" i="8"/>
  <c r="AD145" i="8"/>
  <c r="AD144" i="8"/>
  <c r="AD143" i="8"/>
  <c r="E144" i="8"/>
  <c r="AD142" i="8"/>
  <c r="AD141" i="8"/>
  <c r="AD140" i="8"/>
  <c r="AD139" i="8"/>
  <c r="AD138" i="8"/>
  <c r="AD137" i="8"/>
  <c r="AD136" i="8"/>
  <c r="AD135" i="8"/>
  <c r="AD134" i="8"/>
  <c r="AD133" i="8"/>
  <c r="AD132" i="8"/>
  <c r="AD131" i="8"/>
  <c r="AD130" i="8"/>
  <c r="AD129" i="8"/>
  <c r="AD128" i="8"/>
  <c r="AD127" i="8"/>
  <c r="AD126" i="8"/>
  <c r="AD125" i="8"/>
  <c r="AD124" i="8"/>
  <c r="AD123" i="8"/>
  <c r="AD122" i="8"/>
  <c r="AD121" i="8"/>
  <c r="AD120"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45" i="8"/>
  <c r="AD118" i="8"/>
  <c r="AD116" i="8"/>
  <c r="AD115" i="8"/>
  <c r="AD114" i="8"/>
  <c r="AD113" i="8"/>
  <c r="AD112" i="8"/>
  <c r="AD111" i="8"/>
  <c r="AD110" i="8"/>
  <c r="AD109" i="8"/>
  <c r="AD107" i="8"/>
  <c r="AD106" i="8"/>
  <c r="AD105" i="8"/>
  <c r="AD104" i="8"/>
  <c r="AD103" i="8"/>
  <c r="AD102" i="8"/>
  <c r="AD101" i="8"/>
  <c r="AD100" i="8"/>
  <c r="AD99" i="8"/>
  <c r="AD98" i="8"/>
  <c r="AD97" i="8"/>
  <c r="AD96" i="8"/>
  <c r="AD95" i="8"/>
  <c r="AD94" i="8"/>
  <c r="AD93" i="8"/>
  <c r="AD92" i="8"/>
  <c r="AD91" i="8"/>
  <c r="AD90" i="8"/>
  <c r="E116" i="8"/>
  <c r="E115" i="8"/>
  <c r="E114" i="8"/>
  <c r="E113" i="8"/>
  <c r="E112" i="8"/>
  <c r="E111" i="8"/>
  <c r="E110" i="8"/>
  <c r="E109" i="8"/>
  <c r="E107" i="8"/>
  <c r="E106" i="8"/>
  <c r="E105" i="8"/>
  <c r="E104" i="8"/>
  <c r="E103" i="8"/>
  <c r="E102" i="8"/>
  <c r="E101" i="8"/>
  <c r="E100" i="8"/>
  <c r="E99" i="8"/>
  <c r="E98" i="8"/>
  <c r="E97" i="8"/>
  <c r="E96" i="8"/>
  <c r="E95" i="8"/>
  <c r="E94" i="8"/>
  <c r="E93" i="8"/>
  <c r="E92" i="8"/>
  <c r="E91" i="8"/>
  <c r="E90" i="8"/>
  <c r="E89" i="8"/>
  <c r="E88" i="8"/>
  <c r="AD119" i="8"/>
  <c r="AD117" i="8"/>
  <c r="AD88" i="8"/>
  <c r="AD87" i="8"/>
  <c r="AD86" i="8"/>
  <c r="AD85" i="8"/>
  <c r="AD84" i="8"/>
  <c r="AD83" i="8"/>
  <c r="AD82" i="8"/>
  <c r="AD81" i="8"/>
  <c r="AD80" i="8"/>
  <c r="AD79" i="8"/>
  <c r="AD78" i="8"/>
  <c r="AD77" i="8"/>
  <c r="AD76" i="8"/>
  <c r="AD75" i="8"/>
  <c r="AD74" i="8"/>
  <c r="AD73" i="8"/>
  <c r="AD72" i="8"/>
  <c r="AD71" i="8"/>
  <c r="AD70" i="8"/>
  <c r="AD69" i="8"/>
  <c r="AD68" i="8"/>
  <c r="AD67" i="8"/>
  <c r="AD66" i="8"/>
  <c r="AD65" i="8"/>
  <c r="AD64" i="8"/>
  <c r="AD63" i="8"/>
  <c r="AD62" i="8"/>
  <c r="AD61" i="8"/>
  <c r="AD60" i="8"/>
  <c r="E87" i="8"/>
  <c r="E86" i="8"/>
  <c r="E85" i="8"/>
  <c r="E84" i="8"/>
  <c r="E83" i="8"/>
  <c r="E82" i="8"/>
  <c r="E81" i="8"/>
  <c r="E80" i="8"/>
  <c r="E79" i="8"/>
  <c r="E78" i="8"/>
  <c r="E77" i="8"/>
  <c r="E76" i="8"/>
  <c r="E75" i="8"/>
  <c r="E74" i="8"/>
  <c r="E73" i="8"/>
  <c r="E72" i="8"/>
  <c r="E71" i="8"/>
  <c r="E70" i="8"/>
  <c r="E69" i="8"/>
  <c r="E68" i="8"/>
  <c r="E67" i="8"/>
  <c r="E66" i="8"/>
  <c r="E65" i="8"/>
  <c r="E64" i="8"/>
  <c r="E63" i="8"/>
  <c r="AD89" i="8"/>
  <c r="I158" i="8"/>
  <c r="I157" i="8"/>
  <c r="I156" i="8"/>
  <c r="I155" i="8"/>
  <c r="I154" i="8"/>
  <c r="I153" i="8"/>
  <c r="I152" i="8"/>
  <c r="I151" i="8"/>
  <c r="I150" i="8"/>
  <c r="I149" i="8"/>
  <c r="I148" i="8"/>
  <c r="I147" i="8"/>
  <c r="I146" i="8"/>
  <c r="AH158" i="8"/>
  <c r="AH157" i="8"/>
  <c r="AH156" i="8"/>
  <c r="AH155" i="8"/>
  <c r="AH154" i="8"/>
  <c r="AH153" i="8"/>
  <c r="AH152" i="8"/>
  <c r="AH151" i="8"/>
  <c r="AH150" i="8"/>
  <c r="AH149" i="8"/>
  <c r="AH148" i="8"/>
  <c r="AH147" i="8"/>
  <c r="AH146" i="8"/>
  <c r="AH145" i="8"/>
  <c r="AH144" i="8"/>
  <c r="AH143" i="8"/>
  <c r="I145" i="8"/>
  <c r="AH142" i="8"/>
  <c r="AH141" i="8"/>
  <c r="AH140" i="8"/>
  <c r="AH139" i="8"/>
  <c r="AH138" i="8"/>
  <c r="AH137" i="8"/>
  <c r="AH136" i="8"/>
  <c r="AH135" i="8"/>
  <c r="AH134" i="8"/>
  <c r="AH133" i="8"/>
  <c r="AH132" i="8"/>
  <c r="AH131" i="8"/>
  <c r="AH130" i="8"/>
  <c r="AH129" i="8"/>
  <c r="AH128" i="8"/>
  <c r="AH127" i="8"/>
  <c r="AH126" i="8"/>
  <c r="AH125" i="8"/>
  <c r="AH124" i="8"/>
  <c r="AH123" i="8"/>
  <c r="AH122" i="8"/>
  <c r="AH121" i="8"/>
  <c r="AH120"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44" i="8"/>
  <c r="I143" i="8"/>
  <c r="AH119" i="8"/>
  <c r="AH117" i="8"/>
  <c r="AH116" i="8"/>
  <c r="AH115" i="8"/>
  <c r="AH114" i="8"/>
  <c r="AH113" i="8"/>
  <c r="AH112" i="8"/>
  <c r="AH111" i="8"/>
  <c r="AH110" i="8"/>
  <c r="AH109" i="8"/>
  <c r="AH107" i="8"/>
  <c r="AH106" i="8"/>
  <c r="AH105" i="8"/>
  <c r="AH104" i="8"/>
  <c r="AH103" i="8"/>
  <c r="AH102" i="8"/>
  <c r="AH101" i="8"/>
  <c r="AH100" i="8"/>
  <c r="AH99" i="8"/>
  <c r="AH98" i="8"/>
  <c r="AH97" i="8"/>
  <c r="AH96" i="8"/>
  <c r="AH95" i="8"/>
  <c r="AH94" i="8"/>
  <c r="AH93" i="8"/>
  <c r="AH92" i="8"/>
  <c r="AH91" i="8"/>
  <c r="AH90" i="8"/>
  <c r="I116" i="8"/>
  <c r="I115" i="8"/>
  <c r="I114" i="8"/>
  <c r="I113" i="8"/>
  <c r="I112" i="8"/>
  <c r="I111" i="8"/>
  <c r="I110" i="8"/>
  <c r="I109" i="8"/>
  <c r="I107" i="8"/>
  <c r="I106" i="8"/>
  <c r="I105" i="8"/>
  <c r="I104" i="8"/>
  <c r="I103" i="8"/>
  <c r="I102" i="8"/>
  <c r="I101" i="8"/>
  <c r="I100" i="8"/>
  <c r="I99" i="8"/>
  <c r="I98" i="8"/>
  <c r="I97" i="8"/>
  <c r="I96" i="8"/>
  <c r="I95" i="8"/>
  <c r="I94" i="8"/>
  <c r="I93" i="8"/>
  <c r="I92" i="8"/>
  <c r="I91" i="8"/>
  <c r="I90" i="8"/>
  <c r="I89" i="8"/>
  <c r="I88" i="8"/>
  <c r="AH118" i="8"/>
  <c r="AH89" i="8"/>
  <c r="AH87" i="8"/>
  <c r="AH86" i="8"/>
  <c r="AH85" i="8"/>
  <c r="AH84" i="8"/>
  <c r="AH83" i="8"/>
  <c r="AH82" i="8"/>
  <c r="AH81" i="8"/>
  <c r="AH80" i="8"/>
  <c r="AH79" i="8"/>
  <c r="AH78" i="8"/>
  <c r="AH77" i="8"/>
  <c r="AH76" i="8"/>
  <c r="AH75" i="8"/>
  <c r="AH74" i="8"/>
  <c r="AH73" i="8"/>
  <c r="AH72" i="8"/>
  <c r="AH71" i="8"/>
  <c r="AH70" i="8"/>
  <c r="AH69" i="8"/>
  <c r="AH68" i="8"/>
  <c r="AH67" i="8"/>
  <c r="AH66" i="8"/>
  <c r="AH65" i="8"/>
  <c r="AH64" i="8"/>
  <c r="AH63" i="8"/>
  <c r="AH62" i="8"/>
  <c r="AH61" i="8"/>
  <c r="AH60" i="8"/>
  <c r="I87" i="8"/>
  <c r="I86" i="8"/>
  <c r="I85" i="8"/>
  <c r="I84" i="8"/>
  <c r="I83" i="8"/>
  <c r="I82" i="8"/>
  <c r="I81" i="8"/>
  <c r="I80" i="8"/>
  <c r="I79" i="8"/>
  <c r="I78" i="8"/>
  <c r="I77" i="8"/>
  <c r="I76" i="8"/>
  <c r="I75" i="8"/>
  <c r="I74" i="8"/>
  <c r="I73" i="8"/>
  <c r="I72" i="8"/>
  <c r="I71" i="8"/>
  <c r="I70" i="8"/>
  <c r="I69" i="8"/>
  <c r="I68" i="8"/>
  <c r="I67" i="8"/>
  <c r="I66" i="8"/>
  <c r="I65" i="8"/>
  <c r="I64" i="8"/>
  <c r="I63" i="8"/>
  <c r="AH88" i="8"/>
  <c r="M158" i="8"/>
  <c r="M157" i="8"/>
  <c r="M156" i="8"/>
  <c r="M155" i="8"/>
  <c r="M154" i="8"/>
  <c r="M153" i="8"/>
  <c r="M152" i="8"/>
  <c r="M151" i="8"/>
  <c r="M150" i="8"/>
  <c r="M149" i="8"/>
  <c r="M148" i="8"/>
  <c r="M147" i="8"/>
  <c r="M146" i="8"/>
  <c r="AL158" i="8"/>
  <c r="AL157" i="8"/>
  <c r="AL156" i="8"/>
  <c r="AL155" i="8"/>
  <c r="AL154" i="8"/>
  <c r="AL153" i="8"/>
  <c r="AL152" i="8"/>
  <c r="AL151" i="8"/>
  <c r="AL150" i="8"/>
  <c r="AL149" i="8"/>
  <c r="AL148" i="8"/>
  <c r="AL147" i="8"/>
  <c r="AL146" i="8"/>
  <c r="AL145" i="8"/>
  <c r="AL144" i="8"/>
  <c r="AL143" i="8"/>
  <c r="M144" i="8"/>
  <c r="AL142" i="8"/>
  <c r="AL141" i="8"/>
  <c r="AL140" i="8"/>
  <c r="AL139" i="8"/>
  <c r="AL138" i="8"/>
  <c r="AL137" i="8"/>
  <c r="AL136" i="8"/>
  <c r="AL135" i="8"/>
  <c r="AL134" i="8"/>
  <c r="AL133" i="8"/>
  <c r="AL132" i="8"/>
  <c r="AL131" i="8"/>
  <c r="AL130" i="8"/>
  <c r="AL129" i="8"/>
  <c r="AL128" i="8"/>
  <c r="AL127" i="8"/>
  <c r="AL126" i="8"/>
  <c r="AL125" i="8"/>
  <c r="AL124" i="8"/>
  <c r="AL123" i="8"/>
  <c r="AL122" i="8"/>
  <c r="AL121" i="8"/>
  <c r="AL120" i="8"/>
  <c r="M142" i="8"/>
  <c r="M141" i="8"/>
  <c r="M140" i="8"/>
  <c r="M139" i="8"/>
  <c r="M138" i="8"/>
  <c r="M137" i="8"/>
  <c r="M136" i="8"/>
  <c r="M135" i="8"/>
  <c r="M134" i="8"/>
  <c r="M133" i="8"/>
  <c r="M132" i="8"/>
  <c r="M131" i="8"/>
  <c r="M130" i="8"/>
  <c r="M129" i="8"/>
  <c r="M128" i="8"/>
  <c r="M127" i="8"/>
  <c r="M126" i="8"/>
  <c r="M125" i="8"/>
  <c r="M124" i="8"/>
  <c r="M123" i="8"/>
  <c r="M122" i="8"/>
  <c r="M121" i="8"/>
  <c r="M120" i="8"/>
  <c r="M119" i="8"/>
  <c r="M118" i="8"/>
  <c r="M117" i="8"/>
  <c r="M145" i="8"/>
  <c r="M143" i="8"/>
  <c r="AL118" i="8"/>
  <c r="AL116" i="8"/>
  <c r="AL115" i="8"/>
  <c r="AL114" i="8"/>
  <c r="AL113" i="8"/>
  <c r="AL112" i="8"/>
  <c r="AL111" i="8"/>
  <c r="AL110" i="8"/>
  <c r="AL109" i="8"/>
  <c r="AL107" i="8"/>
  <c r="AL106" i="8"/>
  <c r="AL105" i="8"/>
  <c r="AL104" i="8"/>
  <c r="AL103" i="8"/>
  <c r="AL102" i="8"/>
  <c r="AL101" i="8"/>
  <c r="AL100" i="8"/>
  <c r="AL99" i="8"/>
  <c r="AL98" i="8"/>
  <c r="AL97" i="8"/>
  <c r="AL96" i="8"/>
  <c r="AL95" i="8"/>
  <c r="AL94" i="8"/>
  <c r="AL93" i="8"/>
  <c r="AL92" i="8"/>
  <c r="AL91" i="8"/>
  <c r="AL90" i="8"/>
  <c r="M116" i="8"/>
  <c r="M115" i="8"/>
  <c r="M114" i="8"/>
  <c r="M113" i="8"/>
  <c r="M112" i="8"/>
  <c r="M111" i="8"/>
  <c r="M110" i="8"/>
  <c r="M109" i="8"/>
  <c r="M107" i="8"/>
  <c r="M106" i="8"/>
  <c r="M105" i="8"/>
  <c r="M104" i="8"/>
  <c r="M103" i="8"/>
  <c r="M102" i="8"/>
  <c r="M101" i="8"/>
  <c r="M100" i="8"/>
  <c r="M99" i="8"/>
  <c r="M98" i="8"/>
  <c r="M97" i="8"/>
  <c r="M96" i="8"/>
  <c r="M95" i="8"/>
  <c r="M94" i="8"/>
  <c r="M93" i="8"/>
  <c r="M92" i="8"/>
  <c r="M91" i="8"/>
  <c r="M90" i="8"/>
  <c r="M89" i="8"/>
  <c r="M88" i="8"/>
  <c r="AL119" i="8"/>
  <c r="AL117" i="8"/>
  <c r="AL88" i="8"/>
  <c r="AL86" i="8"/>
  <c r="AL85" i="8"/>
  <c r="AL84" i="8"/>
  <c r="AL83" i="8"/>
  <c r="AL82" i="8"/>
  <c r="AL81" i="8"/>
  <c r="AL80" i="8"/>
  <c r="AL79" i="8"/>
  <c r="AL78" i="8"/>
  <c r="AL77" i="8"/>
  <c r="AL76" i="8"/>
  <c r="AL75" i="8"/>
  <c r="AL74" i="8"/>
  <c r="AL73" i="8"/>
  <c r="AL72" i="8"/>
  <c r="AL71" i="8"/>
  <c r="AL70" i="8"/>
  <c r="AL69" i="8"/>
  <c r="AL68" i="8"/>
  <c r="AL67" i="8"/>
  <c r="AL66" i="8"/>
  <c r="AL65" i="8"/>
  <c r="AL64" i="8"/>
  <c r="AL63" i="8"/>
  <c r="AL62" i="8"/>
  <c r="AL61" i="8"/>
  <c r="AL60" i="8"/>
  <c r="M87" i="8"/>
  <c r="M86" i="8"/>
  <c r="M85" i="8"/>
  <c r="M84" i="8"/>
  <c r="M83" i="8"/>
  <c r="M82" i="8"/>
  <c r="M81" i="8"/>
  <c r="M80" i="8"/>
  <c r="M79" i="8"/>
  <c r="M78" i="8"/>
  <c r="M77" i="8"/>
  <c r="M76" i="8"/>
  <c r="M75" i="8"/>
  <c r="M74" i="8"/>
  <c r="M73" i="8"/>
  <c r="M72" i="8"/>
  <c r="M71" i="8"/>
  <c r="M70" i="8"/>
  <c r="M69" i="8"/>
  <c r="M68" i="8"/>
  <c r="M67" i="8"/>
  <c r="M66" i="8"/>
  <c r="M65" i="8"/>
  <c r="M64" i="8"/>
  <c r="M63" i="8"/>
  <c r="AL89" i="8"/>
  <c r="AL87" i="8"/>
  <c r="Q158" i="8"/>
  <c r="Q157" i="8"/>
  <c r="Q156" i="8"/>
  <c r="Q155" i="8"/>
  <c r="Q154" i="8"/>
  <c r="Q153" i="8"/>
  <c r="Q152" i="8"/>
  <c r="Q151" i="8"/>
  <c r="Q150" i="8"/>
  <c r="Q149" i="8"/>
  <c r="Q148" i="8"/>
  <c r="Q147" i="8"/>
  <c r="Q146" i="8"/>
  <c r="AP158" i="8"/>
  <c r="AP157" i="8"/>
  <c r="AP156" i="8"/>
  <c r="AP155" i="8"/>
  <c r="AP154" i="8"/>
  <c r="AP153" i="8"/>
  <c r="AP152" i="8"/>
  <c r="AP151" i="8"/>
  <c r="AP150" i="8"/>
  <c r="AP149" i="8"/>
  <c r="AP148" i="8"/>
  <c r="AP147" i="8"/>
  <c r="AP146" i="8"/>
  <c r="AP145" i="8"/>
  <c r="AP144" i="8"/>
  <c r="AP143" i="8"/>
  <c r="Q145" i="8"/>
  <c r="Q143" i="8"/>
  <c r="AP142" i="8"/>
  <c r="AP141" i="8"/>
  <c r="AP140" i="8"/>
  <c r="AP139" i="8"/>
  <c r="AP138" i="8"/>
  <c r="AP137" i="8"/>
  <c r="AP136" i="8"/>
  <c r="AP135" i="8"/>
  <c r="AP134" i="8"/>
  <c r="AP133" i="8"/>
  <c r="AP132" i="8"/>
  <c r="AP131" i="8"/>
  <c r="AP130" i="8"/>
  <c r="AP129" i="8"/>
  <c r="AP128" i="8"/>
  <c r="AP127" i="8"/>
  <c r="AP126" i="8"/>
  <c r="AP125" i="8"/>
  <c r="AP124" i="8"/>
  <c r="AP123" i="8"/>
  <c r="AP122" i="8"/>
  <c r="AP121" i="8"/>
  <c r="AP120" i="8"/>
  <c r="Q142" i="8"/>
  <c r="Q141" i="8"/>
  <c r="Q140" i="8"/>
  <c r="Q139" i="8"/>
  <c r="Q138" i="8"/>
  <c r="Q137" i="8"/>
  <c r="Q136" i="8"/>
  <c r="Q135" i="8"/>
  <c r="Q134" i="8"/>
  <c r="Q133" i="8"/>
  <c r="Q132" i="8"/>
  <c r="Q131" i="8"/>
  <c r="Q130" i="8"/>
  <c r="Q129" i="8"/>
  <c r="Q128" i="8"/>
  <c r="Q127" i="8"/>
  <c r="Q126" i="8"/>
  <c r="Q125" i="8"/>
  <c r="Q124" i="8"/>
  <c r="Q123" i="8"/>
  <c r="Q122" i="8"/>
  <c r="Q121" i="8"/>
  <c r="Q120" i="8"/>
  <c r="Q119" i="8"/>
  <c r="Q118" i="8"/>
  <c r="Q117" i="8"/>
  <c r="Q144" i="8"/>
  <c r="AP119" i="8"/>
  <c r="AP117" i="8"/>
  <c r="AP116" i="8"/>
  <c r="AP115" i="8"/>
  <c r="AP114" i="8"/>
  <c r="AP113" i="8"/>
  <c r="AP112" i="8"/>
  <c r="AP111" i="8"/>
  <c r="AP110" i="8"/>
  <c r="AP109" i="8"/>
  <c r="AP107" i="8"/>
  <c r="AP106" i="8"/>
  <c r="AP105" i="8"/>
  <c r="AP104" i="8"/>
  <c r="AP103" i="8"/>
  <c r="AP102" i="8"/>
  <c r="AP101" i="8"/>
  <c r="AP100" i="8"/>
  <c r="AP99" i="8"/>
  <c r="AP98" i="8"/>
  <c r="AP97" i="8"/>
  <c r="AP96" i="8"/>
  <c r="AP95" i="8"/>
  <c r="AP94" i="8"/>
  <c r="AP93" i="8"/>
  <c r="AP92" i="8"/>
  <c r="AP91" i="8"/>
  <c r="AP90" i="8"/>
  <c r="Q116" i="8"/>
  <c r="Q115" i="8"/>
  <c r="Q114" i="8"/>
  <c r="Q113" i="8"/>
  <c r="Q112" i="8"/>
  <c r="Q111" i="8"/>
  <c r="Q110" i="8"/>
  <c r="Q109" i="8"/>
  <c r="Q107" i="8"/>
  <c r="Q106" i="8"/>
  <c r="Q105" i="8"/>
  <c r="Q104" i="8"/>
  <c r="Q103" i="8"/>
  <c r="Q102" i="8"/>
  <c r="Q101" i="8"/>
  <c r="Q100" i="8"/>
  <c r="Q99" i="8"/>
  <c r="Q98" i="8"/>
  <c r="Q97" i="8"/>
  <c r="Q96" i="8"/>
  <c r="Q95" i="8"/>
  <c r="Q94" i="8"/>
  <c r="Q93" i="8"/>
  <c r="Q92" i="8"/>
  <c r="Q91" i="8"/>
  <c r="Q90" i="8"/>
  <c r="Q89" i="8"/>
  <c r="Q88" i="8"/>
  <c r="AP118" i="8"/>
  <c r="AP89" i="8"/>
  <c r="AP87" i="8"/>
  <c r="AP86" i="8"/>
  <c r="AP85" i="8"/>
  <c r="AP84" i="8"/>
  <c r="AP83" i="8"/>
  <c r="AP82" i="8"/>
  <c r="AP81" i="8"/>
  <c r="AP80" i="8"/>
  <c r="AP79" i="8"/>
  <c r="AP78" i="8"/>
  <c r="AP77" i="8"/>
  <c r="AP76" i="8"/>
  <c r="AP75" i="8"/>
  <c r="AP74" i="8"/>
  <c r="AP73" i="8"/>
  <c r="AP72" i="8"/>
  <c r="AP71" i="8"/>
  <c r="AP70" i="8"/>
  <c r="AP69" i="8"/>
  <c r="AP68" i="8"/>
  <c r="AP67" i="8"/>
  <c r="AP66" i="8"/>
  <c r="AP65" i="8"/>
  <c r="AP64" i="8"/>
  <c r="AP63" i="8"/>
  <c r="AP62" i="8"/>
  <c r="AP61" i="8"/>
  <c r="AP60" i="8"/>
  <c r="Q87" i="8"/>
  <c r="Q86" i="8"/>
  <c r="Q85" i="8"/>
  <c r="Q84" i="8"/>
  <c r="Q83" i="8"/>
  <c r="Q82" i="8"/>
  <c r="Q81" i="8"/>
  <c r="Q80" i="8"/>
  <c r="Q79" i="8"/>
  <c r="Q78" i="8"/>
  <c r="Q77" i="8"/>
  <c r="Q76" i="8"/>
  <c r="Q75" i="8"/>
  <c r="Q74" i="8"/>
  <c r="Q73" i="8"/>
  <c r="Q72" i="8"/>
  <c r="Q71" i="8"/>
  <c r="Q70" i="8"/>
  <c r="Q69" i="8"/>
  <c r="Q68" i="8"/>
  <c r="Q67" i="8"/>
  <c r="Q66" i="8"/>
  <c r="Q65" i="8"/>
  <c r="Q64" i="8"/>
  <c r="Q63" i="8"/>
  <c r="AP88" i="8"/>
  <c r="U158" i="8"/>
  <c r="U157" i="8"/>
  <c r="U156" i="8"/>
  <c r="U155" i="8"/>
  <c r="U154" i="8"/>
  <c r="U153" i="8"/>
  <c r="U152" i="8"/>
  <c r="U151" i="8"/>
  <c r="U150" i="8"/>
  <c r="U149" i="8"/>
  <c r="U148" i="8"/>
  <c r="U147" i="8"/>
  <c r="U146" i="8"/>
  <c r="AT158" i="8"/>
  <c r="AT157" i="8"/>
  <c r="AT156" i="8"/>
  <c r="AT155" i="8"/>
  <c r="AT154" i="8"/>
  <c r="AT153" i="8"/>
  <c r="AT152" i="8"/>
  <c r="AT151" i="8"/>
  <c r="AT150" i="8"/>
  <c r="AT149" i="8"/>
  <c r="AT148" i="8"/>
  <c r="AT147" i="8"/>
  <c r="AT146" i="8"/>
  <c r="AT145" i="8"/>
  <c r="AT144" i="8"/>
  <c r="AT143" i="8"/>
  <c r="U144" i="8"/>
  <c r="AT142" i="8"/>
  <c r="AT141" i="8"/>
  <c r="AT140" i="8"/>
  <c r="AT139" i="8"/>
  <c r="AT138" i="8"/>
  <c r="AT137" i="8"/>
  <c r="AT136" i="8"/>
  <c r="AT135" i="8"/>
  <c r="AT134" i="8"/>
  <c r="AT133" i="8"/>
  <c r="AT132" i="8"/>
  <c r="AT131" i="8"/>
  <c r="AT130" i="8"/>
  <c r="AT129" i="8"/>
  <c r="AT128" i="8"/>
  <c r="AT127" i="8"/>
  <c r="AT126" i="8"/>
  <c r="AT125" i="8"/>
  <c r="AT124" i="8"/>
  <c r="AT123" i="8"/>
  <c r="AT122" i="8"/>
  <c r="AT121" i="8"/>
  <c r="AT120"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45" i="8"/>
  <c r="U143" i="8"/>
  <c r="AT118" i="8"/>
  <c r="AT116" i="8"/>
  <c r="AT115" i="8"/>
  <c r="AT114" i="8"/>
  <c r="AT113" i="8"/>
  <c r="AT112" i="8"/>
  <c r="AT111" i="8"/>
  <c r="AT110" i="8"/>
  <c r="AT109" i="8"/>
  <c r="AT107" i="8"/>
  <c r="AT106" i="8"/>
  <c r="AT105" i="8"/>
  <c r="AT104" i="8"/>
  <c r="AT103" i="8"/>
  <c r="AT102" i="8"/>
  <c r="AT101" i="8"/>
  <c r="AT100" i="8"/>
  <c r="AT99" i="8"/>
  <c r="AT98" i="8"/>
  <c r="AT97" i="8"/>
  <c r="AT96" i="8"/>
  <c r="AT95" i="8"/>
  <c r="AT94" i="8"/>
  <c r="AT93" i="8"/>
  <c r="AT92" i="8"/>
  <c r="AT91" i="8"/>
  <c r="AT90" i="8"/>
  <c r="U116" i="8"/>
  <c r="U115" i="8"/>
  <c r="U114" i="8"/>
  <c r="U113" i="8"/>
  <c r="U112" i="8"/>
  <c r="U111" i="8"/>
  <c r="U110" i="8"/>
  <c r="U109" i="8"/>
  <c r="U107" i="8"/>
  <c r="U106" i="8"/>
  <c r="U105" i="8"/>
  <c r="U104" i="8"/>
  <c r="U103" i="8"/>
  <c r="U102" i="8"/>
  <c r="U101" i="8"/>
  <c r="U100" i="8"/>
  <c r="U99" i="8"/>
  <c r="U98" i="8"/>
  <c r="U97" i="8"/>
  <c r="U96" i="8"/>
  <c r="U95" i="8"/>
  <c r="U94" i="8"/>
  <c r="U93" i="8"/>
  <c r="U92" i="8"/>
  <c r="U91" i="8"/>
  <c r="U90" i="8"/>
  <c r="U89" i="8"/>
  <c r="U88" i="8"/>
  <c r="AT119" i="8"/>
  <c r="AT117" i="8"/>
  <c r="AT88" i="8"/>
  <c r="AT86" i="8"/>
  <c r="AT85" i="8"/>
  <c r="AT84" i="8"/>
  <c r="AT83" i="8"/>
  <c r="AT82" i="8"/>
  <c r="AT81" i="8"/>
  <c r="AT80" i="8"/>
  <c r="AT79" i="8"/>
  <c r="AT78" i="8"/>
  <c r="AT77" i="8"/>
  <c r="AT76" i="8"/>
  <c r="AT75" i="8"/>
  <c r="AT74" i="8"/>
  <c r="AT73" i="8"/>
  <c r="AT72" i="8"/>
  <c r="AT71" i="8"/>
  <c r="AT70" i="8"/>
  <c r="AT69" i="8"/>
  <c r="AT68" i="8"/>
  <c r="AT67" i="8"/>
  <c r="AT66" i="8"/>
  <c r="AT65" i="8"/>
  <c r="AT64" i="8"/>
  <c r="AT63" i="8"/>
  <c r="AT62" i="8"/>
  <c r="AT61" i="8"/>
  <c r="AT60" i="8"/>
  <c r="U87" i="8"/>
  <c r="U86" i="8"/>
  <c r="U85" i="8"/>
  <c r="U84" i="8"/>
  <c r="U83" i="8"/>
  <c r="U82" i="8"/>
  <c r="U81" i="8"/>
  <c r="U80" i="8"/>
  <c r="U79" i="8"/>
  <c r="U78" i="8"/>
  <c r="U77" i="8"/>
  <c r="U76" i="8"/>
  <c r="U75" i="8"/>
  <c r="U74" i="8"/>
  <c r="U73" i="8"/>
  <c r="U72" i="8"/>
  <c r="U71" i="8"/>
  <c r="U70" i="8"/>
  <c r="U69" i="8"/>
  <c r="U68" i="8"/>
  <c r="U67" i="8"/>
  <c r="U66" i="8"/>
  <c r="U65" i="8"/>
  <c r="U64" i="8"/>
  <c r="U63" i="8"/>
  <c r="AT89" i="8"/>
  <c r="AT87" i="8"/>
  <c r="Y158" i="8"/>
  <c r="Y157" i="8"/>
  <c r="Y156" i="8"/>
  <c r="Y155" i="8"/>
  <c r="Y154" i="8"/>
  <c r="Y153" i="8"/>
  <c r="Y152" i="8"/>
  <c r="Y151" i="8"/>
  <c r="Y150" i="8"/>
  <c r="Y149" i="8"/>
  <c r="Y148" i="8"/>
  <c r="Y147" i="8"/>
  <c r="Y146" i="8"/>
  <c r="AX158" i="8"/>
  <c r="AX157" i="8"/>
  <c r="AX156" i="8"/>
  <c r="AX155" i="8"/>
  <c r="AX154" i="8"/>
  <c r="AX153" i="8"/>
  <c r="AX152" i="8"/>
  <c r="AX151" i="8"/>
  <c r="AX150" i="8"/>
  <c r="AX149" i="8"/>
  <c r="AX148" i="8"/>
  <c r="AX147" i="8"/>
  <c r="AX146" i="8"/>
  <c r="AX145" i="8"/>
  <c r="AX144" i="8"/>
  <c r="AX143" i="8"/>
  <c r="Y145" i="8"/>
  <c r="Y143" i="8"/>
  <c r="AX142" i="8"/>
  <c r="AX141" i="8"/>
  <c r="AX140" i="8"/>
  <c r="AX139" i="8"/>
  <c r="AX138" i="8"/>
  <c r="AX137" i="8"/>
  <c r="AX136" i="8"/>
  <c r="AX135" i="8"/>
  <c r="AX134" i="8"/>
  <c r="AX133" i="8"/>
  <c r="AX132" i="8"/>
  <c r="AX131" i="8"/>
  <c r="AX130" i="8"/>
  <c r="AX129" i="8"/>
  <c r="AX128" i="8"/>
  <c r="AX127" i="8"/>
  <c r="AX126" i="8"/>
  <c r="AX125" i="8"/>
  <c r="AX124" i="8"/>
  <c r="AX123" i="8"/>
  <c r="AX122" i="8"/>
  <c r="AX121" i="8"/>
  <c r="AX120" i="8"/>
  <c r="Y142" i="8"/>
  <c r="Y141" i="8"/>
  <c r="Y140" i="8"/>
  <c r="Y139" i="8"/>
  <c r="Y138" i="8"/>
  <c r="Y137" i="8"/>
  <c r="Y136" i="8"/>
  <c r="Y135" i="8"/>
  <c r="Y134" i="8"/>
  <c r="Y133" i="8"/>
  <c r="Y132" i="8"/>
  <c r="Y131" i="8"/>
  <c r="Y130" i="8"/>
  <c r="Y129" i="8"/>
  <c r="Y128" i="8"/>
  <c r="Y127" i="8"/>
  <c r="Y126" i="8"/>
  <c r="Y125" i="8"/>
  <c r="Y124" i="8"/>
  <c r="Y123" i="8"/>
  <c r="Y122" i="8"/>
  <c r="Y121" i="8"/>
  <c r="Y120" i="8"/>
  <c r="Y119" i="8"/>
  <c r="Y118" i="8"/>
  <c r="Y117" i="8"/>
  <c r="Y144" i="8"/>
  <c r="AX119" i="8"/>
  <c r="AX117" i="8"/>
  <c r="AX116" i="8"/>
  <c r="AX115" i="8"/>
  <c r="AX114" i="8"/>
  <c r="AX113" i="8"/>
  <c r="AX112" i="8"/>
  <c r="AX111" i="8"/>
  <c r="AX110" i="8"/>
  <c r="AX109" i="8"/>
  <c r="AX107" i="8"/>
  <c r="AX106" i="8"/>
  <c r="AX105" i="8"/>
  <c r="AX104" i="8"/>
  <c r="AX103" i="8"/>
  <c r="AX102" i="8"/>
  <c r="AX101" i="8"/>
  <c r="AX100" i="8"/>
  <c r="AX99" i="8"/>
  <c r="AX98" i="8"/>
  <c r="AX97" i="8"/>
  <c r="AX96" i="8"/>
  <c r="AX95" i="8"/>
  <c r="AX94" i="8"/>
  <c r="AX93" i="8"/>
  <c r="AX92" i="8"/>
  <c r="AX91" i="8"/>
  <c r="AX90" i="8"/>
  <c r="Y116" i="8"/>
  <c r="Y115" i="8"/>
  <c r="Y114" i="8"/>
  <c r="Y113" i="8"/>
  <c r="Y112" i="8"/>
  <c r="Y111" i="8"/>
  <c r="Y110" i="8"/>
  <c r="Y109" i="8"/>
  <c r="Y107" i="8"/>
  <c r="Y106" i="8"/>
  <c r="Y105" i="8"/>
  <c r="Y104" i="8"/>
  <c r="Y103" i="8"/>
  <c r="Y102" i="8"/>
  <c r="Y101" i="8"/>
  <c r="Y100" i="8"/>
  <c r="Y99" i="8"/>
  <c r="Y98" i="8"/>
  <c r="Y97" i="8"/>
  <c r="Y96" i="8"/>
  <c r="Y95" i="8"/>
  <c r="Y94" i="8"/>
  <c r="Y93" i="8"/>
  <c r="Y92" i="8"/>
  <c r="Y91" i="8"/>
  <c r="Y90" i="8"/>
  <c r="Y89" i="8"/>
  <c r="Y88" i="8"/>
  <c r="AX118" i="8"/>
  <c r="AX89" i="8"/>
  <c r="AX87" i="8"/>
  <c r="AX86" i="8"/>
  <c r="AX85" i="8"/>
  <c r="AX84" i="8"/>
  <c r="AX83" i="8"/>
  <c r="AX82" i="8"/>
  <c r="AX81" i="8"/>
  <c r="AX80" i="8"/>
  <c r="AX79" i="8"/>
  <c r="AX78" i="8"/>
  <c r="AX77" i="8"/>
  <c r="AX76" i="8"/>
  <c r="AX75" i="8"/>
  <c r="AX74" i="8"/>
  <c r="AX73" i="8"/>
  <c r="AX72" i="8"/>
  <c r="AX71" i="8"/>
  <c r="AX70" i="8"/>
  <c r="AX69" i="8"/>
  <c r="AX68" i="8"/>
  <c r="AX67" i="8"/>
  <c r="AX66" i="8"/>
  <c r="AX65" i="8"/>
  <c r="AX64" i="8"/>
  <c r="AX63" i="8"/>
  <c r="AX62" i="8"/>
  <c r="AX61" i="8"/>
  <c r="AX60" i="8"/>
  <c r="AX59" i="8"/>
  <c r="Y87" i="8"/>
  <c r="Y86" i="8"/>
  <c r="Y85" i="8"/>
  <c r="Y84" i="8"/>
  <c r="Y83" i="8"/>
  <c r="Y82" i="8"/>
  <c r="Y81" i="8"/>
  <c r="Y80" i="8"/>
  <c r="Y79" i="8"/>
  <c r="Y78" i="8"/>
  <c r="Y77" i="8"/>
  <c r="Y76" i="8"/>
  <c r="Y75" i="8"/>
  <c r="Y74" i="8"/>
  <c r="Y73" i="8"/>
  <c r="Y72" i="8"/>
  <c r="Y71" i="8"/>
  <c r="Y70" i="8"/>
  <c r="Y69" i="8"/>
  <c r="Y68" i="8"/>
  <c r="Y67" i="8"/>
  <c r="Y66" i="8"/>
  <c r="Y65" i="8"/>
  <c r="Y64" i="8"/>
  <c r="Y63" i="8"/>
  <c r="AX88" i="8"/>
  <c r="BB158" i="8"/>
  <c r="BB157" i="8"/>
  <c r="BB156" i="8"/>
  <c r="BB155" i="8"/>
  <c r="BB154" i="8"/>
  <c r="BB153" i="8"/>
  <c r="BB152" i="8"/>
  <c r="BB151" i="8"/>
  <c r="BB150" i="8"/>
  <c r="BB149" i="8"/>
  <c r="BB148" i="8"/>
  <c r="BB147" i="8"/>
  <c r="BB146" i="8"/>
  <c r="BB145" i="8"/>
  <c r="BB144" i="8"/>
  <c r="BB143" i="8"/>
  <c r="BB142" i="8"/>
  <c r="BB141" i="8"/>
  <c r="BB140" i="8"/>
  <c r="BB139" i="8"/>
  <c r="BB138" i="8"/>
  <c r="BB137" i="8"/>
  <c r="BB136" i="8"/>
  <c r="BB135" i="8"/>
  <c r="BB134" i="8"/>
  <c r="BB133" i="8"/>
  <c r="BB132" i="8"/>
  <c r="BB131" i="8"/>
  <c r="BB130" i="8"/>
  <c r="BB129" i="8"/>
  <c r="BB128" i="8"/>
  <c r="BB127" i="8"/>
  <c r="BB126" i="8"/>
  <c r="BB125" i="8"/>
  <c r="BB124" i="8"/>
  <c r="BB123" i="8"/>
  <c r="BB122" i="8"/>
  <c r="BB121" i="8"/>
  <c r="BB120" i="8"/>
  <c r="BB118" i="8"/>
  <c r="BB116" i="8"/>
  <c r="BB115" i="8"/>
  <c r="BB114" i="8"/>
  <c r="BB113" i="8"/>
  <c r="BB112" i="8"/>
  <c r="BB111" i="8"/>
  <c r="BB110" i="8"/>
  <c r="BB109" i="8"/>
  <c r="BB107" i="8"/>
  <c r="BB106" i="8"/>
  <c r="BB105" i="8"/>
  <c r="BB104" i="8"/>
  <c r="BB103" i="8"/>
  <c r="BB102" i="8"/>
  <c r="BB101" i="8"/>
  <c r="BB100" i="8"/>
  <c r="BB99" i="8"/>
  <c r="BB98" i="8"/>
  <c r="BB97" i="8"/>
  <c r="BB96" i="8"/>
  <c r="BB95" i="8"/>
  <c r="BB94" i="8"/>
  <c r="BB93" i="8"/>
  <c r="BB92" i="8"/>
  <c r="BB91" i="8"/>
  <c r="BB90" i="8"/>
  <c r="BB119" i="8"/>
  <c r="BB117" i="8"/>
  <c r="BB88" i="8"/>
  <c r="BB86" i="8"/>
  <c r="BB85" i="8"/>
  <c r="BB84" i="8"/>
  <c r="BB83" i="8"/>
  <c r="BB82" i="8"/>
  <c r="BB81" i="8"/>
  <c r="BB80" i="8"/>
  <c r="BB79" i="8"/>
  <c r="BB78" i="8"/>
  <c r="BB77" i="8"/>
  <c r="BB76" i="8"/>
  <c r="BB75" i="8"/>
  <c r="BB74" i="8"/>
  <c r="BB73" i="8"/>
  <c r="BB72" i="8"/>
  <c r="BB71" i="8"/>
  <c r="BB70" i="8"/>
  <c r="BB69" i="8"/>
  <c r="BB68" i="8"/>
  <c r="BB67" i="8"/>
  <c r="BB66" i="8"/>
  <c r="BB65" i="8"/>
  <c r="BB64" i="8"/>
  <c r="BB63" i="8"/>
  <c r="BB62" i="8"/>
  <c r="BB61" i="8"/>
  <c r="BB60" i="8"/>
  <c r="BB59" i="8"/>
  <c r="BB89" i="8"/>
  <c r="BB87" i="8"/>
  <c r="BF158" i="8"/>
  <c r="BF157" i="8"/>
  <c r="BF156" i="8"/>
  <c r="BF155" i="8"/>
  <c r="BF154" i="8"/>
  <c r="BF153" i="8"/>
  <c r="BF152" i="8"/>
  <c r="BF151" i="8"/>
  <c r="BF150" i="8"/>
  <c r="BF149" i="8"/>
  <c r="BF148" i="8"/>
  <c r="BF147" i="8"/>
  <c r="BF146" i="8"/>
  <c r="BF145" i="8"/>
  <c r="BF144" i="8"/>
  <c r="BF143" i="8"/>
  <c r="BF142" i="8"/>
  <c r="BF141" i="8"/>
  <c r="BF140" i="8"/>
  <c r="BF139" i="8"/>
  <c r="BF138" i="8"/>
  <c r="BF137" i="8"/>
  <c r="BF136" i="8"/>
  <c r="BF135" i="8"/>
  <c r="BF134" i="8"/>
  <c r="BF133" i="8"/>
  <c r="BF132" i="8"/>
  <c r="BF131" i="8"/>
  <c r="BF130" i="8"/>
  <c r="BF129" i="8"/>
  <c r="BF128" i="8"/>
  <c r="BF127" i="8"/>
  <c r="BF126" i="8"/>
  <c r="BF125" i="8"/>
  <c r="BF124" i="8"/>
  <c r="BF123" i="8"/>
  <c r="BF122" i="8"/>
  <c r="BF121" i="8"/>
  <c r="BF120" i="8"/>
  <c r="BF119" i="8"/>
  <c r="BF117" i="8"/>
  <c r="BF116" i="8"/>
  <c r="BF115" i="8"/>
  <c r="BF114" i="8"/>
  <c r="BF113" i="8"/>
  <c r="BF112" i="8"/>
  <c r="BF111" i="8"/>
  <c r="BF110" i="8"/>
  <c r="BF109" i="8"/>
  <c r="BF107" i="8"/>
  <c r="BF106" i="8"/>
  <c r="BF105" i="8"/>
  <c r="BF104" i="8"/>
  <c r="BF103" i="8"/>
  <c r="BF102" i="8"/>
  <c r="BF101" i="8"/>
  <c r="BF100" i="8"/>
  <c r="BF99" i="8"/>
  <c r="BF98" i="8"/>
  <c r="BF97" i="8"/>
  <c r="BF96" i="8"/>
  <c r="BF95" i="8"/>
  <c r="BF94" i="8"/>
  <c r="BF93" i="8"/>
  <c r="BF92" i="8"/>
  <c r="BF91" i="8"/>
  <c r="BF90" i="8"/>
  <c r="BF118" i="8"/>
  <c r="BF89" i="8"/>
  <c r="BF87" i="8"/>
  <c r="BF86" i="8"/>
  <c r="BF85" i="8"/>
  <c r="BF84" i="8"/>
  <c r="BF83" i="8"/>
  <c r="BF82" i="8"/>
  <c r="BF81" i="8"/>
  <c r="BF80" i="8"/>
  <c r="BF79" i="8"/>
  <c r="BF78" i="8"/>
  <c r="BF77" i="8"/>
  <c r="BF76" i="8"/>
  <c r="BF75" i="8"/>
  <c r="BF74" i="8"/>
  <c r="BF73" i="8"/>
  <c r="BF72" i="8"/>
  <c r="BF71" i="8"/>
  <c r="BF70" i="8"/>
  <c r="BF69" i="8"/>
  <c r="BF68" i="8"/>
  <c r="BF67" i="8"/>
  <c r="BF66" i="8"/>
  <c r="BF65" i="8"/>
  <c r="BF64" i="8"/>
  <c r="BF63" i="8"/>
  <c r="BF62" i="8"/>
  <c r="BF61" i="8"/>
  <c r="BF60" i="8"/>
  <c r="BF59" i="8"/>
  <c r="BF88" i="8"/>
  <c r="BJ158" i="8"/>
  <c r="BJ157" i="8"/>
  <c r="BJ156" i="8"/>
  <c r="BJ155" i="8"/>
  <c r="BJ154" i="8"/>
  <c r="BJ153" i="8"/>
  <c r="BJ152" i="8"/>
  <c r="BJ151" i="8"/>
  <c r="BJ150" i="8"/>
  <c r="BJ149" i="8"/>
  <c r="BJ148" i="8"/>
  <c r="BJ147" i="8"/>
  <c r="BJ146" i="8"/>
  <c r="BJ145" i="8"/>
  <c r="BJ144" i="8"/>
  <c r="BJ143" i="8"/>
  <c r="BJ142" i="8"/>
  <c r="BJ141" i="8"/>
  <c r="BJ140" i="8"/>
  <c r="BJ139" i="8"/>
  <c r="BJ138" i="8"/>
  <c r="BJ137" i="8"/>
  <c r="BJ136" i="8"/>
  <c r="BJ135" i="8"/>
  <c r="BJ134" i="8"/>
  <c r="BJ133" i="8"/>
  <c r="BJ132" i="8"/>
  <c r="BJ131" i="8"/>
  <c r="BJ130" i="8"/>
  <c r="BJ129" i="8"/>
  <c r="BJ128" i="8"/>
  <c r="BJ127" i="8"/>
  <c r="BJ126" i="8"/>
  <c r="BJ125" i="8"/>
  <c r="BJ124" i="8"/>
  <c r="BJ123" i="8"/>
  <c r="BJ122" i="8"/>
  <c r="BJ121" i="8"/>
  <c r="BJ120" i="8"/>
  <c r="BJ118" i="8"/>
  <c r="BJ116" i="8"/>
  <c r="BJ115" i="8"/>
  <c r="BJ114" i="8"/>
  <c r="BJ113" i="8"/>
  <c r="BJ112" i="8"/>
  <c r="BJ111" i="8"/>
  <c r="BJ110" i="8"/>
  <c r="BJ109" i="8"/>
  <c r="BJ107" i="8"/>
  <c r="BJ106" i="8"/>
  <c r="BJ105" i="8"/>
  <c r="BJ104" i="8"/>
  <c r="BJ103" i="8"/>
  <c r="BJ102" i="8"/>
  <c r="BJ101" i="8"/>
  <c r="BJ100" i="8"/>
  <c r="BJ99" i="8"/>
  <c r="BJ98" i="8"/>
  <c r="BJ97" i="8"/>
  <c r="BJ96" i="8"/>
  <c r="BJ95" i="8"/>
  <c r="BJ94" i="8"/>
  <c r="BJ93" i="8"/>
  <c r="BJ92" i="8"/>
  <c r="BJ91" i="8"/>
  <c r="BJ90" i="8"/>
  <c r="BJ119" i="8"/>
  <c r="BJ117" i="8"/>
  <c r="BJ88" i="8"/>
  <c r="BJ86" i="8"/>
  <c r="BJ85" i="8"/>
  <c r="BJ84" i="8"/>
  <c r="BJ83" i="8"/>
  <c r="BJ82" i="8"/>
  <c r="BJ81" i="8"/>
  <c r="BJ80" i="8"/>
  <c r="BJ79" i="8"/>
  <c r="BJ78" i="8"/>
  <c r="BJ77" i="8"/>
  <c r="BJ76" i="8"/>
  <c r="BJ75" i="8"/>
  <c r="BJ74" i="8"/>
  <c r="BJ73" i="8"/>
  <c r="BJ72" i="8"/>
  <c r="BJ71" i="8"/>
  <c r="BJ70" i="8"/>
  <c r="BJ69" i="8"/>
  <c r="BJ68" i="8"/>
  <c r="BJ67" i="8"/>
  <c r="BJ66" i="8"/>
  <c r="BJ65" i="8"/>
  <c r="BJ64" i="8"/>
  <c r="BJ63" i="8"/>
  <c r="BJ62" i="8"/>
  <c r="BJ61" i="8"/>
  <c r="BJ60" i="8"/>
  <c r="BJ59" i="8"/>
  <c r="BJ89" i="8"/>
  <c r="BJ87" i="8"/>
  <c r="BN158" i="8"/>
  <c r="BN157" i="8"/>
  <c r="BN156" i="8"/>
  <c r="BN155" i="8"/>
  <c r="BN154" i="8"/>
  <c r="BN153" i="8"/>
  <c r="BN152" i="8"/>
  <c r="BN151" i="8"/>
  <c r="BN150" i="8"/>
  <c r="BN149" i="8"/>
  <c r="BN148" i="8"/>
  <c r="BN147" i="8"/>
  <c r="BN146" i="8"/>
  <c r="BN145" i="8"/>
  <c r="BN144" i="8"/>
  <c r="BN143" i="8"/>
  <c r="BN142" i="8"/>
  <c r="BN141" i="8"/>
  <c r="BN140" i="8"/>
  <c r="BN139" i="8"/>
  <c r="BN138" i="8"/>
  <c r="BN137" i="8"/>
  <c r="BN136" i="8"/>
  <c r="BN135" i="8"/>
  <c r="BN134" i="8"/>
  <c r="BN133" i="8"/>
  <c r="BN132" i="8"/>
  <c r="BN131" i="8"/>
  <c r="BN130" i="8"/>
  <c r="BN129" i="8"/>
  <c r="BN128" i="8"/>
  <c r="BN127" i="8"/>
  <c r="BN126" i="8"/>
  <c r="BN125" i="8"/>
  <c r="BN124" i="8"/>
  <c r="BN123" i="8"/>
  <c r="BN122" i="8"/>
  <c r="BN121" i="8"/>
  <c r="BN120" i="8"/>
  <c r="BN119" i="8"/>
  <c r="BN117" i="8"/>
  <c r="BN116" i="8"/>
  <c r="BN115" i="8"/>
  <c r="BN114" i="8"/>
  <c r="BN113" i="8"/>
  <c r="BN112" i="8"/>
  <c r="BN111" i="8"/>
  <c r="BN110" i="8"/>
  <c r="BN109" i="8"/>
  <c r="BN107" i="8"/>
  <c r="BN106" i="8"/>
  <c r="BN105" i="8"/>
  <c r="BN104" i="8"/>
  <c r="BN103" i="8"/>
  <c r="BN102" i="8"/>
  <c r="BN101" i="8"/>
  <c r="BN100" i="8"/>
  <c r="BN99" i="8"/>
  <c r="BN98" i="8"/>
  <c r="BN97" i="8"/>
  <c r="BN96" i="8"/>
  <c r="BN95" i="8"/>
  <c r="BN94" i="8"/>
  <c r="BN93" i="8"/>
  <c r="BN92" i="8"/>
  <c r="BN91" i="8"/>
  <c r="BN90" i="8"/>
  <c r="BN118" i="8"/>
  <c r="BN89" i="8"/>
  <c r="BN87" i="8"/>
  <c r="BN86" i="8"/>
  <c r="BN85" i="8"/>
  <c r="BN84" i="8"/>
  <c r="BN83" i="8"/>
  <c r="BN82" i="8"/>
  <c r="BN81" i="8"/>
  <c r="BN80" i="8"/>
  <c r="BN79" i="8"/>
  <c r="BN78" i="8"/>
  <c r="BN77" i="8"/>
  <c r="BN76" i="8"/>
  <c r="BN75" i="8"/>
  <c r="BN74" i="8"/>
  <c r="BN73" i="8"/>
  <c r="BN72" i="8"/>
  <c r="BN71" i="8"/>
  <c r="BN70" i="8"/>
  <c r="BN69" i="8"/>
  <c r="BN68" i="8"/>
  <c r="BN67" i="8"/>
  <c r="BN66" i="8"/>
  <c r="BN65" i="8"/>
  <c r="BN64" i="8"/>
  <c r="BN63" i="8"/>
  <c r="BN62" i="8"/>
  <c r="BN61" i="8"/>
  <c r="BN60" i="8"/>
  <c r="BN59" i="8"/>
  <c r="BN88" i="8"/>
  <c r="BR158" i="8"/>
  <c r="BR157" i="8"/>
  <c r="BR156" i="8"/>
  <c r="BR155" i="8"/>
  <c r="BR154" i="8"/>
  <c r="BR153" i="8"/>
  <c r="BR152" i="8"/>
  <c r="BR151" i="8"/>
  <c r="BR150" i="8"/>
  <c r="BR149" i="8"/>
  <c r="BR148" i="8"/>
  <c r="BR147" i="8"/>
  <c r="BR146" i="8"/>
  <c r="BR145" i="8"/>
  <c r="BR144" i="8"/>
  <c r="BR143" i="8"/>
  <c r="BR142" i="8"/>
  <c r="BR141" i="8"/>
  <c r="BR140" i="8"/>
  <c r="BR139" i="8"/>
  <c r="BR138" i="8"/>
  <c r="BR137" i="8"/>
  <c r="BR136" i="8"/>
  <c r="BR135" i="8"/>
  <c r="BR134" i="8"/>
  <c r="BR133" i="8"/>
  <c r="BR132" i="8"/>
  <c r="BR131" i="8"/>
  <c r="BR130" i="8"/>
  <c r="BR129" i="8"/>
  <c r="BR128" i="8"/>
  <c r="BR127" i="8"/>
  <c r="BR126" i="8"/>
  <c r="BR125" i="8"/>
  <c r="BR124" i="8"/>
  <c r="BR123" i="8"/>
  <c r="BR122" i="8"/>
  <c r="BR121" i="8"/>
  <c r="BR120" i="8"/>
  <c r="BR118" i="8"/>
  <c r="BR116" i="8"/>
  <c r="BR115" i="8"/>
  <c r="BR114" i="8"/>
  <c r="BR113" i="8"/>
  <c r="BR112" i="8"/>
  <c r="BR111" i="8"/>
  <c r="BR110" i="8"/>
  <c r="BR109" i="8"/>
  <c r="BR107" i="8"/>
  <c r="BR106" i="8"/>
  <c r="BR105" i="8"/>
  <c r="BR104" i="8"/>
  <c r="BR103" i="8"/>
  <c r="BR102" i="8"/>
  <c r="BR101" i="8"/>
  <c r="BR100" i="8"/>
  <c r="BR99" i="8"/>
  <c r="BR98" i="8"/>
  <c r="BR97" i="8"/>
  <c r="BR96" i="8"/>
  <c r="BR95" i="8"/>
  <c r="BR94" i="8"/>
  <c r="BR93" i="8"/>
  <c r="BR92" i="8"/>
  <c r="BR91" i="8"/>
  <c r="BR90" i="8"/>
  <c r="BR119" i="8"/>
  <c r="BR117" i="8"/>
  <c r="BR88" i="8"/>
  <c r="BR86" i="8"/>
  <c r="BR85" i="8"/>
  <c r="BR84" i="8"/>
  <c r="BR83" i="8"/>
  <c r="BR82" i="8"/>
  <c r="BR81" i="8"/>
  <c r="BR80" i="8"/>
  <c r="BR79" i="8"/>
  <c r="BR78" i="8"/>
  <c r="BR77" i="8"/>
  <c r="BR76" i="8"/>
  <c r="BR75" i="8"/>
  <c r="BR74" i="8"/>
  <c r="BR73" i="8"/>
  <c r="BR72" i="8"/>
  <c r="BR71" i="8"/>
  <c r="BR70" i="8"/>
  <c r="BR69" i="8"/>
  <c r="BR68" i="8"/>
  <c r="BR67" i="8"/>
  <c r="BR66" i="8"/>
  <c r="BR65" i="8"/>
  <c r="BR64" i="8"/>
  <c r="BR63" i="8"/>
  <c r="BR62" i="8"/>
  <c r="BR61" i="8"/>
  <c r="BR60" i="8"/>
  <c r="BR59" i="8"/>
  <c r="BR89" i="8"/>
  <c r="BR87" i="8"/>
  <c r="D58" i="8"/>
  <c r="H58" i="8"/>
  <c r="L58" i="8"/>
  <c r="P58" i="8"/>
  <c r="T58" i="8"/>
  <c r="X58" i="8"/>
  <c r="AB58" i="8"/>
  <c r="AF58" i="8"/>
  <c r="AJ58" i="8"/>
  <c r="AN58" i="8"/>
  <c r="AR58" i="8"/>
  <c r="AV58" i="8"/>
  <c r="AZ58" i="8"/>
  <c r="BD58" i="8"/>
  <c r="BH58" i="8"/>
  <c r="BL58" i="8"/>
  <c r="BP58" i="8"/>
  <c r="D59" i="8"/>
  <c r="H59" i="8"/>
  <c r="L59" i="8"/>
  <c r="P59" i="8"/>
  <c r="T59" i="8"/>
  <c r="X59" i="8"/>
  <c r="AB59" i="8"/>
  <c r="AF59" i="8"/>
  <c r="AJ59" i="8"/>
  <c r="AN59" i="8"/>
  <c r="AR59" i="8"/>
  <c r="AV59" i="8"/>
  <c r="C60" i="8"/>
  <c r="K60" i="8"/>
  <c r="S60" i="8"/>
  <c r="G61" i="8"/>
  <c r="O61" i="8"/>
  <c r="W61" i="8"/>
  <c r="BI61" i="8"/>
  <c r="I62" i="8"/>
  <c r="Y62" i="8"/>
  <c r="AO62" i="8"/>
  <c r="BE62" i="8"/>
  <c r="AA158" i="8"/>
  <c r="AA157" i="8"/>
  <c r="AA156" i="8"/>
  <c r="AA155" i="8"/>
  <c r="AA154" i="8"/>
  <c r="AA153" i="8"/>
  <c r="AA152" i="8"/>
  <c r="AA151" i="8"/>
  <c r="AA150" i="8"/>
  <c r="AA149" i="8"/>
  <c r="AA148" i="8"/>
  <c r="AA147" i="8"/>
  <c r="AA146" i="8"/>
  <c r="B158" i="8"/>
  <c r="B157" i="8"/>
  <c r="B156" i="8"/>
  <c r="B155" i="8"/>
  <c r="B154" i="8"/>
  <c r="B153" i="8"/>
  <c r="B152" i="8"/>
  <c r="B151" i="8"/>
  <c r="B150" i="8"/>
  <c r="B149" i="8"/>
  <c r="B148" i="8"/>
  <c r="B147" i="8"/>
  <c r="B146" i="8"/>
  <c r="B145" i="8"/>
  <c r="B144" i="8"/>
  <c r="B142" i="8"/>
  <c r="B141" i="8"/>
  <c r="B140" i="8"/>
  <c r="B139" i="8"/>
  <c r="B138" i="8"/>
  <c r="B137" i="8"/>
  <c r="B136" i="8"/>
  <c r="B135" i="8"/>
  <c r="B134" i="8"/>
  <c r="B133" i="8"/>
  <c r="B132" i="8"/>
  <c r="B131" i="8"/>
  <c r="B130" i="8"/>
  <c r="B129" i="8"/>
  <c r="B128" i="8"/>
  <c r="B127" i="8"/>
  <c r="B126" i="8"/>
  <c r="B125" i="8"/>
  <c r="B124" i="8"/>
  <c r="B123" i="8"/>
  <c r="B122" i="8"/>
  <c r="B121" i="8"/>
  <c r="B120" i="8"/>
  <c r="AA144" i="8"/>
  <c r="AA145" i="8"/>
  <c r="AA143" i="8"/>
  <c r="B143" i="8"/>
  <c r="AA142" i="8"/>
  <c r="AA141" i="8"/>
  <c r="AA140" i="8"/>
  <c r="AA139" i="8"/>
  <c r="AA138" i="8"/>
  <c r="AA137" i="8"/>
  <c r="AA136" i="8"/>
  <c r="AA135" i="8"/>
  <c r="AA134" i="8"/>
  <c r="AA133" i="8"/>
  <c r="AA132" i="8"/>
  <c r="AA131" i="8"/>
  <c r="AA130" i="8"/>
  <c r="AA129" i="8"/>
  <c r="AA128" i="8"/>
  <c r="AA127" i="8"/>
  <c r="AA126" i="8"/>
  <c r="AA125" i="8"/>
  <c r="AA124" i="8"/>
  <c r="AA123" i="8"/>
  <c r="AA122" i="8"/>
  <c r="AA121" i="8"/>
  <c r="AA120" i="8"/>
  <c r="AA119" i="8"/>
  <c r="AA118" i="8"/>
  <c r="AA117" i="8"/>
  <c r="B119" i="8"/>
  <c r="B117" i="8"/>
  <c r="B116" i="8"/>
  <c r="B115" i="8"/>
  <c r="B114" i="8"/>
  <c r="B113" i="8"/>
  <c r="B112" i="8"/>
  <c r="B111" i="8"/>
  <c r="B110" i="8"/>
  <c r="B109" i="8"/>
  <c r="B107" i="8"/>
  <c r="B106" i="8"/>
  <c r="B105" i="8"/>
  <c r="B104" i="8"/>
  <c r="B103" i="8"/>
  <c r="B102" i="8"/>
  <c r="B101" i="8"/>
  <c r="B100" i="8"/>
  <c r="B99" i="8"/>
  <c r="B98" i="8"/>
  <c r="B97" i="8"/>
  <c r="B96" i="8"/>
  <c r="B95" i="8"/>
  <c r="B94" i="8"/>
  <c r="B93" i="8"/>
  <c r="B92" i="8"/>
  <c r="B91" i="8"/>
  <c r="B118" i="8"/>
  <c r="AA116" i="8"/>
  <c r="AA115" i="8"/>
  <c r="AA114" i="8"/>
  <c r="AA113" i="8"/>
  <c r="AA112" i="8"/>
  <c r="AA111" i="8"/>
  <c r="AA110" i="8"/>
  <c r="AA109" i="8"/>
  <c r="AA107" i="8"/>
  <c r="AA106" i="8"/>
  <c r="AA105" i="8"/>
  <c r="AA104" i="8"/>
  <c r="AA103" i="8"/>
  <c r="AA102" i="8"/>
  <c r="AA101" i="8"/>
  <c r="AA100" i="8"/>
  <c r="AA99" i="8"/>
  <c r="AA98" i="8"/>
  <c r="AA97" i="8"/>
  <c r="AA96" i="8"/>
  <c r="AA95" i="8"/>
  <c r="AA94" i="8"/>
  <c r="AA93" i="8"/>
  <c r="AA92" i="8"/>
  <c r="AA91" i="8"/>
  <c r="AA90" i="8"/>
  <c r="AA89" i="8"/>
  <c r="AA88" i="8"/>
  <c r="AA87" i="8"/>
  <c r="AA86" i="8"/>
  <c r="AA85" i="8"/>
  <c r="AA84" i="8"/>
  <c r="AA83" i="8"/>
  <c r="AA82" i="8"/>
  <c r="AA81" i="8"/>
  <c r="AA80" i="8"/>
  <c r="AA79" i="8"/>
  <c r="AA78" i="8"/>
  <c r="AA77" i="8"/>
  <c r="AA76" i="8"/>
  <c r="AA75" i="8"/>
  <c r="AA74" i="8"/>
  <c r="AA73" i="8"/>
  <c r="AA72" i="8"/>
  <c r="AA71" i="8"/>
  <c r="AA70" i="8"/>
  <c r="AA69" i="8"/>
  <c r="AA68" i="8"/>
  <c r="AA67" i="8"/>
  <c r="AA66" i="8"/>
  <c r="AA65" i="8"/>
  <c r="AA64" i="8"/>
  <c r="AA63" i="8"/>
  <c r="AA62" i="8"/>
  <c r="B89"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90" i="8"/>
  <c r="B88" i="8"/>
  <c r="AE158" i="8"/>
  <c r="AE157" i="8"/>
  <c r="AE156" i="8"/>
  <c r="AE155" i="8"/>
  <c r="AE154" i="8"/>
  <c r="AE153" i="8"/>
  <c r="AE152" i="8"/>
  <c r="AE151" i="8"/>
  <c r="AE150" i="8"/>
  <c r="AE149" i="8"/>
  <c r="AE148" i="8"/>
  <c r="AE147" i="8"/>
  <c r="AE146"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AE145" i="8"/>
  <c r="AE143" i="8"/>
  <c r="AE144" i="8"/>
  <c r="AE142" i="8"/>
  <c r="AE141" i="8"/>
  <c r="AE140" i="8"/>
  <c r="AE139" i="8"/>
  <c r="AE138" i="8"/>
  <c r="AE137" i="8"/>
  <c r="AE136" i="8"/>
  <c r="AE135" i="8"/>
  <c r="AE134" i="8"/>
  <c r="AE133" i="8"/>
  <c r="AE132" i="8"/>
  <c r="AE131" i="8"/>
  <c r="AE130" i="8"/>
  <c r="AE129" i="8"/>
  <c r="AE128" i="8"/>
  <c r="AE127" i="8"/>
  <c r="AE126" i="8"/>
  <c r="AE125" i="8"/>
  <c r="AE124" i="8"/>
  <c r="AE123" i="8"/>
  <c r="AE122" i="8"/>
  <c r="AE121" i="8"/>
  <c r="AE120" i="8"/>
  <c r="AE119" i="8"/>
  <c r="AE118" i="8"/>
  <c r="AE117" i="8"/>
  <c r="F118" i="8"/>
  <c r="F116" i="8"/>
  <c r="F115" i="8"/>
  <c r="F114" i="8"/>
  <c r="F113" i="8"/>
  <c r="F112" i="8"/>
  <c r="F111" i="8"/>
  <c r="F110" i="8"/>
  <c r="F109" i="8"/>
  <c r="F107" i="8"/>
  <c r="F106" i="8"/>
  <c r="F105" i="8"/>
  <c r="F104" i="8"/>
  <c r="F103" i="8"/>
  <c r="F102" i="8"/>
  <c r="F101" i="8"/>
  <c r="F100" i="8"/>
  <c r="F99" i="8"/>
  <c r="F98" i="8"/>
  <c r="F97" i="8"/>
  <c r="F96" i="8"/>
  <c r="F95" i="8"/>
  <c r="F94" i="8"/>
  <c r="F93" i="8"/>
  <c r="F92" i="8"/>
  <c r="F91" i="8"/>
  <c r="F119" i="8"/>
  <c r="F117" i="8"/>
  <c r="AE116" i="8"/>
  <c r="AE115" i="8"/>
  <c r="AE114" i="8"/>
  <c r="AE113" i="8"/>
  <c r="AE112" i="8"/>
  <c r="AE111" i="8"/>
  <c r="AE110" i="8"/>
  <c r="AE109" i="8"/>
  <c r="AE107" i="8"/>
  <c r="AE106" i="8"/>
  <c r="AE105" i="8"/>
  <c r="AE104" i="8"/>
  <c r="AE103" i="8"/>
  <c r="AE102" i="8"/>
  <c r="AE101" i="8"/>
  <c r="AE100" i="8"/>
  <c r="AE99" i="8"/>
  <c r="AE98" i="8"/>
  <c r="AE97" i="8"/>
  <c r="AE96" i="8"/>
  <c r="AE95" i="8"/>
  <c r="AE94" i="8"/>
  <c r="AE93" i="8"/>
  <c r="AE92" i="8"/>
  <c r="AE91" i="8"/>
  <c r="AE90" i="8"/>
  <c r="AE89" i="8"/>
  <c r="AE88" i="8"/>
  <c r="AE87" i="8"/>
  <c r="AE86" i="8"/>
  <c r="AE85" i="8"/>
  <c r="AE84" i="8"/>
  <c r="AE83" i="8"/>
  <c r="AE82" i="8"/>
  <c r="AE81" i="8"/>
  <c r="AE80" i="8"/>
  <c r="AE79" i="8"/>
  <c r="AE78" i="8"/>
  <c r="AE77" i="8"/>
  <c r="AE76" i="8"/>
  <c r="AE75" i="8"/>
  <c r="AE74" i="8"/>
  <c r="AE73" i="8"/>
  <c r="AE72" i="8"/>
  <c r="AE71" i="8"/>
  <c r="AE70" i="8"/>
  <c r="AE69" i="8"/>
  <c r="AE68" i="8"/>
  <c r="AE67" i="8"/>
  <c r="AE66" i="8"/>
  <c r="AE65" i="8"/>
  <c r="AE64" i="8"/>
  <c r="AE63" i="8"/>
  <c r="AE62" i="8"/>
  <c r="F90"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89" i="8"/>
  <c r="AI158" i="8"/>
  <c r="AI157" i="8"/>
  <c r="AI156" i="8"/>
  <c r="AI155" i="8"/>
  <c r="AI154" i="8"/>
  <c r="AI153" i="8"/>
  <c r="AI152" i="8"/>
  <c r="AI151" i="8"/>
  <c r="AI150" i="8"/>
  <c r="AI149" i="8"/>
  <c r="AI148" i="8"/>
  <c r="AI147" i="8"/>
  <c r="AI146" i="8"/>
  <c r="J158" i="8"/>
  <c r="J157" i="8"/>
  <c r="J156" i="8"/>
  <c r="J155" i="8"/>
  <c r="J154" i="8"/>
  <c r="J153" i="8"/>
  <c r="J152" i="8"/>
  <c r="J151" i="8"/>
  <c r="J150" i="8"/>
  <c r="J149" i="8"/>
  <c r="J148" i="8"/>
  <c r="J147" i="8"/>
  <c r="J146" i="8"/>
  <c r="J145" i="8"/>
  <c r="J144" i="8"/>
  <c r="J142" i="8"/>
  <c r="J141" i="8"/>
  <c r="J140" i="8"/>
  <c r="J139" i="8"/>
  <c r="J138" i="8"/>
  <c r="J137" i="8"/>
  <c r="J136" i="8"/>
  <c r="J135" i="8"/>
  <c r="J134" i="8"/>
  <c r="J133" i="8"/>
  <c r="J132" i="8"/>
  <c r="J131" i="8"/>
  <c r="J130" i="8"/>
  <c r="J129" i="8"/>
  <c r="J128" i="8"/>
  <c r="J127" i="8"/>
  <c r="J126" i="8"/>
  <c r="J125" i="8"/>
  <c r="J124" i="8"/>
  <c r="J123" i="8"/>
  <c r="J122" i="8"/>
  <c r="J121" i="8"/>
  <c r="J120" i="8"/>
  <c r="AI144" i="8"/>
  <c r="J143" i="8"/>
  <c r="AI145" i="8"/>
  <c r="AI143" i="8"/>
  <c r="AI142" i="8"/>
  <c r="AI141" i="8"/>
  <c r="AI140" i="8"/>
  <c r="AI139" i="8"/>
  <c r="AI138" i="8"/>
  <c r="AI137" i="8"/>
  <c r="AI136" i="8"/>
  <c r="AI135" i="8"/>
  <c r="AI134" i="8"/>
  <c r="AI133" i="8"/>
  <c r="AI132" i="8"/>
  <c r="AI131" i="8"/>
  <c r="AI130" i="8"/>
  <c r="AI129" i="8"/>
  <c r="AI128" i="8"/>
  <c r="AI127" i="8"/>
  <c r="AI126" i="8"/>
  <c r="AI125" i="8"/>
  <c r="AI124" i="8"/>
  <c r="AI123" i="8"/>
  <c r="AI122" i="8"/>
  <c r="AI121" i="8"/>
  <c r="AI120" i="8"/>
  <c r="AI119" i="8"/>
  <c r="AI118" i="8"/>
  <c r="AI117" i="8"/>
  <c r="J119" i="8"/>
  <c r="J117" i="8"/>
  <c r="J116" i="8"/>
  <c r="J115" i="8"/>
  <c r="J114" i="8"/>
  <c r="J113" i="8"/>
  <c r="J112" i="8"/>
  <c r="J111" i="8"/>
  <c r="J110" i="8"/>
  <c r="J109" i="8"/>
  <c r="J107" i="8"/>
  <c r="J106" i="8"/>
  <c r="J105" i="8"/>
  <c r="J104" i="8"/>
  <c r="J103" i="8"/>
  <c r="J102" i="8"/>
  <c r="J101" i="8"/>
  <c r="J100" i="8"/>
  <c r="J99" i="8"/>
  <c r="J98" i="8"/>
  <c r="J97" i="8"/>
  <c r="J96" i="8"/>
  <c r="J95" i="8"/>
  <c r="J94" i="8"/>
  <c r="J93" i="8"/>
  <c r="J92" i="8"/>
  <c r="J91" i="8"/>
  <c r="J118" i="8"/>
  <c r="AI116" i="8"/>
  <c r="AI115" i="8"/>
  <c r="AI114" i="8"/>
  <c r="AI113" i="8"/>
  <c r="AI112" i="8"/>
  <c r="AI111" i="8"/>
  <c r="AI110" i="8"/>
  <c r="AI109" i="8"/>
  <c r="AI107" i="8"/>
  <c r="AI106" i="8"/>
  <c r="AI105" i="8"/>
  <c r="AI104" i="8"/>
  <c r="AI103" i="8"/>
  <c r="AI102" i="8"/>
  <c r="AI101" i="8"/>
  <c r="AI100" i="8"/>
  <c r="AI99" i="8"/>
  <c r="AI98" i="8"/>
  <c r="AI97" i="8"/>
  <c r="AI96" i="8"/>
  <c r="AI95" i="8"/>
  <c r="AI94" i="8"/>
  <c r="AI93" i="8"/>
  <c r="AI92" i="8"/>
  <c r="AI91" i="8"/>
  <c r="AI90" i="8"/>
  <c r="AI89" i="8"/>
  <c r="AI88" i="8"/>
  <c r="AI87" i="8"/>
  <c r="AI86" i="8"/>
  <c r="AI85" i="8"/>
  <c r="AI84" i="8"/>
  <c r="AI83" i="8"/>
  <c r="AI82" i="8"/>
  <c r="AI81" i="8"/>
  <c r="AI80" i="8"/>
  <c r="AI79" i="8"/>
  <c r="AI78" i="8"/>
  <c r="AI77" i="8"/>
  <c r="AI76" i="8"/>
  <c r="AI75" i="8"/>
  <c r="AI74" i="8"/>
  <c r="AI73" i="8"/>
  <c r="AI72" i="8"/>
  <c r="AI71" i="8"/>
  <c r="AI70" i="8"/>
  <c r="AI69" i="8"/>
  <c r="AI68" i="8"/>
  <c r="AI67" i="8"/>
  <c r="AI66" i="8"/>
  <c r="AI65" i="8"/>
  <c r="AI64" i="8"/>
  <c r="AI63" i="8"/>
  <c r="AI62" i="8"/>
  <c r="J89"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90" i="8"/>
  <c r="J88" i="8"/>
  <c r="AM158" i="8"/>
  <c r="AM157" i="8"/>
  <c r="AM156" i="8"/>
  <c r="AM155" i="8"/>
  <c r="AM154" i="8"/>
  <c r="AM153" i="8"/>
  <c r="AM152" i="8"/>
  <c r="AM151" i="8"/>
  <c r="AM150" i="8"/>
  <c r="AM149" i="8"/>
  <c r="AM148" i="8"/>
  <c r="AM147" i="8"/>
  <c r="AM146" i="8"/>
  <c r="N158" i="8"/>
  <c r="N157" i="8"/>
  <c r="N156" i="8"/>
  <c r="N155" i="8"/>
  <c r="N154" i="8"/>
  <c r="N153" i="8"/>
  <c r="N152" i="8"/>
  <c r="N151" i="8"/>
  <c r="N150" i="8"/>
  <c r="N149" i="8"/>
  <c r="N148" i="8"/>
  <c r="N147" i="8"/>
  <c r="N146" i="8"/>
  <c r="N145" i="8"/>
  <c r="N144" i="8"/>
  <c r="N142" i="8"/>
  <c r="N141" i="8"/>
  <c r="N140" i="8"/>
  <c r="N139" i="8"/>
  <c r="N138" i="8"/>
  <c r="N137" i="8"/>
  <c r="N136" i="8"/>
  <c r="N135" i="8"/>
  <c r="N134" i="8"/>
  <c r="N133" i="8"/>
  <c r="N132" i="8"/>
  <c r="N131" i="8"/>
  <c r="N130" i="8"/>
  <c r="N129" i="8"/>
  <c r="N128" i="8"/>
  <c r="N127" i="8"/>
  <c r="N126" i="8"/>
  <c r="N125" i="8"/>
  <c r="N124" i="8"/>
  <c r="N123" i="8"/>
  <c r="N122" i="8"/>
  <c r="N121" i="8"/>
  <c r="N120" i="8"/>
  <c r="AM145" i="8"/>
  <c r="AM143" i="8"/>
  <c r="N143" i="8"/>
  <c r="AM144" i="8"/>
  <c r="AM142" i="8"/>
  <c r="AM141" i="8"/>
  <c r="AM140" i="8"/>
  <c r="AM139" i="8"/>
  <c r="AM138" i="8"/>
  <c r="AM137" i="8"/>
  <c r="AM136" i="8"/>
  <c r="AM135" i="8"/>
  <c r="AM134" i="8"/>
  <c r="AM133" i="8"/>
  <c r="AM132" i="8"/>
  <c r="AM131" i="8"/>
  <c r="AM130" i="8"/>
  <c r="AM129" i="8"/>
  <c r="AM128" i="8"/>
  <c r="AM127" i="8"/>
  <c r="AM126" i="8"/>
  <c r="AM125" i="8"/>
  <c r="AM124" i="8"/>
  <c r="AM123" i="8"/>
  <c r="AM122" i="8"/>
  <c r="AM121" i="8"/>
  <c r="AM120" i="8"/>
  <c r="AM119" i="8"/>
  <c r="AM118" i="8"/>
  <c r="AM117" i="8"/>
  <c r="N118" i="8"/>
  <c r="N116" i="8"/>
  <c r="N115" i="8"/>
  <c r="N114" i="8"/>
  <c r="N113" i="8"/>
  <c r="N112" i="8"/>
  <c r="N111" i="8"/>
  <c r="N110" i="8"/>
  <c r="N109" i="8"/>
  <c r="N107" i="8"/>
  <c r="N106" i="8"/>
  <c r="N105" i="8"/>
  <c r="N104" i="8"/>
  <c r="N103" i="8"/>
  <c r="N102" i="8"/>
  <c r="N101" i="8"/>
  <c r="N100" i="8"/>
  <c r="N99" i="8"/>
  <c r="N98" i="8"/>
  <c r="N97" i="8"/>
  <c r="N96" i="8"/>
  <c r="N95" i="8"/>
  <c r="N94" i="8"/>
  <c r="N93" i="8"/>
  <c r="N92" i="8"/>
  <c r="N91" i="8"/>
  <c r="N119" i="8"/>
  <c r="N117" i="8"/>
  <c r="AM116" i="8"/>
  <c r="AM115" i="8"/>
  <c r="AM114" i="8"/>
  <c r="AM113" i="8"/>
  <c r="AM112" i="8"/>
  <c r="AM111" i="8"/>
  <c r="AM110" i="8"/>
  <c r="AM109" i="8"/>
  <c r="AM107" i="8"/>
  <c r="AM106" i="8"/>
  <c r="AM105" i="8"/>
  <c r="AM104" i="8"/>
  <c r="AM103" i="8"/>
  <c r="AM102" i="8"/>
  <c r="AM101" i="8"/>
  <c r="AM100" i="8"/>
  <c r="AM99" i="8"/>
  <c r="AM98" i="8"/>
  <c r="AM97" i="8"/>
  <c r="AM96" i="8"/>
  <c r="AM95" i="8"/>
  <c r="AM94" i="8"/>
  <c r="AM93" i="8"/>
  <c r="AM92" i="8"/>
  <c r="AM91" i="8"/>
  <c r="AM90" i="8"/>
  <c r="AM89" i="8"/>
  <c r="AM88" i="8"/>
  <c r="AM87" i="8"/>
  <c r="AM86" i="8"/>
  <c r="AM85" i="8"/>
  <c r="AM84" i="8"/>
  <c r="AM83" i="8"/>
  <c r="AM82" i="8"/>
  <c r="AM81" i="8"/>
  <c r="AM80" i="8"/>
  <c r="AM79" i="8"/>
  <c r="AM78" i="8"/>
  <c r="AM77" i="8"/>
  <c r="AM76" i="8"/>
  <c r="AM75" i="8"/>
  <c r="AM74" i="8"/>
  <c r="AM73" i="8"/>
  <c r="AM72" i="8"/>
  <c r="AM71" i="8"/>
  <c r="AM70" i="8"/>
  <c r="AM69" i="8"/>
  <c r="AM68" i="8"/>
  <c r="AM67" i="8"/>
  <c r="AM66" i="8"/>
  <c r="AM65" i="8"/>
  <c r="AM64" i="8"/>
  <c r="AM63" i="8"/>
  <c r="AM62" i="8"/>
  <c r="N90"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89" i="8"/>
  <c r="AQ158" i="8"/>
  <c r="AQ157" i="8"/>
  <c r="AQ156" i="8"/>
  <c r="AQ155" i="8"/>
  <c r="AQ154" i="8"/>
  <c r="AQ153" i="8"/>
  <c r="AQ152" i="8"/>
  <c r="AQ151" i="8"/>
  <c r="AQ150" i="8"/>
  <c r="AQ149" i="8"/>
  <c r="AQ148" i="8"/>
  <c r="AQ147" i="8"/>
  <c r="AQ146" i="8"/>
  <c r="R158" i="8"/>
  <c r="R157" i="8"/>
  <c r="R156" i="8"/>
  <c r="R155" i="8"/>
  <c r="R154" i="8"/>
  <c r="R153" i="8"/>
  <c r="R152" i="8"/>
  <c r="R151" i="8"/>
  <c r="R150" i="8"/>
  <c r="R149" i="8"/>
  <c r="R148" i="8"/>
  <c r="R147" i="8"/>
  <c r="R146" i="8"/>
  <c r="R145" i="8"/>
  <c r="R144" i="8"/>
  <c r="R143" i="8"/>
  <c r="R142" i="8"/>
  <c r="R141" i="8"/>
  <c r="R140" i="8"/>
  <c r="R139" i="8"/>
  <c r="R138" i="8"/>
  <c r="R137" i="8"/>
  <c r="R136" i="8"/>
  <c r="R135" i="8"/>
  <c r="R134" i="8"/>
  <c r="R133" i="8"/>
  <c r="R132" i="8"/>
  <c r="R131" i="8"/>
  <c r="R130" i="8"/>
  <c r="R129" i="8"/>
  <c r="R128" i="8"/>
  <c r="R127" i="8"/>
  <c r="R126" i="8"/>
  <c r="R125" i="8"/>
  <c r="R124" i="8"/>
  <c r="R123" i="8"/>
  <c r="R122" i="8"/>
  <c r="R121" i="8"/>
  <c r="R120" i="8"/>
  <c r="AQ144" i="8"/>
  <c r="AQ145" i="8"/>
  <c r="AQ143" i="8"/>
  <c r="AQ142" i="8"/>
  <c r="AQ141" i="8"/>
  <c r="AQ140" i="8"/>
  <c r="AQ139" i="8"/>
  <c r="AQ138" i="8"/>
  <c r="AQ137" i="8"/>
  <c r="AQ136" i="8"/>
  <c r="AQ135" i="8"/>
  <c r="AQ134" i="8"/>
  <c r="AQ133" i="8"/>
  <c r="AQ132" i="8"/>
  <c r="AQ131" i="8"/>
  <c r="AQ130" i="8"/>
  <c r="AQ129" i="8"/>
  <c r="AQ128" i="8"/>
  <c r="AQ127" i="8"/>
  <c r="AQ126" i="8"/>
  <c r="AQ125" i="8"/>
  <c r="AQ124" i="8"/>
  <c r="AQ123" i="8"/>
  <c r="AQ122" i="8"/>
  <c r="AQ121" i="8"/>
  <c r="AQ120" i="8"/>
  <c r="AQ119" i="8"/>
  <c r="AQ118" i="8"/>
  <c r="AQ117" i="8"/>
  <c r="R119" i="8"/>
  <c r="R117" i="8"/>
  <c r="R116" i="8"/>
  <c r="R115" i="8"/>
  <c r="R114" i="8"/>
  <c r="R113" i="8"/>
  <c r="R112" i="8"/>
  <c r="R111" i="8"/>
  <c r="R110" i="8"/>
  <c r="R109" i="8"/>
  <c r="R107" i="8"/>
  <c r="R106" i="8"/>
  <c r="R105" i="8"/>
  <c r="R104" i="8"/>
  <c r="R103" i="8"/>
  <c r="R102" i="8"/>
  <c r="R101" i="8"/>
  <c r="R100" i="8"/>
  <c r="R99" i="8"/>
  <c r="R98" i="8"/>
  <c r="R97" i="8"/>
  <c r="R96" i="8"/>
  <c r="R95" i="8"/>
  <c r="R94" i="8"/>
  <c r="R93" i="8"/>
  <c r="R92" i="8"/>
  <c r="R91" i="8"/>
  <c r="R118" i="8"/>
  <c r="AQ116" i="8"/>
  <c r="AQ115" i="8"/>
  <c r="AQ114" i="8"/>
  <c r="AQ113" i="8"/>
  <c r="AQ112" i="8"/>
  <c r="AQ111" i="8"/>
  <c r="AQ110" i="8"/>
  <c r="AQ109" i="8"/>
  <c r="AQ107" i="8"/>
  <c r="AQ106" i="8"/>
  <c r="AQ105" i="8"/>
  <c r="AQ104" i="8"/>
  <c r="AQ103" i="8"/>
  <c r="AQ102" i="8"/>
  <c r="AQ101" i="8"/>
  <c r="AQ100" i="8"/>
  <c r="AQ99" i="8"/>
  <c r="AQ98" i="8"/>
  <c r="AQ97" i="8"/>
  <c r="AQ96" i="8"/>
  <c r="AQ95" i="8"/>
  <c r="AQ94" i="8"/>
  <c r="AQ93" i="8"/>
  <c r="AQ92" i="8"/>
  <c r="AQ91" i="8"/>
  <c r="AQ90" i="8"/>
  <c r="AQ89" i="8"/>
  <c r="AQ88" i="8"/>
  <c r="AQ87" i="8"/>
  <c r="R90" i="8"/>
  <c r="AQ86" i="8"/>
  <c r="AQ85" i="8"/>
  <c r="AQ84" i="8"/>
  <c r="AQ83" i="8"/>
  <c r="AQ82" i="8"/>
  <c r="AQ81" i="8"/>
  <c r="AQ80" i="8"/>
  <c r="AQ79" i="8"/>
  <c r="AQ78" i="8"/>
  <c r="AQ77" i="8"/>
  <c r="AQ76" i="8"/>
  <c r="AQ75" i="8"/>
  <c r="AQ74" i="8"/>
  <c r="AQ73" i="8"/>
  <c r="AQ72" i="8"/>
  <c r="AQ71" i="8"/>
  <c r="AQ70" i="8"/>
  <c r="AQ69" i="8"/>
  <c r="AQ68" i="8"/>
  <c r="AQ67" i="8"/>
  <c r="AQ66" i="8"/>
  <c r="AQ65" i="8"/>
  <c r="AQ64" i="8"/>
  <c r="AQ63" i="8"/>
  <c r="AQ62" i="8"/>
  <c r="R89"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88" i="8"/>
  <c r="AU158" i="8"/>
  <c r="AU157" i="8"/>
  <c r="AU156" i="8"/>
  <c r="AU155" i="8"/>
  <c r="AU154" i="8"/>
  <c r="AU153" i="8"/>
  <c r="AU152" i="8"/>
  <c r="AU151" i="8"/>
  <c r="AU150" i="8"/>
  <c r="AU149" i="8"/>
  <c r="AU148" i="8"/>
  <c r="AU147" i="8"/>
  <c r="AU146" i="8"/>
  <c r="V158" i="8"/>
  <c r="V157" i="8"/>
  <c r="V156" i="8"/>
  <c r="V155" i="8"/>
  <c r="V154" i="8"/>
  <c r="V153" i="8"/>
  <c r="V152" i="8"/>
  <c r="V151" i="8"/>
  <c r="V150" i="8"/>
  <c r="V149" i="8"/>
  <c r="V148" i="8"/>
  <c r="V147" i="8"/>
  <c r="V146" i="8"/>
  <c r="V145" i="8"/>
  <c r="V144" i="8"/>
  <c r="V143" i="8"/>
  <c r="V142" i="8"/>
  <c r="V141" i="8"/>
  <c r="V140" i="8"/>
  <c r="V139" i="8"/>
  <c r="V138" i="8"/>
  <c r="V137" i="8"/>
  <c r="V136" i="8"/>
  <c r="V135" i="8"/>
  <c r="V134" i="8"/>
  <c r="V133" i="8"/>
  <c r="V132" i="8"/>
  <c r="V131" i="8"/>
  <c r="V130" i="8"/>
  <c r="V129" i="8"/>
  <c r="V128" i="8"/>
  <c r="V127" i="8"/>
  <c r="V126" i="8"/>
  <c r="V125" i="8"/>
  <c r="V124" i="8"/>
  <c r="V123" i="8"/>
  <c r="V122" i="8"/>
  <c r="V121" i="8"/>
  <c r="V120" i="8"/>
  <c r="AU145" i="8"/>
  <c r="AU143" i="8"/>
  <c r="AU144" i="8"/>
  <c r="AU142" i="8"/>
  <c r="AU141" i="8"/>
  <c r="AU140" i="8"/>
  <c r="AU139" i="8"/>
  <c r="AU138" i="8"/>
  <c r="AU137" i="8"/>
  <c r="AU136" i="8"/>
  <c r="AU135" i="8"/>
  <c r="AU134" i="8"/>
  <c r="AU133" i="8"/>
  <c r="AU132" i="8"/>
  <c r="AU131" i="8"/>
  <c r="AU130" i="8"/>
  <c r="AU129" i="8"/>
  <c r="AU128" i="8"/>
  <c r="AU127" i="8"/>
  <c r="AU126" i="8"/>
  <c r="AU125" i="8"/>
  <c r="AU124" i="8"/>
  <c r="AU123" i="8"/>
  <c r="AU122" i="8"/>
  <c r="AU121" i="8"/>
  <c r="AU120" i="8"/>
  <c r="AU119" i="8"/>
  <c r="AU118" i="8"/>
  <c r="AU117" i="8"/>
  <c r="V118" i="8"/>
  <c r="V116" i="8"/>
  <c r="V115" i="8"/>
  <c r="V114" i="8"/>
  <c r="V113" i="8"/>
  <c r="V112" i="8"/>
  <c r="V111" i="8"/>
  <c r="V110" i="8"/>
  <c r="V109" i="8"/>
  <c r="V107" i="8"/>
  <c r="V106" i="8"/>
  <c r="V105" i="8"/>
  <c r="V104" i="8"/>
  <c r="V103" i="8"/>
  <c r="V102" i="8"/>
  <c r="V101" i="8"/>
  <c r="V100" i="8"/>
  <c r="V99" i="8"/>
  <c r="V98" i="8"/>
  <c r="V97" i="8"/>
  <c r="V96" i="8"/>
  <c r="V95" i="8"/>
  <c r="V94" i="8"/>
  <c r="V93" i="8"/>
  <c r="V92" i="8"/>
  <c r="V91" i="8"/>
  <c r="V90" i="8"/>
  <c r="V119" i="8"/>
  <c r="V117" i="8"/>
  <c r="AU116" i="8"/>
  <c r="AU115" i="8"/>
  <c r="AU114" i="8"/>
  <c r="AU113" i="8"/>
  <c r="AU112" i="8"/>
  <c r="AU111" i="8"/>
  <c r="AU110" i="8"/>
  <c r="AU109" i="8"/>
  <c r="AU107" i="8"/>
  <c r="AU106" i="8"/>
  <c r="AU105" i="8"/>
  <c r="AU104" i="8"/>
  <c r="AU103" i="8"/>
  <c r="AU102" i="8"/>
  <c r="AU101" i="8"/>
  <c r="AU100" i="8"/>
  <c r="AU99" i="8"/>
  <c r="AU98" i="8"/>
  <c r="AU97" i="8"/>
  <c r="AU96" i="8"/>
  <c r="AU95" i="8"/>
  <c r="AU94" i="8"/>
  <c r="AU93" i="8"/>
  <c r="AU92" i="8"/>
  <c r="AU91" i="8"/>
  <c r="AU90" i="8"/>
  <c r="AU89" i="8"/>
  <c r="AU88" i="8"/>
  <c r="AU87" i="8"/>
  <c r="AU86" i="8"/>
  <c r="AU85" i="8"/>
  <c r="AU84" i="8"/>
  <c r="AU83" i="8"/>
  <c r="AU82" i="8"/>
  <c r="AU81" i="8"/>
  <c r="AU80" i="8"/>
  <c r="AU79" i="8"/>
  <c r="AU78" i="8"/>
  <c r="AU77" i="8"/>
  <c r="AU76" i="8"/>
  <c r="AU75" i="8"/>
  <c r="AU74" i="8"/>
  <c r="AU73" i="8"/>
  <c r="AU72" i="8"/>
  <c r="AU71" i="8"/>
  <c r="AU70" i="8"/>
  <c r="AU69" i="8"/>
  <c r="AU68" i="8"/>
  <c r="AU67" i="8"/>
  <c r="AU66" i="8"/>
  <c r="AU65" i="8"/>
  <c r="AU64" i="8"/>
  <c r="AU63" i="8"/>
  <c r="AU62" i="8"/>
  <c r="V88" i="8"/>
  <c r="V87" i="8"/>
  <c r="V86" i="8"/>
  <c r="V85" i="8"/>
  <c r="V84" i="8"/>
  <c r="V83" i="8"/>
  <c r="V82" i="8"/>
  <c r="V81" i="8"/>
  <c r="V80" i="8"/>
  <c r="V79" i="8"/>
  <c r="V78" i="8"/>
  <c r="V77" i="8"/>
  <c r="V76" i="8"/>
  <c r="V75" i="8"/>
  <c r="V74" i="8"/>
  <c r="V73" i="8"/>
  <c r="V72" i="8"/>
  <c r="V71" i="8"/>
  <c r="V70" i="8"/>
  <c r="V69" i="8"/>
  <c r="V68" i="8"/>
  <c r="V67" i="8"/>
  <c r="V66" i="8"/>
  <c r="V65" i="8"/>
  <c r="V64" i="8"/>
  <c r="V63" i="8"/>
  <c r="V62" i="8"/>
  <c r="V61" i="8"/>
  <c r="V60" i="8"/>
  <c r="V89" i="8"/>
  <c r="AY158" i="8"/>
  <c r="AY157" i="8"/>
  <c r="AY156" i="8"/>
  <c r="AY155" i="8"/>
  <c r="AY154" i="8"/>
  <c r="AY153" i="8"/>
  <c r="AY152" i="8"/>
  <c r="AY151" i="8"/>
  <c r="AY150" i="8"/>
  <c r="AY149" i="8"/>
  <c r="AY148" i="8"/>
  <c r="AY147" i="8"/>
  <c r="AY146" i="8"/>
  <c r="Z158" i="8"/>
  <c r="Z157" i="8"/>
  <c r="Z156" i="8"/>
  <c r="Z155" i="8"/>
  <c r="Z154" i="8"/>
  <c r="Z153" i="8"/>
  <c r="Z152" i="8"/>
  <c r="Z151" i="8"/>
  <c r="Z150" i="8"/>
  <c r="Z149" i="8"/>
  <c r="Z148" i="8"/>
  <c r="Z147" i="8"/>
  <c r="Z146" i="8"/>
  <c r="Z145" i="8"/>
  <c r="Z144" i="8"/>
  <c r="Z143" i="8"/>
  <c r="Z142" i="8"/>
  <c r="Z141" i="8"/>
  <c r="Z140" i="8"/>
  <c r="Z139" i="8"/>
  <c r="Z138" i="8"/>
  <c r="Z137" i="8"/>
  <c r="Z136" i="8"/>
  <c r="Z135" i="8"/>
  <c r="Z134" i="8"/>
  <c r="Z133" i="8"/>
  <c r="Z132" i="8"/>
  <c r="Z131" i="8"/>
  <c r="Z130" i="8"/>
  <c r="Z129" i="8"/>
  <c r="Z128" i="8"/>
  <c r="Z127" i="8"/>
  <c r="Z126" i="8"/>
  <c r="Z125" i="8"/>
  <c r="Z124" i="8"/>
  <c r="Z123" i="8"/>
  <c r="Z122" i="8"/>
  <c r="Z121" i="8"/>
  <c r="Z120" i="8"/>
  <c r="AY144" i="8"/>
  <c r="AY145" i="8"/>
  <c r="AY143" i="8"/>
  <c r="AY142" i="8"/>
  <c r="AY141" i="8"/>
  <c r="AY140" i="8"/>
  <c r="AY139" i="8"/>
  <c r="AY138" i="8"/>
  <c r="AY137" i="8"/>
  <c r="AY136" i="8"/>
  <c r="AY135" i="8"/>
  <c r="AY134" i="8"/>
  <c r="AY133" i="8"/>
  <c r="AY132" i="8"/>
  <c r="AY131" i="8"/>
  <c r="AY130" i="8"/>
  <c r="AY129" i="8"/>
  <c r="AY128" i="8"/>
  <c r="AY127" i="8"/>
  <c r="AY126" i="8"/>
  <c r="AY125" i="8"/>
  <c r="AY124" i="8"/>
  <c r="AY123" i="8"/>
  <c r="AY122" i="8"/>
  <c r="AY121" i="8"/>
  <c r="AY120" i="8"/>
  <c r="AY119" i="8"/>
  <c r="AY118" i="8"/>
  <c r="AY117" i="8"/>
  <c r="Z119" i="8"/>
  <c r="Z117" i="8"/>
  <c r="Z116" i="8"/>
  <c r="Z115" i="8"/>
  <c r="Z114" i="8"/>
  <c r="Z113" i="8"/>
  <c r="Z112" i="8"/>
  <c r="Z111" i="8"/>
  <c r="Z110" i="8"/>
  <c r="Z109" i="8"/>
  <c r="Z107" i="8"/>
  <c r="Z106" i="8"/>
  <c r="Z105" i="8"/>
  <c r="Z104" i="8"/>
  <c r="Z103" i="8"/>
  <c r="Z102" i="8"/>
  <c r="Z101" i="8"/>
  <c r="Z100" i="8"/>
  <c r="Z99" i="8"/>
  <c r="Z98" i="8"/>
  <c r="Z97" i="8"/>
  <c r="Z96" i="8"/>
  <c r="Z95" i="8"/>
  <c r="Z94" i="8"/>
  <c r="Z93" i="8"/>
  <c r="Z92" i="8"/>
  <c r="Z91" i="8"/>
  <c r="Z90" i="8"/>
  <c r="Z118" i="8"/>
  <c r="AY116" i="8"/>
  <c r="AY115" i="8"/>
  <c r="AY114" i="8"/>
  <c r="AY113" i="8"/>
  <c r="AY112" i="8"/>
  <c r="AY111" i="8"/>
  <c r="AY110" i="8"/>
  <c r="AY109" i="8"/>
  <c r="AY107" i="8"/>
  <c r="AY106" i="8"/>
  <c r="AY105" i="8"/>
  <c r="AY104" i="8"/>
  <c r="AY103" i="8"/>
  <c r="AY102" i="8"/>
  <c r="AY101"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70" i="8"/>
  <c r="AY69" i="8"/>
  <c r="AY68" i="8"/>
  <c r="AY67" i="8"/>
  <c r="AY66" i="8"/>
  <c r="AY65" i="8"/>
  <c r="AY64" i="8"/>
  <c r="AY63" i="8"/>
  <c r="AY62" i="8"/>
  <c r="AY61" i="8"/>
  <c r="Z89" i="8"/>
  <c r="Z87" i="8"/>
  <c r="Z86" i="8"/>
  <c r="Z85" i="8"/>
  <c r="Z84" i="8"/>
  <c r="Z83" i="8"/>
  <c r="Z82" i="8"/>
  <c r="Z81" i="8"/>
  <c r="Z80" i="8"/>
  <c r="Z79" i="8"/>
  <c r="Z78" i="8"/>
  <c r="Z77" i="8"/>
  <c r="Z76" i="8"/>
  <c r="Z75" i="8"/>
  <c r="Z74" i="8"/>
  <c r="Z73" i="8"/>
  <c r="Z72" i="8"/>
  <c r="Z71" i="8"/>
  <c r="Z70" i="8"/>
  <c r="Z69" i="8"/>
  <c r="Z68" i="8"/>
  <c r="Z67" i="8"/>
  <c r="Z66" i="8"/>
  <c r="Z65" i="8"/>
  <c r="Z64" i="8"/>
  <c r="Z63" i="8"/>
  <c r="Z62" i="8"/>
  <c r="Z61" i="8"/>
  <c r="Z60" i="8"/>
  <c r="Z88" i="8"/>
  <c r="BC158" i="8"/>
  <c r="BC157" i="8"/>
  <c r="BC156" i="8"/>
  <c r="BC155" i="8"/>
  <c r="BC154" i="8"/>
  <c r="BC153" i="8"/>
  <c r="BC152" i="8"/>
  <c r="BC151" i="8"/>
  <c r="BC150" i="8"/>
  <c r="BC149" i="8"/>
  <c r="BC148" i="8"/>
  <c r="BC147" i="8"/>
  <c r="BC146" i="8"/>
  <c r="BC145" i="8"/>
  <c r="BC143" i="8"/>
  <c r="BC144" i="8"/>
  <c r="BC142" i="8"/>
  <c r="BC141" i="8"/>
  <c r="BC140" i="8"/>
  <c r="BC139" i="8"/>
  <c r="BC138" i="8"/>
  <c r="BC137" i="8"/>
  <c r="BC136" i="8"/>
  <c r="BC135" i="8"/>
  <c r="BC134" i="8"/>
  <c r="BC133" i="8"/>
  <c r="BC132" i="8"/>
  <c r="BC131" i="8"/>
  <c r="BC130" i="8"/>
  <c r="BC129" i="8"/>
  <c r="BC128" i="8"/>
  <c r="BC127" i="8"/>
  <c r="BC126" i="8"/>
  <c r="BC125" i="8"/>
  <c r="BC124" i="8"/>
  <c r="BC123" i="8"/>
  <c r="BC122" i="8"/>
  <c r="BC121" i="8"/>
  <c r="BC120" i="8"/>
  <c r="BC119" i="8"/>
  <c r="BC118" i="8"/>
  <c r="BC117" i="8"/>
  <c r="BC116" i="8"/>
  <c r="BC115" i="8"/>
  <c r="BC114" i="8"/>
  <c r="BC113" i="8"/>
  <c r="BC112" i="8"/>
  <c r="BC111" i="8"/>
  <c r="BC110" i="8"/>
  <c r="BC109" i="8"/>
  <c r="BC107" i="8"/>
  <c r="BC106" i="8"/>
  <c r="BC105" i="8"/>
  <c r="BC104" i="8"/>
  <c r="BC103" i="8"/>
  <c r="BC102" i="8"/>
  <c r="BC101" i="8"/>
  <c r="BC100" i="8"/>
  <c r="BC99" i="8"/>
  <c r="BC98" i="8"/>
  <c r="BC97" i="8"/>
  <c r="BC96" i="8"/>
  <c r="BC95" i="8"/>
  <c r="BC94" i="8"/>
  <c r="BC93" i="8"/>
  <c r="BC92" i="8"/>
  <c r="BC91" i="8"/>
  <c r="BC90" i="8"/>
  <c r="BC89" i="8"/>
  <c r="BC88" i="8"/>
  <c r="BC87" i="8"/>
  <c r="BC86" i="8"/>
  <c r="BC85" i="8"/>
  <c r="BC84" i="8"/>
  <c r="BC83" i="8"/>
  <c r="BC82" i="8"/>
  <c r="BC81" i="8"/>
  <c r="BC80" i="8"/>
  <c r="BC79" i="8"/>
  <c r="BC78" i="8"/>
  <c r="BC77" i="8"/>
  <c r="BC76" i="8"/>
  <c r="BC75" i="8"/>
  <c r="BC74" i="8"/>
  <c r="BC73" i="8"/>
  <c r="BC72" i="8"/>
  <c r="BC71" i="8"/>
  <c r="BC70" i="8"/>
  <c r="BC69" i="8"/>
  <c r="BC68" i="8"/>
  <c r="BC67" i="8"/>
  <c r="BC66" i="8"/>
  <c r="BC65" i="8"/>
  <c r="BC64" i="8"/>
  <c r="BC63" i="8"/>
  <c r="BC62" i="8"/>
  <c r="BC61" i="8"/>
  <c r="BG158" i="8"/>
  <c r="BG157" i="8"/>
  <c r="BG156" i="8"/>
  <c r="BG155" i="8"/>
  <c r="BG154" i="8"/>
  <c r="BG153" i="8"/>
  <c r="BG152" i="8"/>
  <c r="BG151" i="8"/>
  <c r="BG150" i="8"/>
  <c r="BG149" i="8"/>
  <c r="BG148" i="8"/>
  <c r="BG147" i="8"/>
  <c r="BG146" i="8"/>
  <c r="BG145" i="8"/>
  <c r="BG144" i="8"/>
  <c r="BG143" i="8"/>
  <c r="BG142" i="8"/>
  <c r="BG141" i="8"/>
  <c r="BG140" i="8"/>
  <c r="BG139" i="8"/>
  <c r="BG138" i="8"/>
  <c r="BG137" i="8"/>
  <c r="BG136" i="8"/>
  <c r="BG135" i="8"/>
  <c r="BG134" i="8"/>
  <c r="BG133" i="8"/>
  <c r="BG132" i="8"/>
  <c r="BG131" i="8"/>
  <c r="BG130" i="8"/>
  <c r="BG129" i="8"/>
  <c r="BG128" i="8"/>
  <c r="BG127" i="8"/>
  <c r="BG126" i="8"/>
  <c r="BG125" i="8"/>
  <c r="BG124" i="8"/>
  <c r="BG123" i="8"/>
  <c r="BG122" i="8"/>
  <c r="BG121" i="8"/>
  <c r="BG120" i="8"/>
  <c r="BG119" i="8"/>
  <c r="BG118" i="8"/>
  <c r="BG117" i="8"/>
  <c r="BG116" i="8"/>
  <c r="BG115" i="8"/>
  <c r="BG114" i="8"/>
  <c r="BG113" i="8"/>
  <c r="BG112" i="8"/>
  <c r="BG111" i="8"/>
  <c r="BG110" i="8"/>
  <c r="BG109" i="8"/>
  <c r="BG107" i="8"/>
  <c r="BG106" i="8"/>
  <c r="BG105" i="8"/>
  <c r="BG104" i="8"/>
  <c r="BG103" i="8"/>
  <c r="BG102" i="8"/>
  <c r="BG101" i="8"/>
  <c r="BG100" i="8"/>
  <c r="BG99" i="8"/>
  <c r="BG98" i="8"/>
  <c r="BG97" i="8"/>
  <c r="BG96" i="8"/>
  <c r="BG95" i="8"/>
  <c r="BG94" i="8"/>
  <c r="BG93" i="8"/>
  <c r="BG92" i="8"/>
  <c r="BG91" i="8"/>
  <c r="BG90" i="8"/>
  <c r="BG89" i="8"/>
  <c r="BG88" i="8"/>
  <c r="BG87" i="8"/>
  <c r="BG86" i="8"/>
  <c r="BG85" i="8"/>
  <c r="BG84" i="8"/>
  <c r="BG83" i="8"/>
  <c r="BG82" i="8"/>
  <c r="BG81" i="8"/>
  <c r="BG80" i="8"/>
  <c r="BG79" i="8"/>
  <c r="BG78" i="8"/>
  <c r="BG77" i="8"/>
  <c r="BG76" i="8"/>
  <c r="BG75" i="8"/>
  <c r="BG74" i="8"/>
  <c r="BG73" i="8"/>
  <c r="BG72" i="8"/>
  <c r="BG71" i="8"/>
  <c r="BG70" i="8"/>
  <c r="BG69" i="8"/>
  <c r="BG68" i="8"/>
  <c r="BG67" i="8"/>
  <c r="BG66" i="8"/>
  <c r="BG65" i="8"/>
  <c r="BG64" i="8"/>
  <c r="BG63" i="8"/>
  <c r="BG62" i="8"/>
  <c r="BG61" i="8"/>
  <c r="BK158" i="8"/>
  <c r="BK157" i="8"/>
  <c r="BK156" i="8"/>
  <c r="BK155" i="8"/>
  <c r="BK154" i="8"/>
  <c r="BK153" i="8"/>
  <c r="BK152" i="8"/>
  <c r="BK151" i="8"/>
  <c r="BK150" i="8"/>
  <c r="BK149" i="8"/>
  <c r="BK148" i="8"/>
  <c r="BK147" i="8"/>
  <c r="BK146" i="8"/>
  <c r="BK145" i="8"/>
  <c r="BK143" i="8"/>
  <c r="BK144" i="8"/>
  <c r="BK142" i="8"/>
  <c r="BK141" i="8"/>
  <c r="BK140" i="8"/>
  <c r="BK139" i="8"/>
  <c r="BK138" i="8"/>
  <c r="BK137" i="8"/>
  <c r="BK136" i="8"/>
  <c r="BK135" i="8"/>
  <c r="BK134" i="8"/>
  <c r="BK133" i="8"/>
  <c r="BK132" i="8"/>
  <c r="BK131" i="8"/>
  <c r="BK130" i="8"/>
  <c r="BK129" i="8"/>
  <c r="BK128" i="8"/>
  <c r="BK127" i="8"/>
  <c r="BK126" i="8"/>
  <c r="BK125" i="8"/>
  <c r="BK124" i="8"/>
  <c r="BK123" i="8"/>
  <c r="BK122" i="8"/>
  <c r="BK121" i="8"/>
  <c r="BK120" i="8"/>
  <c r="BK119" i="8"/>
  <c r="BK118" i="8"/>
  <c r="BK117" i="8"/>
  <c r="BK116" i="8"/>
  <c r="BK115" i="8"/>
  <c r="BK114" i="8"/>
  <c r="BK113" i="8"/>
  <c r="BK112" i="8"/>
  <c r="BK111" i="8"/>
  <c r="BK110" i="8"/>
  <c r="BK109" i="8"/>
  <c r="BK107" i="8"/>
  <c r="BK106" i="8"/>
  <c r="BK105" i="8"/>
  <c r="BK104" i="8"/>
  <c r="BK103" i="8"/>
  <c r="BK102" i="8"/>
  <c r="BK101" i="8"/>
  <c r="BK100" i="8"/>
  <c r="BK99" i="8"/>
  <c r="BK98" i="8"/>
  <c r="BK97" i="8"/>
  <c r="BK96" i="8"/>
  <c r="BK95" i="8"/>
  <c r="BK94" i="8"/>
  <c r="BK93" i="8"/>
  <c r="BK92" i="8"/>
  <c r="BK91" i="8"/>
  <c r="BK90" i="8"/>
  <c r="BK89" i="8"/>
  <c r="BK88" i="8"/>
  <c r="BK87" i="8"/>
  <c r="BK86" i="8"/>
  <c r="BK85" i="8"/>
  <c r="BK84" i="8"/>
  <c r="BK83" i="8"/>
  <c r="BK82" i="8"/>
  <c r="BK81" i="8"/>
  <c r="BK80" i="8"/>
  <c r="BK79" i="8"/>
  <c r="BK78" i="8"/>
  <c r="BK77" i="8"/>
  <c r="BK76" i="8"/>
  <c r="BK75" i="8"/>
  <c r="BK74" i="8"/>
  <c r="BK73" i="8"/>
  <c r="BK72" i="8"/>
  <c r="BK71" i="8"/>
  <c r="BK70" i="8"/>
  <c r="BK69" i="8"/>
  <c r="BK68" i="8"/>
  <c r="BK67" i="8"/>
  <c r="BK66" i="8"/>
  <c r="BK65" i="8"/>
  <c r="BK64" i="8"/>
  <c r="BK63" i="8"/>
  <c r="BK62" i="8"/>
  <c r="BK61" i="8"/>
  <c r="BO158" i="8"/>
  <c r="BO157" i="8"/>
  <c r="BO156" i="8"/>
  <c r="BO155" i="8"/>
  <c r="BO154" i="8"/>
  <c r="BO153" i="8"/>
  <c r="BO152" i="8"/>
  <c r="BO151" i="8"/>
  <c r="BO150" i="8"/>
  <c r="BO149" i="8"/>
  <c r="BO148" i="8"/>
  <c r="BO147" i="8"/>
  <c r="BO146" i="8"/>
  <c r="BO145" i="8"/>
  <c r="BO144" i="8"/>
  <c r="BO143" i="8"/>
  <c r="BO142" i="8"/>
  <c r="BO141" i="8"/>
  <c r="BO140" i="8"/>
  <c r="BO139" i="8"/>
  <c r="BO138" i="8"/>
  <c r="BO137" i="8"/>
  <c r="BO136" i="8"/>
  <c r="BO135" i="8"/>
  <c r="BO134" i="8"/>
  <c r="BO133" i="8"/>
  <c r="BO132" i="8"/>
  <c r="BO131" i="8"/>
  <c r="BO130" i="8"/>
  <c r="BO129" i="8"/>
  <c r="BO128" i="8"/>
  <c r="BO127" i="8"/>
  <c r="BO126" i="8"/>
  <c r="BO125" i="8"/>
  <c r="BO124" i="8"/>
  <c r="BO123" i="8"/>
  <c r="BO122" i="8"/>
  <c r="BO121" i="8"/>
  <c r="BO120" i="8"/>
  <c r="BO119" i="8"/>
  <c r="BO118" i="8"/>
  <c r="BO117" i="8"/>
  <c r="BO116" i="8"/>
  <c r="BO115" i="8"/>
  <c r="BO114" i="8"/>
  <c r="BO113" i="8"/>
  <c r="BO112" i="8"/>
  <c r="BO111" i="8"/>
  <c r="BO110" i="8"/>
  <c r="BO109" i="8"/>
  <c r="BO107" i="8"/>
  <c r="BO106" i="8"/>
  <c r="BO105" i="8"/>
  <c r="BO104" i="8"/>
  <c r="BO103" i="8"/>
  <c r="BO102" i="8"/>
  <c r="BO101" i="8"/>
  <c r="BO100" i="8"/>
  <c r="BO99" i="8"/>
  <c r="BO98" i="8"/>
  <c r="BO97" i="8"/>
  <c r="BO96" i="8"/>
  <c r="BO95" i="8"/>
  <c r="BO94" i="8"/>
  <c r="BO93" i="8"/>
  <c r="BO92" i="8"/>
  <c r="BO91" i="8"/>
  <c r="BO90" i="8"/>
  <c r="BO89" i="8"/>
  <c r="BO88" i="8"/>
  <c r="BO87" i="8"/>
  <c r="BO86" i="8"/>
  <c r="BO85" i="8"/>
  <c r="BO84" i="8"/>
  <c r="BO83" i="8"/>
  <c r="BO82" i="8"/>
  <c r="BO81" i="8"/>
  <c r="BO80" i="8"/>
  <c r="BO79" i="8"/>
  <c r="BO78" i="8"/>
  <c r="BO77" i="8"/>
  <c r="BO76" i="8"/>
  <c r="BO75" i="8"/>
  <c r="BO74" i="8"/>
  <c r="BO73" i="8"/>
  <c r="BO72" i="8"/>
  <c r="BO71" i="8"/>
  <c r="BO70" i="8"/>
  <c r="BO69" i="8"/>
  <c r="BO68" i="8"/>
  <c r="BO67" i="8"/>
  <c r="BO66" i="8"/>
  <c r="BO65" i="8"/>
  <c r="BO64" i="8"/>
  <c r="BO63" i="8"/>
  <c r="BO62" i="8"/>
  <c r="BO61" i="8"/>
  <c r="BS158" i="8"/>
  <c r="BS157" i="8"/>
  <c r="BS156" i="8"/>
  <c r="BS155" i="8"/>
  <c r="BS154" i="8"/>
  <c r="BS153" i="8"/>
  <c r="BS152" i="8"/>
  <c r="BS151" i="8"/>
  <c r="BS150" i="8"/>
  <c r="BS149" i="8"/>
  <c r="BS148" i="8"/>
  <c r="BS147" i="8"/>
  <c r="BS146" i="8"/>
  <c r="BS145" i="8"/>
  <c r="BS143" i="8"/>
  <c r="BS144" i="8"/>
  <c r="BS142" i="8"/>
  <c r="BS141" i="8"/>
  <c r="BS140" i="8"/>
  <c r="BS139" i="8"/>
  <c r="BS138" i="8"/>
  <c r="BS137" i="8"/>
  <c r="BS136" i="8"/>
  <c r="BS135" i="8"/>
  <c r="BS134" i="8"/>
  <c r="BS133" i="8"/>
  <c r="BS132" i="8"/>
  <c r="BS131" i="8"/>
  <c r="BS130" i="8"/>
  <c r="BS129" i="8"/>
  <c r="BS128" i="8"/>
  <c r="BS127" i="8"/>
  <c r="BS126" i="8"/>
  <c r="BS125" i="8"/>
  <c r="BS124" i="8"/>
  <c r="BS123" i="8"/>
  <c r="BS122" i="8"/>
  <c r="BS121" i="8"/>
  <c r="BS120" i="8"/>
  <c r="BS119" i="8"/>
  <c r="BS118" i="8"/>
  <c r="BS117" i="8"/>
  <c r="BS116" i="8"/>
  <c r="BS115" i="8"/>
  <c r="BS114" i="8"/>
  <c r="BS113" i="8"/>
  <c r="BS112" i="8"/>
  <c r="BS111" i="8"/>
  <c r="BS110" i="8"/>
  <c r="BS109" i="8"/>
  <c r="BS107" i="8"/>
  <c r="BS106" i="8"/>
  <c r="BS105" i="8"/>
  <c r="BS104" i="8"/>
  <c r="BS103" i="8"/>
  <c r="BS102" i="8"/>
  <c r="BS101" i="8"/>
  <c r="BS100" i="8"/>
  <c r="BS99" i="8"/>
  <c r="BS98" i="8"/>
  <c r="BS97" i="8"/>
  <c r="BS96" i="8"/>
  <c r="BS95" i="8"/>
  <c r="BS94" i="8"/>
  <c r="BS93" i="8"/>
  <c r="BS92" i="8"/>
  <c r="BS91" i="8"/>
  <c r="BS90" i="8"/>
  <c r="BS89" i="8"/>
  <c r="BS88" i="8"/>
  <c r="BS87" i="8"/>
  <c r="BS86" i="8"/>
  <c r="BS85" i="8"/>
  <c r="BS84" i="8"/>
  <c r="BS83" i="8"/>
  <c r="BS82" i="8"/>
  <c r="BS81" i="8"/>
  <c r="BS80" i="8"/>
  <c r="BS79" i="8"/>
  <c r="BS78" i="8"/>
  <c r="BS77" i="8"/>
  <c r="BS76" i="8"/>
  <c r="BS75" i="8"/>
  <c r="BS74" i="8"/>
  <c r="BS73" i="8"/>
  <c r="BS72" i="8"/>
  <c r="BS71" i="8"/>
  <c r="BS70" i="8"/>
  <c r="BS69" i="8"/>
  <c r="BS68" i="8"/>
  <c r="BS67" i="8"/>
  <c r="BS66" i="8"/>
  <c r="BS65" i="8"/>
  <c r="BS64" i="8"/>
  <c r="BS63" i="8"/>
  <c r="BS62" i="8"/>
  <c r="BS61" i="8"/>
  <c r="E58" i="8"/>
  <c r="I58" i="8"/>
  <c r="M58" i="8"/>
  <c r="Q58" i="8"/>
  <c r="U58" i="8"/>
  <c r="Y58" i="8"/>
  <c r="AC58" i="8"/>
  <c r="AG58" i="8"/>
  <c r="AK58" i="8"/>
  <c r="AO58" i="8"/>
  <c r="AS58" i="8"/>
  <c r="AW58" i="8"/>
  <c r="BA58" i="8"/>
  <c r="BE58" i="8"/>
  <c r="BI58" i="8"/>
  <c r="BM58" i="8"/>
  <c r="BQ58" i="8"/>
  <c r="E59" i="8"/>
  <c r="I59" i="8"/>
  <c r="M59" i="8"/>
  <c r="Q59" i="8"/>
  <c r="U59" i="8"/>
  <c r="Y59" i="8"/>
  <c r="AC59" i="8"/>
  <c r="AG59" i="8"/>
  <c r="AK59" i="8"/>
  <c r="AO59" i="8"/>
  <c r="AS59" i="8"/>
  <c r="AW59" i="8"/>
  <c r="BE59" i="8"/>
  <c r="BM59" i="8"/>
  <c r="E60" i="8"/>
  <c r="M60" i="8"/>
  <c r="U60" i="8"/>
  <c r="AC60" i="8"/>
  <c r="AK60" i="8"/>
  <c r="AS60" i="8"/>
  <c r="BA60" i="8"/>
  <c r="BI60" i="8"/>
  <c r="BQ60" i="8"/>
  <c r="I61" i="8"/>
  <c r="Q61" i="8"/>
  <c r="Y61" i="8"/>
  <c r="AG61" i="8"/>
  <c r="AO61" i="8"/>
  <c r="AW61" i="8"/>
  <c r="BM61" i="8"/>
  <c r="M62" i="8"/>
  <c r="AC62" i="8"/>
  <c r="AS62" i="8"/>
  <c r="BI62" i="8"/>
  <c r="C171" i="8" l="1"/>
  <c r="C170" i="8"/>
  <c r="C168" i="8"/>
  <c r="C162" i="8"/>
  <c r="C163" i="8"/>
  <c r="C160" i="8"/>
  <c r="C161" i="8"/>
  <c r="C166" i="8"/>
  <c r="C167" i="8"/>
  <c r="C164" i="8"/>
  <c r="C165" i="8"/>
  <c r="C173" i="8"/>
  <c r="C169" i="8"/>
  <c r="C174" i="8"/>
  <c r="C175" i="8"/>
  <c r="C172" i="8"/>
  <c r="AG52" i="22" l="1"/>
  <c r="AG55" i="22"/>
  <c r="AG56" i="22"/>
  <c r="AG54" i="22"/>
  <c r="B2" i="14"/>
  <c r="E2" i="14"/>
  <c r="Y46" i="22" l="1"/>
  <c r="AF46" i="22"/>
  <c r="AF53" i="22"/>
  <c r="AF55" i="22"/>
  <c r="Y55" i="22"/>
  <c r="AF56" i="22"/>
  <c r="Y56" i="22"/>
  <c r="Y52" i="22"/>
  <c r="AF52" i="22"/>
  <c r="AF54" i="22"/>
  <c r="Y54" i="22"/>
  <c r="AG43" i="22"/>
  <c r="AG45" i="22"/>
  <c r="AG44" i="22"/>
  <c r="AG42" i="22"/>
  <c r="AG37" i="22"/>
  <c r="AG39" i="22"/>
  <c r="AG41" i="22"/>
  <c r="AP46" i="22"/>
  <c r="AP56" i="22"/>
  <c r="AP55" i="22"/>
  <c r="AP54" i="22"/>
  <c r="AG46" i="22"/>
  <c r="AP52" i="22"/>
  <c r="AP53" i="22" l="1"/>
  <c r="AG53" i="22"/>
  <c r="Y48" i="22"/>
  <c r="AF48" i="22"/>
  <c r="Y53" i="22"/>
  <c r="Y50" i="22"/>
  <c r="AF50" i="22"/>
  <c r="Y47" i="22"/>
  <c r="AF47" i="22"/>
  <c r="Y51" i="22"/>
  <c r="AF51" i="22"/>
  <c r="Y49" i="22"/>
  <c r="AF49" i="22"/>
  <c r="AG40" i="22"/>
  <c r="AF43" i="22"/>
  <c r="Y43" i="22"/>
  <c r="AF42" i="22"/>
  <c r="Y42" i="22"/>
  <c r="Y45" i="22"/>
  <c r="AF44" i="22"/>
  <c r="Y44" i="22"/>
  <c r="AF41" i="22"/>
  <c r="Y41" i="22"/>
  <c r="Y39" i="22"/>
  <c r="AF39" i="22"/>
  <c r="AF37" i="22"/>
  <c r="Y37" i="22"/>
  <c r="AG38" i="22"/>
  <c r="AP48" i="22"/>
  <c r="AG50" i="22"/>
  <c r="AG47" i="22"/>
  <c r="AG51" i="22"/>
  <c r="AG49" i="22"/>
  <c r="AG48" i="22"/>
  <c r="AP47" i="22"/>
  <c r="AP51" i="22"/>
  <c r="AP49" i="22"/>
  <c r="AP50" i="22"/>
  <c r="AP42" i="22"/>
  <c r="AP45" i="22"/>
  <c r="AP41" i="22"/>
  <c r="AP40" i="22"/>
  <c r="AP39" i="22"/>
  <c r="AP37" i="22"/>
  <c r="AP43" i="22"/>
  <c r="AP44" i="22"/>
  <c r="AF40" i="22" l="1"/>
  <c r="Y40" i="22"/>
  <c r="AF38" i="22"/>
  <c r="Y38" i="22"/>
  <c r="AP38" i="22"/>
  <c r="J2" i="14" l="1"/>
  <c r="AS8" i="22" l="1"/>
  <c r="AT8" i="22"/>
  <c r="AS9" i="22"/>
  <c r="AT9" i="22"/>
  <c r="AS10" i="22"/>
  <c r="AT10" i="22"/>
  <c r="AS11" i="22"/>
  <c r="AT11" i="22"/>
  <c r="AS12" i="22"/>
  <c r="AT12" i="22"/>
  <c r="AS13" i="22"/>
  <c r="AT13" i="22"/>
  <c r="AS14" i="22"/>
  <c r="AT14" i="22"/>
  <c r="AS15" i="22"/>
  <c r="AT15" i="22"/>
  <c r="AS16" i="22"/>
  <c r="AT16" i="22"/>
  <c r="AS17" i="22"/>
  <c r="AT17" i="22"/>
  <c r="AS18" i="22"/>
  <c r="AT18" i="22"/>
  <c r="AS19" i="22"/>
  <c r="AT19" i="22"/>
  <c r="AS20" i="22"/>
  <c r="AT20" i="22"/>
  <c r="AS21" i="22"/>
  <c r="AT21" i="22"/>
  <c r="AS22" i="22"/>
  <c r="AT22" i="22"/>
  <c r="AS23" i="22"/>
  <c r="AT23" i="22"/>
  <c r="AS24" i="22"/>
  <c r="AT24" i="22"/>
  <c r="AS25" i="22"/>
  <c r="AT25" i="22"/>
  <c r="AS26" i="22"/>
  <c r="AT26" i="22"/>
  <c r="AS27" i="22"/>
  <c r="AT27" i="22"/>
  <c r="AS28" i="22"/>
  <c r="AT28" i="22"/>
  <c r="AS29" i="22"/>
  <c r="AT29" i="22"/>
  <c r="AS30" i="22"/>
  <c r="AT30" i="22"/>
  <c r="AS31" i="22"/>
  <c r="AT31" i="22"/>
  <c r="AS32" i="22"/>
  <c r="AT32" i="22"/>
  <c r="AS33" i="22"/>
  <c r="AT33" i="22"/>
  <c r="AS34" i="22"/>
  <c r="AT34" i="22"/>
  <c r="AS35" i="22"/>
  <c r="AT35" i="22"/>
  <c r="AS36" i="22"/>
  <c r="AT36" i="22"/>
  <c r="AS37" i="22"/>
  <c r="AT37" i="22"/>
  <c r="AS38" i="22"/>
  <c r="AT38" i="22"/>
  <c r="AS39" i="22"/>
  <c r="AT39" i="22"/>
  <c r="AS40" i="22"/>
  <c r="AT40" i="22"/>
  <c r="AS41" i="22"/>
  <c r="AT41" i="22"/>
  <c r="AS42" i="22"/>
  <c r="AT42" i="22"/>
  <c r="AS43" i="22"/>
  <c r="AT43" i="22"/>
  <c r="AS44" i="22"/>
  <c r="AT44" i="22"/>
  <c r="AS45" i="22"/>
  <c r="AT45" i="22"/>
  <c r="AS46" i="22"/>
  <c r="AT46" i="22"/>
  <c r="AS47" i="22"/>
  <c r="AT47" i="22"/>
  <c r="AS48" i="22"/>
  <c r="AT48" i="22"/>
  <c r="AS49" i="22"/>
  <c r="AT49" i="22"/>
  <c r="AS50" i="22"/>
  <c r="AT50" i="22"/>
  <c r="AS51" i="22"/>
  <c r="AT51" i="22"/>
  <c r="AS52" i="22"/>
  <c r="AT52" i="22"/>
  <c r="AS53" i="22"/>
  <c r="AT53" i="22"/>
  <c r="AS54" i="22"/>
  <c r="AT54" i="22"/>
  <c r="AS55" i="22"/>
  <c r="AT55" i="22"/>
  <c r="AS56" i="22"/>
  <c r="AT56" i="22"/>
  <c r="AT7" i="22"/>
  <c r="AS7" i="22"/>
  <c r="AG7" i="22"/>
  <c r="AF7" i="22" l="1"/>
  <c r="Y7" i="22"/>
  <c r="AP7" i="22"/>
  <c r="AG36" i="22" l="1"/>
  <c r="AG14" i="22"/>
  <c r="AG20" i="22"/>
  <c r="AG10" i="22"/>
  <c r="AG35" i="22"/>
  <c r="AG17" i="22"/>
  <c r="AG9" i="22"/>
  <c r="AP27" i="22"/>
  <c r="AG22" i="22"/>
  <c r="AG26" i="22"/>
  <c r="AG11" i="22"/>
  <c r="AG30" i="22"/>
  <c r="AG12" i="22"/>
  <c r="AG24" i="22"/>
  <c r="GJ55" i="8"/>
  <c r="BY55" i="1"/>
  <c r="BY54" i="1"/>
  <c r="GJ53" i="8"/>
  <c r="BY51" i="1"/>
  <c r="BY50" i="1"/>
  <c r="BY49" i="1"/>
  <c r="GJ48" i="8"/>
  <c r="BY48" i="1"/>
  <c r="GJ47" i="8"/>
  <c r="BY47" i="1"/>
  <c r="BY46" i="1"/>
  <c r="GJ45" i="8"/>
  <c r="BY45" i="1"/>
  <c r="GJ44" i="8"/>
  <c r="BY44" i="1"/>
  <c r="GJ43" i="8"/>
  <c r="BY43" i="1"/>
  <c r="BY42" i="1"/>
  <c r="GJ41" i="8"/>
  <c r="BY41" i="1"/>
  <c r="GJ40" i="8"/>
  <c r="BY40" i="1"/>
  <c r="GJ39" i="8"/>
  <c r="BY39" i="1"/>
  <c r="GJ38" i="8"/>
  <c r="BY38" i="1"/>
  <c r="GJ37" i="8"/>
  <c r="BY37" i="1"/>
  <c r="GJ36" i="8"/>
  <c r="BY36" i="1"/>
  <c r="GJ35" i="8"/>
  <c r="BY35" i="1"/>
  <c r="GJ34" i="8"/>
  <c r="BY34" i="1"/>
  <c r="GJ33" i="8"/>
  <c r="BY33" i="1"/>
  <c r="GJ32" i="8"/>
  <c r="BY32" i="1"/>
  <c r="GJ31" i="8"/>
  <c r="BY31" i="1"/>
  <c r="GJ30" i="8"/>
  <c r="BY30" i="1"/>
  <c r="GJ29" i="8"/>
  <c r="BY29" i="1"/>
  <c r="GJ28" i="8"/>
  <c r="BY28" i="1"/>
  <c r="GJ27" i="8"/>
  <c r="BY27" i="1"/>
  <c r="GJ26" i="8"/>
  <c r="BY26" i="1"/>
  <c r="GJ25" i="8"/>
  <c r="BY25" i="1"/>
  <c r="GJ24" i="8"/>
  <c r="BY24" i="1"/>
  <c r="GJ23" i="8"/>
  <c r="BY23" i="1"/>
  <c r="GJ22" i="8"/>
  <c r="BY22" i="1"/>
  <c r="GJ21" i="8"/>
  <c r="BY21" i="1"/>
  <c r="GJ20" i="8"/>
  <c r="BY20" i="1"/>
  <c r="GJ19" i="8"/>
  <c r="BY19" i="1"/>
  <c r="GJ18" i="8"/>
  <c r="BY18" i="1"/>
  <c r="GJ17" i="8"/>
  <c r="BY17" i="1"/>
  <c r="GJ16" i="8"/>
  <c r="BY16" i="1"/>
  <c r="GJ15" i="8"/>
  <c r="BY15" i="1"/>
  <c r="GJ14" i="8"/>
  <c r="BY14" i="1"/>
  <c r="GJ13" i="8"/>
  <c r="BY13" i="1"/>
  <c r="GJ12" i="8"/>
  <c r="BY12" i="1"/>
  <c r="GJ11" i="8"/>
  <c r="BY11" i="1"/>
  <c r="BY10" i="1"/>
  <c r="GJ9" i="8"/>
  <c r="BY9" i="1"/>
  <c r="GJ8" i="8"/>
  <c r="BY8" i="1"/>
  <c r="GJ7" i="8"/>
  <c r="BY7" i="1"/>
  <c r="BY6" i="1"/>
  <c r="GJ52" i="8"/>
  <c r="GJ54" i="8"/>
  <c r="GJ51" i="8"/>
  <c r="GJ50" i="8"/>
  <c r="GJ49" i="8"/>
  <c r="GJ46" i="8"/>
  <c r="GJ42" i="8"/>
  <c r="GJ10" i="8"/>
  <c r="BY53" i="1"/>
  <c r="BY52" i="1"/>
  <c r="AY4" i="22"/>
  <c r="AG33" i="22"/>
  <c r="AG29" i="22"/>
  <c r="AG13" i="22"/>
  <c r="AG19" i="22"/>
  <c r="AG25" i="22"/>
  <c r="AG21" i="22"/>
  <c r="AG18" i="22"/>
  <c r="AG15" i="22"/>
  <c r="AG23" i="22"/>
  <c r="AG31" i="22"/>
  <c r="AG28" i="22"/>
  <c r="AG16" i="22"/>
  <c r="AG34" i="22"/>
  <c r="AG32" i="22"/>
  <c r="AP31" i="22"/>
  <c r="AP19" i="22"/>
  <c r="AP18" i="22"/>
  <c r="AP25" i="22"/>
  <c r="AP23" i="22"/>
  <c r="AP29" i="22"/>
  <c r="AP32" i="22"/>
  <c r="AP21" i="22"/>
  <c r="AG8" i="22" l="1"/>
  <c r="Y8" i="22"/>
  <c r="AG27" i="22"/>
  <c r="HB26" i="8" s="1"/>
  <c r="AP20" i="22"/>
  <c r="GW19" i="8" s="1"/>
  <c r="AP30" i="22"/>
  <c r="GV29" i="8" s="1"/>
  <c r="AP35" i="22"/>
  <c r="GV34" i="8" s="1"/>
  <c r="AP22" i="22"/>
  <c r="GV21" i="8" s="1"/>
  <c r="AP24" i="22"/>
  <c r="GX23" i="8" s="1"/>
  <c r="AP36" i="22"/>
  <c r="GV35" i="8" s="1"/>
  <c r="AP26" i="22"/>
  <c r="GU25" i="8" s="1"/>
  <c r="AP17" i="22"/>
  <c r="AF29" i="22"/>
  <c r="Y33" i="22"/>
  <c r="AF33" i="22"/>
  <c r="AF16" i="22"/>
  <c r="Y16" i="22"/>
  <c r="Y15" i="22"/>
  <c r="AF15" i="22"/>
  <c r="AF14" i="22"/>
  <c r="Y14" i="22"/>
  <c r="AF13" i="22"/>
  <c r="Y13" i="22"/>
  <c r="AF12" i="22"/>
  <c r="Y12" i="22"/>
  <c r="AF11" i="22"/>
  <c r="Y11" i="22"/>
  <c r="AF10" i="22"/>
  <c r="Y10" i="22"/>
  <c r="Y9" i="22"/>
  <c r="AF9" i="22"/>
  <c r="AF8" i="22"/>
  <c r="Y24" i="22"/>
  <c r="Y21" i="22"/>
  <c r="GK41" i="8"/>
  <c r="Y22" i="22"/>
  <c r="GY51" i="8"/>
  <c r="Y18" i="22"/>
  <c r="Y26" i="22"/>
  <c r="Y28" i="22"/>
  <c r="Y17" i="22"/>
  <c r="Y29" i="22"/>
  <c r="Y32" i="22"/>
  <c r="Y30" i="22"/>
  <c r="Y19" i="22"/>
  <c r="GT18" i="8" s="1"/>
  <c r="Y31" i="22"/>
  <c r="Y20" i="22"/>
  <c r="Y36" i="22"/>
  <c r="Y34" i="22"/>
  <c r="GK33" i="8" s="1"/>
  <c r="Y25" i="22"/>
  <c r="Y27" i="22"/>
  <c r="Y35" i="22"/>
  <c r="Y23" i="22"/>
  <c r="GK22" i="8" s="1"/>
  <c r="AF31" i="22"/>
  <c r="AF36" i="22"/>
  <c r="AF20" i="22"/>
  <c r="AF35" i="22"/>
  <c r="AF23" i="22"/>
  <c r="AF25" i="22"/>
  <c r="AF32" i="22"/>
  <c r="AF30" i="22"/>
  <c r="AF26" i="22"/>
  <c r="AF19" i="22"/>
  <c r="AF34" i="22"/>
  <c r="AF27" i="22"/>
  <c r="AF24" i="22"/>
  <c r="AF21" i="22"/>
  <c r="AF22" i="22"/>
  <c r="AF18" i="22"/>
  <c r="AF28" i="22"/>
  <c r="AF17" i="22"/>
  <c r="HB33" i="8"/>
  <c r="GZ33" i="8"/>
  <c r="GY33" i="8"/>
  <c r="HA33" i="8"/>
  <c r="GK51" i="8"/>
  <c r="HA40" i="8"/>
  <c r="GY40" i="8"/>
  <c r="GZ40" i="8"/>
  <c r="HB40" i="8"/>
  <c r="HA20" i="8"/>
  <c r="HB20" i="8"/>
  <c r="GZ20" i="8"/>
  <c r="GY20" i="8"/>
  <c r="HA24" i="8"/>
  <c r="GY24" i="8"/>
  <c r="GZ24" i="8"/>
  <c r="HB24" i="8"/>
  <c r="GY37" i="8"/>
  <c r="HB37" i="8"/>
  <c r="HA37" i="8"/>
  <c r="GZ37" i="8"/>
  <c r="GZ38" i="8"/>
  <c r="GY38" i="8"/>
  <c r="HA38" i="8"/>
  <c r="HB38" i="8"/>
  <c r="HB35" i="8"/>
  <c r="GY35" i="8"/>
  <c r="HA35" i="8"/>
  <c r="GZ35" i="8"/>
  <c r="GY25" i="8"/>
  <c r="GZ25" i="8"/>
  <c r="HA25" i="8"/>
  <c r="HB25" i="8"/>
  <c r="GY39" i="8"/>
  <c r="GZ39" i="8"/>
  <c r="HB39" i="8"/>
  <c r="HA39" i="8"/>
  <c r="GY31" i="8"/>
  <c r="GZ31" i="8"/>
  <c r="HA31" i="8"/>
  <c r="HB31" i="8"/>
  <c r="GY16" i="8"/>
  <c r="GZ16" i="8"/>
  <c r="HA16" i="8"/>
  <c r="HB16" i="8"/>
  <c r="HB19" i="8"/>
  <c r="GY19" i="8"/>
  <c r="HA19" i="8"/>
  <c r="GZ19" i="8"/>
  <c r="GY28" i="8"/>
  <c r="HB28" i="8"/>
  <c r="HA28" i="8"/>
  <c r="GZ28" i="8"/>
  <c r="HB44" i="8"/>
  <c r="HA44" i="8"/>
  <c r="GY44" i="8"/>
  <c r="GZ44" i="8"/>
  <c r="HA18" i="8"/>
  <c r="GZ18" i="8"/>
  <c r="GY18" i="8"/>
  <c r="HB18" i="8"/>
  <c r="HA23" i="8"/>
  <c r="HB23" i="8"/>
  <c r="GZ23" i="8"/>
  <c r="GY23" i="8"/>
  <c r="GY17" i="8"/>
  <c r="HA17" i="8"/>
  <c r="HB17" i="8"/>
  <c r="GZ17" i="8"/>
  <c r="HB43" i="8"/>
  <c r="GY43" i="8"/>
  <c r="HA43" i="8"/>
  <c r="GZ43" i="8"/>
  <c r="GY29" i="8"/>
  <c r="HA29" i="8"/>
  <c r="HB29" i="8"/>
  <c r="GZ29" i="8"/>
  <c r="HA30" i="8"/>
  <c r="GZ30" i="8"/>
  <c r="GY30" i="8"/>
  <c r="HB30" i="8"/>
  <c r="GR41" i="8"/>
  <c r="GT41" i="8"/>
  <c r="GJ6" i="8"/>
  <c r="GX38" i="8"/>
  <c r="GV38" i="8"/>
  <c r="GW38" i="8"/>
  <c r="GU38" i="8"/>
  <c r="GV17" i="8"/>
  <c r="GX17" i="8"/>
  <c r="GU17" i="8"/>
  <c r="GW17" i="8"/>
  <c r="GV43" i="8"/>
  <c r="GX43" i="8"/>
  <c r="GW43" i="8"/>
  <c r="GU43" i="8"/>
  <c r="GX30" i="8"/>
  <c r="GV30" i="8"/>
  <c r="GW30" i="8"/>
  <c r="GU30" i="8"/>
  <c r="GV31" i="8"/>
  <c r="GU31" i="8"/>
  <c r="GX31" i="8"/>
  <c r="GW31" i="8"/>
  <c r="GX26" i="8"/>
  <c r="GW26" i="8"/>
  <c r="GV26" i="8"/>
  <c r="GU26" i="8"/>
  <c r="GV39" i="8"/>
  <c r="GW39" i="8"/>
  <c r="GU39" i="8"/>
  <c r="GX39" i="8"/>
  <c r="GX40" i="8"/>
  <c r="GU40" i="8"/>
  <c r="GW40" i="8"/>
  <c r="GV40" i="8"/>
  <c r="GX20" i="8"/>
  <c r="GU20" i="8"/>
  <c r="GW20" i="8"/>
  <c r="GV20" i="8"/>
  <c r="GX36" i="8"/>
  <c r="GU36" i="8"/>
  <c r="GW36" i="8"/>
  <c r="GV36" i="8"/>
  <c r="GX24" i="8"/>
  <c r="GV24" i="8"/>
  <c r="GU24" i="8"/>
  <c r="GW24" i="8"/>
  <c r="GV37" i="8"/>
  <c r="GX37" i="8"/>
  <c r="GU37" i="8"/>
  <c r="GW37" i="8"/>
  <c r="GX18" i="8"/>
  <c r="GV18" i="8"/>
  <c r="GW18" i="8"/>
  <c r="GU18" i="8"/>
  <c r="AP12" i="22"/>
  <c r="AP16" i="22"/>
  <c r="AP15" i="22"/>
  <c r="AP11" i="22"/>
  <c r="AP14" i="22"/>
  <c r="AP8" i="22"/>
  <c r="AP9" i="22"/>
  <c r="AP33" i="22"/>
  <c r="AP10" i="22"/>
  <c r="AP13" i="22"/>
  <c r="AP34" i="22"/>
  <c r="AP28" i="22"/>
  <c r="HA26" i="8" l="1"/>
  <c r="GX34" i="8"/>
  <c r="GZ26" i="8"/>
  <c r="GY26" i="8"/>
  <c r="GV19" i="8"/>
  <c r="GV25" i="8"/>
  <c r="GV23" i="8"/>
  <c r="GX25" i="8"/>
  <c r="GU19" i="8"/>
  <c r="GW23" i="8"/>
  <c r="GU34" i="8"/>
  <c r="GW25" i="8"/>
  <c r="GX19" i="8"/>
  <c r="GU23" i="8"/>
  <c r="GW34" i="8"/>
  <c r="GW29" i="8"/>
  <c r="GX29" i="8"/>
  <c r="GU29" i="8"/>
  <c r="GU21" i="8"/>
  <c r="GX35" i="8"/>
  <c r="GX21" i="8"/>
  <c r="GW35" i="8"/>
  <c r="GW21" i="8"/>
  <c r="GU35" i="8"/>
  <c r="GM18" i="8"/>
  <c r="GQ18" i="8"/>
  <c r="HB42" i="8"/>
  <c r="GY42" i="8"/>
  <c r="GZ42" i="8"/>
  <c r="HA42" i="8"/>
  <c r="GW42" i="8"/>
  <c r="GV42" i="8"/>
  <c r="GU42" i="8"/>
  <c r="GX42" i="8"/>
  <c r="GY36" i="8"/>
  <c r="HA36" i="8"/>
  <c r="HB36" i="8"/>
  <c r="GZ36" i="8"/>
  <c r="GN22" i="8"/>
  <c r="GT33" i="8"/>
  <c r="GS22" i="8"/>
  <c r="GN33" i="8"/>
  <c r="GV33" i="8"/>
  <c r="GX33" i="8"/>
  <c r="GW33" i="8"/>
  <c r="GU33" i="8"/>
  <c r="GW32" i="8"/>
  <c r="GV32" i="8"/>
  <c r="GU32" i="8"/>
  <c r="GX32" i="8"/>
  <c r="GY32" i="8"/>
  <c r="GZ32" i="8"/>
  <c r="HB32" i="8"/>
  <c r="HA32" i="8"/>
  <c r="GU27" i="8"/>
  <c r="GV27" i="8"/>
  <c r="GX27" i="8"/>
  <c r="GW27" i="8"/>
  <c r="GO22" i="8"/>
  <c r="GQ22" i="8"/>
  <c r="GR22" i="8"/>
  <c r="GM22" i="8"/>
  <c r="GY21" i="8"/>
  <c r="HA21" i="8"/>
  <c r="HB21" i="8"/>
  <c r="GZ21" i="8"/>
  <c r="GS18" i="8"/>
  <c r="GX15" i="8"/>
  <c r="GW15" i="8"/>
  <c r="GU15" i="8"/>
  <c r="GV15" i="8"/>
  <c r="HB15" i="8"/>
  <c r="GZ15" i="8"/>
  <c r="GY15" i="8"/>
  <c r="HA15" i="8"/>
  <c r="GY14" i="8"/>
  <c r="GZ14" i="8"/>
  <c r="HB14" i="8"/>
  <c r="HA14" i="8"/>
  <c r="GX14" i="8"/>
  <c r="GV14" i="8"/>
  <c r="GU14" i="8"/>
  <c r="GW14" i="8"/>
  <c r="HB13" i="8"/>
  <c r="GZ13" i="8"/>
  <c r="HA13" i="8"/>
  <c r="GY13" i="8"/>
  <c r="GZ12" i="8"/>
  <c r="HB12" i="8"/>
  <c r="GY12" i="8"/>
  <c r="HA12" i="8"/>
  <c r="GU11" i="8"/>
  <c r="GX11" i="8"/>
  <c r="GW11" i="8"/>
  <c r="GV11" i="8"/>
  <c r="HA11" i="8"/>
  <c r="HB11" i="8"/>
  <c r="GY11" i="8"/>
  <c r="GZ11" i="8"/>
  <c r="GW10" i="8"/>
  <c r="GX10" i="8"/>
  <c r="GV10" i="8"/>
  <c r="GU10" i="8"/>
  <c r="HA10" i="8"/>
  <c r="GZ10" i="8"/>
  <c r="GY10" i="8"/>
  <c r="HB10" i="8"/>
  <c r="GW9" i="8"/>
  <c r="GX9" i="8"/>
  <c r="GU9" i="8"/>
  <c r="GV9" i="8"/>
  <c r="GZ9" i="8"/>
  <c r="HA9" i="8"/>
  <c r="GY9" i="8"/>
  <c r="HB9" i="8"/>
  <c r="GZ8" i="8"/>
  <c r="HA8" i="8"/>
  <c r="HB8" i="8"/>
  <c r="GY8" i="8"/>
  <c r="GX8" i="8"/>
  <c r="GW8" i="8"/>
  <c r="GV8" i="8"/>
  <c r="GU8" i="8"/>
  <c r="GZ7" i="8"/>
  <c r="HB7" i="8"/>
  <c r="GY7" i="8"/>
  <c r="HA7" i="8"/>
  <c r="GT22" i="8"/>
  <c r="GP22" i="8"/>
  <c r="GL41" i="8"/>
  <c r="GL22" i="8"/>
  <c r="GZ51" i="8"/>
  <c r="HB51" i="8"/>
  <c r="HA51" i="8"/>
  <c r="GN46" i="8"/>
  <c r="GL47" i="8"/>
  <c r="GV52" i="8"/>
  <c r="HB52" i="8"/>
  <c r="GX54" i="8"/>
  <c r="GY54" i="8"/>
  <c r="GL54" i="8"/>
  <c r="GL50" i="8"/>
  <c r="GN49" i="8"/>
  <c r="GM48" i="8"/>
  <c r="HA53" i="8"/>
  <c r="GS53" i="8"/>
  <c r="GV53" i="8"/>
  <c r="GR18" i="8"/>
  <c r="GP18" i="8"/>
  <c r="GL18" i="8"/>
  <c r="GK18" i="8"/>
  <c r="GO18" i="8"/>
  <c r="GN18" i="8"/>
  <c r="GQ41" i="8"/>
  <c r="GO41" i="8"/>
  <c r="GP41" i="8"/>
  <c r="GS41" i="8"/>
  <c r="GN41" i="8"/>
  <c r="GM41" i="8"/>
  <c r="GP33" i="8"/>
  <c r="GS33" i="8"/>
  <c r="GQ33" i="8"/>
  <c r="GL33" i="8"/>
  <c r="GO33" i="8"/>
  <c r="GR33" i="8"/>
  <c r="GM33" i="8"/>
  <c r="GY41" i="8"/>
  <c r="GZ41" i="8"/>
  <c r="HA41" i="8"/>
  <c r="HB41" i="8"/>
  <c r="GY22" i="8"/>
  <c r="HA22" i="8"/>
  <c r="GZ22" i="8"/>
  <c r="HB22" i="8"/>
  <c r="GX22" i="8"/>
  <c r="GV22" i="8"/>
  <c r="GU22" i="8"/>
  <c r="GW22" i="8"/>
  <c r="GV41" i="8"/>
  <c r="GU41" i="8"/>
  <c r="GX41" i="8"/>
  <c r="GW41" i="8"/>
  <c r="HB50" i="8"/>
  <c r="GZ50" i="8"/>
  <c r="GY50" i="8"/>
  <c r="HA50" i="8"/>
  <c r="GM53" i="8"/>
  <c r="GN53" i="8"/>
  <c r="GT53" i="8"/>
  <c r="GL49" i="8"/>
  <c r="GP49" i="8"/>
  <c r="GR49" i="8"/>
  <c r="GT49" i="8"/>
  <c r="GO49" i="8"/>
  <c r="GS49" i="8"/>
  <c r="GQ49" i="8"/>
  <c r="HB47" i="8"/>
  <c r="GZ47" i="8"/>
  <c r="GY47" i="8"/>
  <c r="HA47" i="8"/>
  <c r="GX50" i="8"/>
  <c r="GZ48" i="8"/>
  <c r="HB48" i="8"/>
  <c r="HA48" i="8"/>
  <c r="GY48" i="8"/>
  <c r="GX49" i="8"/>
  <c r="GU49" i="8"/>
  <c r="GW49" i="8"/>
  <c r="GV49" i="8"/>
  <c r="GV51" i="8"/>
  <c r="GY49" i="8"/>
  <c r="HB49" i="8"/>
  <c r="GZ49" i="8"/>
  <c r="HA49" i="8"/>
  <c r="GV47" i="8"/>
  <c r="GW47" i="8"/>
  <c r="GX47" i="8"/>
  <c r="GU47" i="8"/>
  <c r="GV12" i="8"/>
  <c r="HB34" i="8"/>
  <c r="HA34" i="8"/>
  <c r="GZ34" i="8"/>
  <c r="GU28" i="8"/>
  <c r="GW28" i="8"/>
  <c r="GX28" i="8"/>
  <c r="GV28" i="8"/>
  <c r="GW16" i="8"/>
  <c r="GX16" i="8"/>
  <c r="HA27" i="8"/>
  <c r="GV13" i="8"/>
  <c r="GU13" i="8"/>
  <c r="GV7" i="8"/>
  <c r="GX7" i="8"/>
  <c r="GV44" i="8"/>
  <c r="GX44" i="8"/>
  <c r="GW12" i="8"/>
  <c r="GY34" i="8"/>
  <c r="GX12" i="8"/>
  <c r="GU12" i="8"/>
  <c r="GU7" i="8"/>
  <c r="GW13" i="8"/>
  <c r="GW44" i="8"/>
  <c r="GW7" i="8"/>
  <c r="GX13" i="8"/>
  <c r="GU44" i="8"/>
  <c r="HB27" i="8"/>
  <c r="GX51" i="8"/>
  <c r="GU51" i="8"/>
  <c r="GM51" i="8"/>
  <c r="GO51" i="8"/>
  <c r="GV16" i="8"/>
  <c r="GZ27" i="8"/>
  <c r="GQ51" i="8"/>
  <c r="GS51" i="8"/>
  <c r="GU16" i="8"/>
  <c r="GY27" i="8"/>
  <c r="GL51" i="8"/>
  <c r="GN51" i="8"/>
  <c r="GT51" i="8"/>
  <c r="GW51" i="8"/>
  <c r="GP51" i="8"/>
  <c r="GR51" i="8"/>
  <c r="GW50" i="8"/>
  <c r="GU50" i="8"/>
  <c r="GV50" i="8"/>
  <c r="GM46" i="8"/>
  <c r="GQ46" i="8"/>
  <c r="GL46" i="8"/>
  <c r="GT46" i="8"/>
  <c r="GK46" i="8"/>
  <c r="GO46" i="8"/>
  <c r="GR46" i="8"/>
  <c r="GQ54" i="8"/>
  <c r="GK54" i="8"/>
  <c r="GR54" i="8"/>
  <c r="GV55" i="8"/>
  <c r="GW55" i="8"/>
  <c r="GU55" i="8"/>
  <c r="GX55" i="8"/>
  <c r="GM52" i="8"/>
  <c r="GQ52" i="8"/>
  <c r="GL52" i="8"/>
  <c r="GP52" i="8"/>
  <c r="GT52" i="8"/>
  <c r="GK52" i="8"/>
  <c r="GO52" i="8"/>
  <c r="GS52" i="8"/>
  <c r="GN52" i="8"/>
  <c r="GR52" i="8"/>
  <c r="GZ55" i="8"/>
  <c r="HA55" i="8"/>
  <c r="GY55" i="8"/>
  <c r="HB55" i="8"/>
  <c r="GL55" i="8"/>
  <c r="GK55" i="8"/>
  <c r="GO55" i="8"/>
  <c r="GS55" i="8"/>
  <c r="GN55" i="8"/>
  <c r="GR55" i="8"/>
  <c r="GM55" i="8"/>
  <c r="GQ55" i="8"/>
  <c r="GP55" i="8"/>
  <c r="GT55" i="8"/>
  <c r="GP47" i="8"/>
  <c r="GO47" i="8"/>
  <c r="GN47" i="8"/>
  <c r="GT47" i="8"/>
  <c r="GS48" i="8"/>
  <c r="GQ50" i="8"/>
  <c r="GK50" i="8"/>
  <c r="GM42" i="8"/>
  <c r="GQ42" i="8"/>
  <c r="GP42" i="8"/>
  <c r="GK42" i="8"/>
  <c r="GN42" i="8"/>
  <c r="GR42" i="8"/>
  <c r="GL42" i="8"/>
  <c r="GT42" i="8"/>
  <c r="GO42" i="8"/>
  <c r="GS42" i="8"/>
  <c r="GM34" i="8"/>
  <c r="GQ34" i="8"/>
  <c r="GL34" i="8"/>
  <c r="GT34" i="8"/>
  <c r="GK34" i="8"/>
  <c r="GS34" i="8"/>
  <c r="GN34" i="8"/>
  <c r="GR34" i="8"/>
  <c r="GP34" i="8"/>
  <c r="GO34" i="8"/>
  <c r="GK31" i="8"/>
  <c r="GO31" i="8"/>
  <c r="GS31" i="8"/>
  <c r="GR31" i="8"/>
  <c r="GM31" i="8"/>
  <c r="GL31" i="8"/>
  <c r="GP31" i="8"/>
  <c r="GT31" i="8"/>
  <c r="GN31" i="8"/>
  <c r="GQ31" i="8"/>
  <c r="GK23" i="8"/>
  <c r="GO23" i="8"/>
  <c r="GS23" i="8"/>
  <c r="GN23" i="8"/>
  <c r="GQ23" i="8"/>
  <c r="GL23" i="8"/>
  <c r="GP23" i="8"/>
  <c r="GT23" i="8"/>
  <c r="GR23" i="8"/>
  <c r="GM23" i="8"/>
  <c r="GM44" i="8"/>
  <c r="GQ44" i="8"/>
  <c r="GP44" i="8"/>
  <c r="GK44" i="8"/>
  <c r="GS44" i="8"/>
  <c r="GN44" i="8"/>
  <c r="GR44" i="8"/>
  <c r="GL44" i="8"/>
  <c r="GT44" i="8"/>
  <c r="GO44" i="8"/>
  <c r="GK21" i="8"/>
  <c r="GO21" i="8"/>
  <c r="GS21" i="8"/>
  <c r="GR21" i="8"/>
  <c r="GM21" i="8"/>
  <c r="GL21" i="8"/>
  <c r="GP21" i="8"/>
  <c r="GT21" i="8"/>
  <c r="GN21" i="8"/>
  <c r="GQ21" i="8"/>
  <c r="GM24" i="8"/>
  <c r="GQ24" i="8"/>
  <c r="GL24" i="8"/>
  <c r="GT24" i="8"/>
  <c r="GO24" i="8"/>
  <c r="GN24" i="8"/>
  <c r="GR24" i="8"/>
  <c r="GP24" i="8"/>
  <c r="GK24" i="8"/>
  <c r="GS24" i="8"/>
  <c r="GK19" i="8"/>
  <c r="GO19" i="8"/>
  <c r="GS19" i="8"/>
  <c r="GN19" i="8"/>
  <c r="GQ19" i="8"/>
  <c r="GL19" i="8"/>
  <c r="GP19" i="8"/>
  <c r="GT19" i="8"/>
  <c r="GR19" i="8"/>
  <c r="GM19" i="8"/>
  <c r="GM38" i="8"/>
  <c r="GQ38" i="8"/>
  <c r="GP38" i="8"/>
  <c r="GO38" i="8"/>
  <c r="GN38" i="8"/>
  <c r="GR38" i="8"/>
  <c r="GL38" i="8"/>
  <c r="GT38" i="8"/>
  <c r="GK38" i="8"/>
  <c r="GS38" i="8"/>
  <c r="GK43" i="8"/>
  <c r="GO43" i="8"/>
  <c r="GS43" i="8"/>
  <c r="GR43" i="8"/>
  <c r="GM43" i="8"/>
  <c r="GL43" i="8"/>
  <c r="GP43" i="8"/>
  <c r="GT43" i="8"/>
  <c r="GN43" i="8"/>
  <c r="GQ43" i="8"/>
  <c r="GM32" i="8"/>
  <c r="GQ32" i="8"/>
  <c r="GP32" i="8"/>
  <c r="GO32" i="8"/>
  <c r="GN32" i="8"/>
  <c r="GR32" i="8"/>
  <c r="GL32" i="8"/>
  <c r="GT32" i="8"/>
  <c r="GK32" i="8"/>
  <c r="GS32" i="8"/>
  <c r="GK15" i="8"/>
  <c r="GO15" i="8"/>
  <c r="GS15" i="8"/>
  <c r="GR15" i="8"/>
  <c r="GM15" i="8"/>
  <c r="GL15" i="8"/>
  <c r="GP15" i="8"/>
  <c r="GT15" i="8"/>
  <c r="GN15" i="8"/>
  <c r="GQ15" i="8"/>
  <c r="GK35" i="8"/>
  <c r="GO35" i="8"/>
  <c r="GS35" i="8"/>
  <c r="GR35" i="8"/>
  <c r="GQ35" i="8"/>
  <c r="GL35" i="8"/>
  <c r="GP35" i="8"/>
  <c r="GT35" i="8"/>
  <c r="GN35" i="8"/>
  <c r="GM35" i="8"/>
  <c r="GM20" i="8"/>
  <c r="GQ20" i="8"/>
  <c r="GL20" i="8"/>
  <c r="GT20" i="8"/>
  <c r="GO20" i="8"/>
  <c r="GN20" i="8"/>
  <c r="GR20" i="8"/>
  <c r="GP20" i="8"/>
  <c r="GK20" i="8"/>
  <c r="GS20" i="8"/>
  <c r="GM28" i="8"/>
  <c r="GQ28" i="8"/>
  <c r="GL28" i="8"/>
  <c r="GT28" i="8"/>
  <c r="GO28" i="8"/>
  <c r="GN28" i="8"/>
  <c r="GR28" i="8"/>
  <c r="GP28" i="8"/>
  <c r="GK28" i="8"/>
  <c r="GS28" i="8"/>
  <c r="GK39" i="8"/>
  <c r="GO39" i="8"/>
  <c r="GS39" i="8"/>
  <c r="GN39" i="8"/>
  <c r="GM39" i="8"/>
  <c r="GL39" i="8"/>
  <c r="GP39" i="8"/>
  <c r="GT39" i="8"/>
  <c r="GR39" i="8"/>
  <c r="GQ39" i="8"/>
  <c r="GK27" i="8"/>
  <c r="GO27" i="8"/>
  <c r="GS27" i="8"/>
  <c r="GN27" i="8"/>
  <c r="GQ27" i="8"/>
  <c r="GL27" i="8"/>
  <c r="GP27" i="8"/>
  <c r="GT27" i="8"/>
  <c r="GR27" i="8"/>
  <c r="GM27" i="8"/>
  <c r="GK13" i="8"/>
  <c r="GO13" i="8"/>
  <c r="GS13" i="8"/>
  <c r="GR13" i="8"/>
  <c r="GM13" i="8"/>
  <c r="GL13" i="8"/>
  <c r="GP13" i="8"/>
  <c r="GT13" i="8"/>
  <c r="GN13" i="8"/>
  <c r="GQ13" i="8"/>
  <c r="GM36" i="8"/>
  <c r="GQ36" i="8"/>
  <c r="GT36" i="8"/>
  <c r="GS36" i="8"/>
  <c r="GN36" i="8"/>
  <c r="GR36" i="8"/>
  <c r="GL36" i="8"/>
  <c r="GP36" i="8"/>
  <c r="GK36" i="8"/>
  <c r="GO36" i="8"/>
  <c r="GK9" i="8"/>
  <c r="GO9" i="8"/>
  <c r="GS9" i="8"/>
  <c r="GN9" i="8"/>
  <c r="GR9" i="8"/>
  <c r="GL9" i="8"/>
  <c r="GP9" i="8"/>
  <c r="GT9" i="8"/>
  <c r="GM9" i="8"/>
  <c r="GQ9" i="8"/>
  <c r="GK29" i="8"/>
  <c r="GO29" i="8"/>
  <c r="GS29" i="8"/>
  <c r="GR29" i="8"/>
  <c r="GQ29" i="8"/>
  <c r="GL29" i="8"/>
  <c r="GP29" i="8"/>
  <c r="GT29" i="8"/>
  <c r="GN29" i="8"/>
  <c r="GM29" i="8"/>
  <c r="GK7" i="8"/>
  <c r="GO7" i="8"/>
  <c r="GS7" i="8"/>
  <c r="GN7" i="8"/>
  <c r="GR7" i="8"/>
  <c r="GL7" i="8"/>
  <c r="GP7" i="8"/>
  <c r="GT7" i="8"/>
  <c r="GM7" i="8"/>
  <c r="GQ7" i="8"/>
  <c r="GM14" i="8"/>
  <c r="GQ14" i="8"/>
  <c r="GL14" i="8"/>
  <c r="GT14" i="8"/>
  <c r="GN14" i="8"/>
  <c r="GR14" i="8"/>
  <c r="GP14" i="8"/>
  <c r="GK14" i="8"/>
  <c r="GO14" i="8"/>
  <c r="GS14" i="8"/>
  <c r="GM8" i="8"/>
  <c r="GQ8" i="8"/>
  <c r="GL8" i="8"/>
  <c r="GP8" i="8"/>
  <c r="GT8" i="8"/>
  <c r="GN8" i="8"/>
  <c r="GR8" i="8"/>
  <c r="GK8" i="8"/>
  <c r="GO8" i="8"/>
  <c r="GS8" i="8"/>
  <c r="GK17" i="8"/>
  <c r="GO17" i="8"/>
  <c r="GS17" i="8"/>
  <c r="GN17" i="8"/>
  <c r="GM17" i="8"/>
  <c r="GL17" i="8"/>
  <c r="GP17" i="8"/>
  <c r="GT17" i="8"/>
  <c r="GR17" i="8"/>
  <c r="GQ17" i="8"/>
  <c r="GM40" i="8"/>
  <c r="GQ40" i="8"/>
  <c r="GL40" i="8"/>
  <c r="GT40" i="8"/>
  <c r="GK40" i="8"/>
  <c r="GN40" i="8"/>
  <c r="GR40" i="8"/>
  <c r="GP40" i="8"/>
  <c r="GO40" i="8"/>
  <c r="GS40" i="8"/>
  <c r="GM30" i="8"/>
  <c r="GQ30" i="8"/>
  <c r="GP30" i="8"/>
  <c r="GO30" i="8"/>
  <c r="GN30" i="8"/>
  <c r="GR30" i="8"/>
  <c r="GL30" i="8"/>
  <c r="GT30" i="8"/>
  <c r="GK30" i="8"/>
  <c r="GS30" i="8"/>
  <c r="GM12" i="8"/>
  <c r="GQ12" i="8"/>
  <c r="GL12" i="8"/>
  <c r="GP12" i="8"/>
  <c r="GT12" i="8"/>
  <c r="GN12" i="8"/>
  <c r="GR12" i="8"/>
  <c r="GK12" i="8"/>
  <c r="GO12" i="8"/>
  <c r="GS12" i="8"/>
  <c r="GK11" i="8"/>
  <c r="GO11" i="8"/>
  <c r="GS11" i="8"/>
  <c r="GN11" i="8"/>
  <c r="GL11" i="8"/>
  <c r="GP11" i="8"/>
  <c r="GT11" i="8"/>
  <c r="GR11" i="8"/>
  <c r="GM11" i="8"/>
  <c r="GQ11" i="8"/>
  <c r="GK37" i="8"/>
  <c r="GO37" i="8"/>
  <c r="GS37" i="8"/>
  <c r="GR37" i="8"/>
  <c r="GQ37" i="8"/>
  <c r="GL37" i="8"/>
  <c r="GP37" i="8"/>
  <c r="GT37" i="8"/>
  <c r="GN37" i="8"/>
  <c r="GM37" i="8"/>
  <c r="GM10" i="8"/>
  <c r="GQ10" i="8"/>
  <c r="GL10" i="8"/>
  <c r="GP10" i="8"/>
  <c r="GT10" i="8"/>
  <c r="GN10" i="8"/>
  <c r="GR10" i="8"/>
  <c r="GK10" i="8"/>
  <c r="GO10" i="8"/>
  <c r="GS10" i="8"/>
  <c r="GM16" i="8"/>
  <c r="GQ16" i="8"/>
  <c r="GP16" i="8"/>
  <c r="GO16" i="8"/>
  <c r="GN16" i="8"/>
  <c r="GR16" i="8"/>
  <c r="GL16" i="8"/>
  <c r="GT16" i="8"/>
  <c r="GK16" i="8"/>
  <c r="GS16" i="8"/>
  <c r="GK25" i="8"/>
  <c r="GO25" i="8"/>
  <c r="GS25" i="8"/>
  <c r="GR25" i="8"/>
  <c r="GM25" i="8"/>
  <c r="GL25" i="8"/>
  <c r="GP25" i="8"/>
  <c r="GT25" i="8"/>
  <c r="GN25" i="8"/>
  <c r="GQ25" i="8"/>
  <c r="GM26" i="8"/>
  <c r="GQ26" i="8"/>
  <c r="GP26" i="8"/>
  <c r="GO26" i="8"/>
  <c r="GN26" i="8"/>
  <c r="GR26" i="8"/>
  <c r="GL26" i="8"/>
  <c r="GT26" i="8"/>
  <c r="GK26" i="8"/>
  <c r="GS26" i="8"/>
  <c r="GR50" i="8" l="1"/>
  <c r="GT50" i="8"/>
  <c r="GM50" i="8"/>
  <c r="GM47" i="8"/>
  <c r="GS46" i="8"/>
  <c r="GP46" i="8"/>
  <c r="GM49" i="8"/>
  <c r="GK49" i="8"/>
  <c r="GS50" i="8"/>
  <c r="GP50" i="8"/>
  <c r="GN50" i="8"/>
  <c r="GO50" i="8"/>
  <c r="GN48" i="8"/>
  <c r="GR47" i="8"/>
  <c r="GK47" i="8"/>
  <c r="GN54" i="8"/>
  <c r="GT54" i="8"/>
  <c r="GM54" i="8"/>
  <c r="GR53" i="8"/>
  <c r="GP53" i="8"/>
  <c r="GO53" i="8"/>
  <c r="GS54" i="8"/>
  <c r="GP54" i="8"/>
  <c r="GK53" i="8"/>
  <c r="GQ53" i="8"/>
  <c r="GQ47" i="8"/>
  <c r="GS47" i="8"/>
  <c r="GO54" i="8"/>
  <c r="GL53" i="8"/>
  <c r="GU52" i="8"/>
  <c r="GX52" i="8"/>
  <c r="GW52" i="8"/>
  <c r="GV54" i="8"/>
  <c r="GW54" i="8"/>
  <c r="GU54" i="8"/>
  <c r="GZ53" i="8"/>
  <c r="GZ54" i="8"/>
  <c r="GY53" i="8"/>
  <c r="HB54" i="8"/>
  <c r="HB53" i="8"/>
  <c r="HA54" i="8"/>
  <c r="GU53" i="8"/>
  <c r="GZ52" i="8"/>
  <c r="GW53" i="8"/>
  <c r="HA52" i="8"/>
  <c r="GX53" i="8"/>
  <c r="GY52" i="8"/>
  <c r="GP48" i="8"/>
  <c r="GK48" i="8"/>
  <c r="GQ48" i="8"/>
  <c r="GO48" i="8"/>
  <c r="GL48" i="8"/>
  <c r="GR48" i="8"/>
  <c r="GT48" i="8"/>
  <c r="GX48" i="8"/>
  <c r="GU48" i="8"/>
  <c r="GW48" i="8"/>
  <c r="GV48" i="8"/>
  <c r="GX46" i="8"/>
  <c r="GU46" i="8"/>
  <c r="GV46" i="8"/>
  <c r="GW46" i="8"/>
  <c r="GZ46" i="8"/>
  <c r="HA46" i="8"/>
  <c r="GY46" i="8"/>
  <c r="HB46" i="8"/>
  <c r="HB45" i="8"/>
  <c r="GZ45" i="8"/>
  <c r="HA45" i="8"/>
  <c r="GY45" i="8"/>
  <c r="GV45" i="8"/>
  <c r="GU45" i="8"/>
  <c r="GX45" i="8"/>
  <c r="GW45" i="8"/>
  <c r="GK45" i="8" l="1"/>
  <c r="GO45" i="8"/>
  <c r="GS45" i="8"/>
  <c r="GN45" i="8"/>
  <c r="GL45" i="8"/>
  <c r="GP45" i="8"/>
  <c r="GT45" i="8"/>
  <c r="GR45" i="8"/>
  <c r="GM45" i="8"/>
  <c r="GQ45" i="8"/>
  <c r="GU6" i="8" l="1"/>
  <c r="GU56" i="8" s="1"/>
  <c r="GX6" i="8"/>
  <c r="GX56" i="8" s="1"/>
  <c r="GW6" i="8"/>
  <c r="GW56" i="8" s="1"/>
  <c r="GV6" i="8"/>
  <c r="GV56" i="8" s="1"/>
  <c r="BE6" i="22"/>
  <c r="GZ6" i="8" l="1"/>
  <c r="GZ56" i="8" s="1"/>
  <c r="HA6" i="8"/>
  <c r="HA56" i="8" s="1"/>
  <c r="HB6" i="8"/>
  <c r="HB56" i="8" s="1"/>
  <c r="BB6" i="22"/>
  <c r="GY6" i="8"/>
  <c r="GY56" i="8" s="1"/>
  <c r="GR6" i="8"/>
  <c r="GR56" i="8" s="1"/>
  <c r="GN6" i="8"/>
  <c r="GN56" i="8" s="1"/>
  <c r="GS6" i="8"/>
  <c r="GS56" i="8" s="1"/>
  <c r="GO6" i="8"/>
  <c r="GO56" i="8" s="1"/>
  <c r="GL6" i="8"/>
  <c r="GL56" i="8" s="1"/>
  <c r="GT6" i="8"/>
  <c r="GT56" i="8" s="1"/>
  <c r="GP6" i="8"/>
  <c r="GP56" i="8" s="1"/>
  <c r="GK6" i="8"/>
  <c r="GK56" i="8" s="1"/>
  <c r="GQ6" i="8"/>
  <c r="GQ56" i="8" s="1"/>
  <c r="GM6" i="8"/>
  <c r="GM56" i="8" s="1"/>
  <c r="AX5" i="22"/>
  <c r="AY6" i="22"/>
  <c r="K8" i="7" l="1"/>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I7" i="7"/>
  <c r="J7" i="7"/>
  <c r="I10" i="7"/>
  <c r="H6" i="10"/>
  <c r="I6" i="10" s="1"/>
  <c r="G6" i="6"/>
  <c r="H6" i="6" s="1"/>
  <c r="F6" i="5"/>
  <c r="I6" i="5"/>
  <c r="FY6" i="8" s="1"/>
  <c r="N6" i="5"/>
  <c r="FZ6" i="8" s="1"/>
  <c r="Q6" i="5"/>
  <c r="GA6" i="8" s="1"/>
  <c r="U6" i="5"/>
  <c r="GB6" i="8" s="1"/>
  <c r="X6" i="5"/>
  <c r="GC6" i="8" s="1"/>
  <c r="AE6" i="5"/>
  <c r="GD6" i="8" s="1"/>
  <c r="AH6" i="5"/>
  <c r="GE6" i="8" s="1"/>
  <c r="G6" i="4"/>
  <c r="J6" i="4"/>
  <c r="K6" i="4" s="1"/>
  <c r="DI7" i="8"/>
  <c r="DJ7" i="8"/>
  <c r="DK7" i="8"/>
  <c r="DL7" i="8"/>
  <c r="DM7" i="8"/>
  <c r="DN7" i="8"/>
  <c r="DO7" i="8"/>
  <c r="DP7" i="8"/>
  <c r="DQ7" i="8"/>
  <c r="DR7" i="8"/>
  <c r="DS7" i="8"/>
  <c r="DT7" i="8"/>
  <c r="DU7" i="8"/>
  <c r="DV7" i="8"/>
  <c r="DW7" i="8"/>
  <c r="DX7" i="8"/>
  <c r="DY7" i="8"/>
  <c r="DZ7" i="8"/>
  <c r="EA7" i="8"/>
  <c r="EB7" i="8"/>
  <c r="EC7" i="8"/>
  <c r="ED7" i="8"/>
  <c r="EE7" i="8"/>
  <c r="EF7" i="8"/>
  <c r="EG7" i="8"/>
  <c r="EH7" i="8"/>
  <c r="EI7" i="8"/>
  <c r="EJ7" i="8"/>
  <c r="EK7" i="8"/>
  <c r="EL7" i="8"/>
  <c r="EM7" i="8"/>
  <c r="EN7" i="8"/>
  <c r="EO7" i="8"/>
  <c r="EP7" i="8"/>
  <c r="EQ7" i="8"/>
  <c r="ER7" i="8"/>
  <c r="ES7" i="8"/>
  <c r="ET7" i="8"/>
  <c r="EU7" i="8"/>
  <c r="F7" i="5"/>
  <c r="I7" i="5"/>
  <c r="N7" i="5"/>
  <c r="Q7" i="5"/>
  <c r="U7" i="5"/>
  <c r="X7" i="5"/>
  <c r="AE7" i="5"/>
  <c r="AH7" i="5"/>
  <c r="GE7" i="8" s="1"/>
  <c r="FX7" i="8"/>
  <c r="FY7" i="8"/>
  <c r="FZ7" i="8"/>
  <c r="GA7" i="8"/>
  <c r="GB7" i="8"/>
  <c r="GC7" i="8"/>
  <c r="GD7" i="8"/>
  <c r="H7" i="10"/>
  <c r="I7" i="10" s="1"/>
  <c r="H8" i="10"/>
  <c r="H9" i="10"/>
  <c r="H10" i="10"/>
  <c r="I10" i="10" s="1"/>
  <c r="H11" i="10"/>
  <c r="H12" i="10"/>
  <c r="I12" i="10" s="1"/>
  <c r="H13" i="10"/>
  <c r="I13" i="10" s="1"/>
  <c r="H14" i="10"/>
  <c r="I14" i="10" s="1"/>
  <c r="H15" i="10"/>
  <c r="H16" i="10"/>
  <c r="H17" i="10"/>
  <c r="I17" i="10" s="1"/>
  <c r="H18" i="10"/>
  <c r="I18" i="10" s="1"/>
  <c r="H19" i="10"/>
  <c r="I19" i="10" s="1"/>
  <c r="H20" i="10"/>
  <c r="H21" i="10"/>
  <c r="I21" i="10" s="1"/>
  <c r="H22" i="10"/>
  <c r="H23" i="10"/>
  <c r="I23" i="10" s="1"/>
  <c r="H24" i="10"/>
  <c r="I24" i="10" s="1"/>
  <c r="H25" i="10"/>
  <c r="I25" i="10" s="1"/>
  <c r="H26" i="10"/>
  <c r="I26" i="10" s="1"/>
  <c r="H27" i="10"/>
  <c r="H28" i="10"/>
  <c r="I28" i="10" s="1"/>
  <c r="H29" i="10"/>
  <c r="H30" i="10"/>
  <c r="I30" i="10" s="1"/>
  <c r="H31" i="10"/>
  <c r="H32" i="10"/>
  <c r="H33" i="10"/>
  <c r="I33" i="10" s="1"/>
  <c r="H34" i="10"/>
  <c r="I34" i="10" s="1"/>
  <c r="H35" i="10"/>
  <c r="I35" i="10" s="1"/>
  <c r="H36" i="10"/>
  <c r="H37" i="10"/>
  <c r="I37" i="10" s="1"/>
  <c r="H38" i="10"/>
  <c r="H39" i="10"/>
  <c r="H40" i="10"/>
  <c r="I40" i="10" s="1"/>
  <c r="H41" i="10"/>
  <c r="I41" i="10" s="1"/>
  <c r="H42" i="10"/>
  <c r="H43" i="10"/>
  <c r="I43" i="10" s="1"/>
  <c r="H44" i="10"/>
  <c r="H45" i="10"/>
  <c r="H46" i="10"/>
  <c r="H47" i="10"/>
  <c r="I47" i="10" s="1"/>
  <c r="H48" i="10"/>
  <c r="H49" i="10"/>
  <c r="H50" i="10"/>
  <c r="I50" i="10" s="1"/>
  <c r="H51" i="10"/>
  <c r="H52" i="10"/>
  <c r="I52" i="10" s="1"/>
  <c r="H53" i="10"/>
  <c r="I53" i="10" s="1"/>
  <c r="H54" i="10"/>
  <c r="I54" i="10" s="1"/>
  <c r="H55" i="10"/>
  <c r="D2" i="7"/>
  <c r="L47" i="7"/>
  <c r="E5" i="4" s="1"/>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F47" i="7"/>
  <c r="G47" i="7"/>
  <c r="H47" i="7"/>
  <c r="I8" i="7"/>
  <c r="I9" i="7"/>
  <c r="I11" i="7"/>
  <c r="I12" i="7"/>
  <c r="I13" i="7"/>
  <c r="I14" i="7"/>
  <c r="I15" i="7"/>
  <c r="I16" i="7"/>
  <c r="I17" i="7"/>
  <c r="I18" i="7"/>
  <c r="I19" i="7"/>
  <c r="I20" i="7"/>
  <c r="I21" i="7"/>
  <c r="I22" i="7"/>
  <c r="I23" i="7"/>
  <c r="I24" i="7"/>
  <c r="I25" i="7"/>
  <c r="I26" i="7"/>
  <c r="I27" i="7"/>
  <c r="I28" i="7"/>
  <c r="I29" i="7"/>
  <c r="I30" i="7"/>
  <c r="I31" i="7"/>
  <c r="I32" i="7"/>
  <c r="I33" i="7"/>
  <c r="I34" i="7"/>
  <c r="I35" i="7"/>
  <c r="I36" i="7"/>
  <c r="I37" i="7"/>
  <c r="M4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E47" i="7"/>
  <c r="N46" i="7"/>
  <c r="J46" i="7"/>
  <c r="I46" i="7"/>
  <c r="N45" i="7"/>
  <c r="J45" i="7"/>
  <c r="I45" i="7"/>
  <c r="N44" i="7"/>
  <c r="J44" i="7"/>
  <c r="I44" i="7"/>
  <c r="N43" i="7"/>
  <c r="J43" i="7"/>
  <c r="I43" i="7"/>
  <c r="N42" i="7"/>
  <c r="J42" i="7"/>
  <c r="I42" i="7"/>
  <c r="N41" i="7"/>
  <c r="J41" i="7"/>
  <c r="I41" i="7"/>
  <c r="N40" i="7"/>
  <c r="J40" i="7"/>
  <c r="I40" i="7"/>
  <c r="N39" i="7"/>
  <c r="J39" i="7"/>
  <c r="I39" i="7"/>
  <c r="N38" i="7"/>
  <c r="J38" i="7"/>
  <c r="I38" i="7"/>
  <c r="DA6" i="8"/>
  <c r="DB6" i="8"/>
  <c r="DC6" i="8"/>
  <c r="DD6" i="8"/>
  <c r="DE6" i="8"/>
  <c r="DF6" i="8"/>
  <c r="DA7" i="8"/>
  <c r="DB7" i="8"/>
  <c r="DC7" i="8"/>
  <c r="DD7" i="8"/>
  <c r="DE7" i="8"/>
  <c r="DF7" i="8"/>
  <c r="G7" i="4"/>
  <c r="J7" i="4"/>
  <c r="K7" i="4" s="1"/>
  <c r="J8" i="4"/>
  <c r="K8" i="4" s="1"/>
  <c r="J9" i="4"/>
  <c r="K9" i="4" s="1"/>
  <c r="J10" i="4"/>
  <c r="K10" i="4" s="1"/>
  <c r="J11" i="4"/>
  <c r="K11" i="4" s="1"/>
  <c r="J12" i="4"/>
  <c r="K12" i="4" s="1"/>
  <c r="J13" i="4"/>
  <c r="K13" i="4" s="1"/>
  <c r="J14" i="4"/>
  <c r="K14" i="4" s="1"/>
  <c r="J15" i="4"/>
  <c r="K15" i="4" s="1"/>
  <c r="J16" i="4"/>
  <c r="K16" i="4" s="1"/>
  <c r="J17" i="4"/>
  <c r="K17" i="4" s="1"/>
  <c r="J18" i="4"/>
  <c r="K18" i="4" s="1"/>
  <c r="J19" i="4"/>
  <c r="K19" i="4" s="1"/>
  <c r="J20" i="4"/>
  <c r="K20" i="4" s="1"/>
  <c r="J21" i="4"/>
  <c r="K21" i="4" s="1"/>
  <c r="J22" i="4"/>
  <c r="K22" i="4" s="1"/>
  <c r="J23" i="4"/>
  <c r="K23" i="4" s="1"/>
  <c r="J24" i="4"/>
  <c r="K24" i="4" s="1"/>
  <c r="J25" i="4"/>
  <c r="K25" i="4" s="1"/>
  <c r="J26" i="4"/>
  <c r="K26" i="4" s="1"/>
  <c r="J27" i="4"/>
  <c r="K27" i="4" s="1"/>
  <c r="J28" i="4"/>
  <c r="K28" i="4" s="1"/>
  <c r="J29" i="4"/>
  <c r="K29" i="4" s="1"/>
  <c r="J30" i="4"/>
  <c r="K30" i="4" s="1"/>
  <c r="J31" i="4"/>
  <c r="K31" i="4" s="1"/>
  <c r="J32" i="4"/>
  <c r="K32" i="4" s="1"/>
  <c r="J33" i="4"/>
  <c r="K33" i="4" s="1"/>
  <c r="J34" i="4"/>
  <c r="K34" i="4" s="1"/>
  <c r="J35" i="4"/>
  <c r="K35" i="4" s="1"/>
  <c r="J36" i="4"/>
  <c r="K36" i="4" s="1"/>
  <c r="J37" i="4"/>
  <c r="K37" i="4" s="1"/>
  <c r="J38" i="4"/>
  <c r="K38" i="4" s="1"/>
  <c r="J39" i="4"/>
  <c r="K39" i="4" s="1"/>
  <c r="J40" i="4"/>
  <c r="K40" i="4" s="1"/>
  <c r="J41" i="4"/>
  <c r="K41" i="4" s="1"/>
  <c r="J42" i="4"/>
  <c r="K42" i="4" s="1"/>
  <c r="J43" i="4"/>
  <c r="K43" i="4" s="1"/>
  <c r="J44" i="4"/>
  <c r="K44" i="4" s="1"/>
  <c r="J45" i="4"/>
  <c r="K45" i="4" s="1"/>
  <c r="J46" i="4"/>
  <c r="K46" i="4" s="1"/>
  <c r="J47" i="4"/>
  <c r="K47" i="4" s="1"/>
  <c r="J48" i="4"/>
  <c r="K48" i="4" s="1"/>
  <c r="J49" i="4"/>
  <c r="K49" i="4" s="1"/>
  <c r="J50" i="4"/>
  <c r="K50" i="4" s="1"/>
  <c r="J51" i="4"/>
  <c r="K51" i="4" s="1"/>
  <c r="J52" i="4"/>
  <c r="K52" i="4" s="1"/>
  <c r="J53" i="4"/>
  <c r="K53" i="4" s="1"/>
  <c r="J54" i="4"/>
  <c r="K54" i="4" s="1"/>
  <c r="J55" i="4"/>
  <c r="K55" i="4" s="1"/>
  <c r="EC5" i="3"/>
  <c r="EC7" i="3" s="1"/>
  <c r="EE7" i="3" s="1"/>
  <c r="ES6" i="8"/>
  <c r="DI6" i="8"/>
  <c r="DJ6" i="8"/>
  <c r="DK6" i="8"/>
  <c r="DL6" i="8"/>
  <c r="DM6" i="8"/>
  <c r="DN6" i="8"/>
  <c r="DO6" i="8"/>
  <c r="DP6" i="8"/>
  <c r="DQ6" i="8"/>
  <c r="DR6" i="8"/>
  <c r="DS6" i="8"/>
  <c r="DT6" i="8"/>
  <c r="DU6" i="8"/>
  <c r="DV6" i="8"/>
  <c r="DW6" i="8"/>
  <c r="DX6" i="8"/>
  <c r="DY6" i="8"/>
  <c r="DZ6" i="8"/>
  <c r="EA6" i="8"/>
  <c r="EB6" i="8"/>
  <c r="EC6" i="8"/>
  <c r="ED6" i="8"/>
  <c r="EE6" i="8"/>
  <c r="EF6" i="8"/>
  <c r="EG6" i="8"/>
  <c r="EH6" i="8"/>
  <c r="EI6" i="8"/>
  <c r="EJ6" i="8"/>
  <c r="EK6" i="8"/>
  <c r="EL6" i="8"/>
  <c r="EM6" i="8"/>
  <c r="EN6" i="8"/>
  <c r="EO6" i="8"/>
  <c r="EP6" i="8"/>
  <c r="EQ6" i="8"/>
  <c r="ER6" i="8"/>
  <c r="ET6" i="8"/>
  <c r="EU6" i="8"/>
  <c r="EC6" i="3"/>
  <c r="N6" i="4" s="1"/>
  <c r="DI8" i="8"/>
  <c r="DJ8" i="8"/>
  <c r="DK8" i="8"/>
  <c r="DL8" i="8"/>
  <c r="DM8" i="8"/>
  <c r="DN8" i="8"/>
  <c r="DO8" i="8"/>
  <c r="DP8" i="8"/>
  <c r="DQ8" i="8"/>
  <c r="DR8" i="8"/>
  <c r="DS8" i="8"/>
  <c r="DT8" i="8"/>
  <c r="DU8" i="8"/>
  <c r="DV8" i="8"/>
  <c r="DW8" i="8"/>
  <c r="DX8" i="8"/>
  <c r="DY8" i="8"/>
  <c r="DZ8" i="8"/>
  <c r="EA8" i="8"/>
  <c r="EB8" i="8"/>
  <c r="EC8" i="8"/>
  <c r="ED8" i="8"/>
  <c r="EE8" i="8"/>
  <c r="EF8" i="8"/>
  <c r="EG8" i="8"/>
  <c r="EH8" i="8"/>
  <c r="EI8" i="8"/>
  <c r="EJ8" i="8"/>
  <c r="EK8" i="8"/>
  <c r="EL8" i="8"/>
  <c r="EM8" i="8"/>
  <c r="EN8" i="8"/>
  <c r="EO8" i="8"/>
  <c r="EP8" i="8"/>
  <c r="EQ8" i="8"/>
  <c r="ER8" i="8"/>
  <c r="ES8" i="8"/>
  <c r="ET8" i="8"/>
  <c r="EU8" i="8"/>
  <c r="DI9" i="8"/>
  <c r="DJ9" i="8"/>
  <c r="DK9" i="8"/>
  <c r="DL9" i="8"/>
  <c r="DM9" i="8"/>
  <c r="DN9" i="8"/>
  <c r="DO9" i="8"/>
  <c r="DP9" i="8"/>
  <c r="DQ9" i="8"/>
  <c r="DR9" i="8"/>
  <c r="DS9" i="8"/>
  <c r="DT9" i="8"/>
  <c r="DU9" i="8"/>
  <c r="DV9" i="8"/>
  <c r="DW9" i="8"/>
  <c r="DX9" i="8"/>
  <c r="DY9" i="8"/>
  <c r="DZ9" i="8"/>
  <c r="EA9" i="8"/>
  <c r="EB9" i="8"/>
  <c r="EC9" i="8"/>
  <c r="ED9" i="8"/>
  <c r="EE9" i="8"/>
  <c r="EF9" i="8"/>
  <c r="EG9" i="8"/>
  <c r="EH9" i="8"/>
  <c r="EI9" i="8"/>
  <c r="EJ9" i="8"/>
  <c r="EK9" i="8"/>
  <c r="EL9" i="8"/>
  <c r="EM9" i="8"/>
  <c r="EN9" i="8"/>
  <c r="EO9" i="8"/>
  <c r="EP9" i="8"/>
  <c r="EQ9" i="8"/>
  <c r="ER9" i="8"/>
  <c r="ES9" i="8"/>
  <c r="ET9" i="8"/>
  <c r="EU9" i="8"/>
  <c r="DI10" i="8"/>
  <c r="DJ10" i="8"/>
  <c r="DK10" i="8"/>
  <c r="DL10" i="8"/>
  <c r="DM10" i="8"/>
  <c r="DN10" i="8"/>
  <c r="DO10" i="8"/>
  <c r="DP10" i="8"/>
  <c r="DQ10" i="8"/>
  <c r="DR10" i="8"/>
  <c r="DS10" i="8"/>
  <c r="DT10" i="8"/>
  <c r="DU10" i="8"/>
  <c r="DV10" i="8"/>
  <c r="DW10" i="8"/>
  <c r="DX10" i="8"/>
  <c r="DY10" i="8"/>
  <c r="DZ10" i="8"/>
  <c r="EA10" i="8"/>
  <c r="EB10" i="8"/>
  <c r="EC10" i="8"/>
  <c r="ED10" i="8"/>
  <c r="EE10" i="8"/>
  <c r="EF10" i="8"/>
  <c r="EG10" i="8"/>
  <c r="EH10" i="8"/>
  <c r="EI10" i="8"/>
  <c r="EJ10" i="8"/>
  <c r="EK10" i="8"/>
  <c r="EL10" i="8"/>
  <c r="EM10" i="8"/>
  <c r="EN10" i="8"/>
  <c r="EO10" i="8"/>
  <c r="EP10" i="8"/>
  <c r="EQ10" i="8"/>
  <c r="ER10" i="8"/>
  <c r="ES10" i="8"/>
  <c r="ET10" i="8"/>
  <c r="EU10" i="8"/>
  <c r="DI11" i="8"/>
  <c r="DJ11" i="8"/>
  <c r="DK11" i="8"/>
  <c r="DL11" i="8"/>
  <c r="DM11" i="8"/>
  <c r="DN11" i="8"/>
  <c r="DO11" i="8"/>
  <c r="DP11" i="8"/>
  <c r="DQ11" i="8"/>
  <c r="DR11" i="8"/>
  <c r="DS11" i="8"/>
  <c r="DT11" i="8"/>
  <c r="DU11" i="8"/>
  <c r="DV11" i="8"/>
  <c r="DW11" i="8"/>
  <c r="DX11" i="8"/>
  <c r="DY11" i="8"/>
  <c r="DZ11" i="8"/>
  <c r="EA11" i="8"/>
  <c r="EB11" i="8"/>
  <c r="EC11" i="8"/>
  <c r="ED11" i="8"/>
  <c r="EE11" i="8"/>
  <c r="EF11" i="8"/>
  <c r="EG11" i="8"/>
  <c r="EH11" i="8"/>
  <c r="EI11" i="8"/>
  <c r="EJ11" i="8"/>
  <c r="EK11" i="8"/>
  <c r="EL11" i="8"/>
  <c r="EM11" i="8"/>
  <c r="EN11" i="8"/>
  <c r="EO11" i="8"/>
  <c r="EP11" i="8"/>
  <c r="EQ11" i="8"/>
  <c r="ER11" i="8"/>
  <c r="ES11" i="8"/>
  <c r="ET11" i="8"/>
  <c r="EU11" i="8"/>
  <c r="DI12" i="8"/>
  <c r="DJ12" i="8"/>
  <c r="DK12" i="8"/>
  <c r="DL12" i="8"/>
  <c r="DM12" i="8"/>
  <c r="DN12" i="8"/>
  <c r="DO12" i="8"/>
  <c r="DP12" i="8"/>
  <c r="DQ12" i="8"/>
  <c r="DR12" i="8"/>
  <c r="DS12" i="8"/>
  <c r="DT12" i="8"/>
  <c r="DU12" i="8"/>
  <c r="DV12" i="8"/>
  <c r="DW12" i="8"/>
  <c r="DX12" i="8"/>
  <c r="DY12" i="8"/>
  <c r="DZ12" i="8"/>
  <c r="EA12" i="8"/>
  <c r="EB12" i="8"/>
  <c r="EC12" i="8"/>
  <c r="ED12" i="8"/>
  <c r="EE12" i="8"/>
  <c r="EF12" i="8"/>
  <c r="EG12" i="8"/>
  <c r="EH12" i="8"/>
  <c r="EI12" i="8"/>
  <c r="EJ12" i="8"/>
  <c r="EK12" i="8"/>
  <c r="EL12" i="8"/>
  <c r="EM12" i="8"/>
  <c r="EN12" i="8"/>
  <c r="EO12" i="8"/>
  <c r="EP12" i="8"/>
  <c r="EQ12" i="8"/>
  <c r="ER12" i="8"/>
  <c r="ES12" i="8"/>
  <c r="ET12" i="8"/>
  <c r="EU12" i="8"/>
  <c r="DI13" i="8"/>
  <c r="DJ13" i="8"/>
  <c r="DK13" i="8"/>
  <c r="DL13" i="8"/>
  <c r="DM13" i="8"/>
  <c r="DN13" i="8"/>
  <c r="DO13" i="8"/>
  <c r="DP13" i="8"/>
  <c r="DQ13" i="8"/>
  <c r="DR13" i="8"/>
  <c r="DS13" i="8"/>
  <c r="DT13" i="8"/>
  <c r="DU13" i="8"/>
  <c r="DV13" i="8"/>
  <c r="DW13" i="8"/>
  <c r="DX13" i="8"/>
  <c r="DY13" i="8"/>
  <c r="DZ13" i="8"/>
  <c r="EA13" i="8"/>
  <c r="EB13" i="8"/>
  <c r="EC13" i="8"/>
  <c r="ED13" i="8"/>
  <c r="EE13" i="8"/>
  <c r="EF13" i="8"/>
  <c r="EG13" i="8"/>
  <c r="EH13" i="8"/>
  <c r="EI13" i="8"/>
  <c r="EJ13" i="8"/>
  <c r="EK13" i="8"/>
  <c r="EL13" i="8"/>
  <c r="EM13" i="8"/>
  <c r="EN13" i="8"/>
  <c r="EO13" i="8"/>
  <c r="EP13" i="8"/>
  <c r="EQ13" i="8"/>
  <c r="ER13" i="8"/>
  <c r="ES13" i="8"/>
  <c r="ET13" i="8"/>
  <c r="EU13" i="8"/>
  <c r="DI14" i="8"/>
  <c r="DJ14" i="8"/>
  <c r="DK14" i="8"/>
  <c r="DL14" i="8"/>
  <c r="DM14" i="8"/>
  <c r="DN14" i="8"/>
  <c r="DO14" i="8"/>
  <c r="DP14" i="8"/>
  <c r="DQ14" i="8"/>
  <c r="DR14" i="8"/>
  <c r="DS14" i="8"/>
  <c r="DT14" i="8"/>
  <c r="DU14" i="8"/>
  <c r="DV14" i="8"/>
  <c r="DW14" i="8"/>
  <c r="DX14" i="8"/>
  <c r="DY14" i="8"/>
  <c r="DZ14" i="8"/>
  <c r="EA14" i="8"/>
  <c r="EB14" i="8"/>
  <c r="EC14" i="8"/>
  <c r="ED14" i="8"/>
  <c r="EE14" i="8"/>
  <c r="EF14" i="8"/>
  <c r="EG14" i="8"/>
  <c r="EH14" i="8"/>
  <c r="EI14" i="8"/>
  <c r="EJ14" i="8"/>
  <c r="EK14" i="8"/>
  <c r="EL14" i="8"/>
  <c r="EM14" i="8"/>
  <c r="EN14" i="8"/>
  <c r="EO14" i="8"/>
  <c r="EP14" i="8"/>
  <c r="EQ14" i="8"/>
  <c r="ER14" i="8"/>
  <c r="ES14" i="8"/>
  <c r="ET14" i="8"/>
  <c r="EU14" i="8"/>
  <c r="DI15" i="8"/>
  <c r="DJ15" i="8"/>
  <c r="DK15" i="8"/>
  <c r="DL15" i="8"/>
  <c r="DM15" i="8"/>
  <c r="DN15" i="8"/>
  <c r="DO15" i="8"/>
  <c r="DP15" i="8"/>
  <c r="DQ15" i="8"/>
  <c r="DR15" i="8"/>
  <c r="DS15" i="8"/>
  <c r="DT15" i="8"/>
  <c r="DU15" i="8"/>
  <c r="DV15" i="8"/>
  <c r="DW15" i="8"/>
  <c r="DX15" i="8"/>
  <c r="DY15" i="8"/>
  <c r="DZ15" i="8"/>
  <c r="EA15" i="8"/>
  <c r="EB15" i="8"/>
  <c r="EC15" i="8"/>
  <c r="ED15" i="8"/>
  <c r="EE15" i="8"/>
  <c r="EF15" i="8"/>
  <c r="EG15" i="8"/>
  <c r="EH15" i="8"/>
  <c r="EI15" i="8"/>
  <c r="EJ15" i="8"/>
  <c r="EK15" i="8"/>
  <c r="EL15" i="8"/>
  <c r="EM15" i="8"/>
  <c r="EN15" i="8"/>
  <c r="EO15" i="8"/>
  <c r="EP15" i="8"/>
  <c r="EQ15" i="8"/>
  <c r="ER15" i="8"/>
  <c r="ES15" i="8"/>
  <c r="ET15" i="8"/>
  <c r="EU15" i="8"/>
  <c r="DI16" i="8"/>
  <c r="DJ16" i="8"/>
  <c r="DK16" i="8"/>
  <c r="DL16" i="8"/>
  <c r="DM16" i="8"/>
  <c r="DN16" i="8"/>
  <c r="DO16" i="8"/>
  <c r="DP16" i="8"/>
  <c r="DQ16" i="8"/>
  <c r="DR16" i="8"/>
  <c r="DS16" i="8"/>
  <c r="DT16" i="8"/>
  <c r="DU16" i="8"/>
  <c r="DV16" i="8"/>
  <c r="DW16" i="8"/>
  <c r="DX16" i="8"/>
  <c r="DY16" i="8"/>
  <c r="DZ16" i="8"/>
  <c r="EA16" i="8"/>
  <c r="EB16" i="8"/>
  <c r="EC16" i="8"/>
  <c r="ED16" i="8"/>
  <c r="EE16" i="8"/>
  <c r="EF16" i="8"/>
  <c r="EG16" i="8"/>
  <c r="EH16" i="8"/>
  <c r="EI16" i="8"/>
  <c r="EJ16" i="8"/>
  <c r="EK16" i="8"/>
  <c r="EL16" i="8"/>
  <c r="EM16" i="8"/>
  <c r="EN16" i="8"/>
  <c r="EO16" i="8"/>
  <c r="EP16" i="8"/>
  <c r="EQ16" i="8"/>
  <c r="ER16" i="8"/>
  <c r="ES16" i="8"/>
  <c r="ET16" i="8"/>
  <c r="EU16" i="8"/>
  <c r="DI17" i="8"/>
  <c r="DJ17" i="8"/>
  <c r="DK17" i="8"/>
  <c r="DL17" i="8"/>
  <c r="DM17" i="8"/>
  <c r="DN17" i="8"/>
  <c r="DO17" i="8"/>
  <c r="DP17" i="8"/>
  <c r="DQ17" i="8"/>
  <c r="DR17" i="8"/>
  <c r="DS17" i="8"/>
  <c r="DT17" i="8"/>
  <c r="DU17" i="8"/>
  <c r="DV17" i="8"/>
  <c r="DW17" i="8"/>
  <c r="DX17" i="8"/>
  <c r="DY17" i="8"/>
  <c r="DZ17" i="8"/>
  <c r="EA17" i="8"/>
  <c r="EB17" i="8"/>
  <c r="EC17" i="8"/>
  <c r="ED17" i="8"/>
  <c r="EE17" i="8"/>
  <c r="EF17" i="8"/>
  <c r="EG17" i="8"/>
  <c r="EH17" i="8"/>
  <c r="EI17" i="8"/>
  <c r="EJ17" i="8"/>
  <c r="EK17" i="8"/>
  <c r="EL17" i="8"/>
  <c r="EM17" i="8"/>
  <c r="EN17" i="8"/>
  <c r="EO17" i="8"/>
  <c r="EP17" i="8"/>
  <c r="EQ17" i="8"/>
  <c r="ER17" i="8"/>
  <c r="ES17" i="8"/>
  <c r="ET17" i="8"/>
  <c r="EU17" i="8"/>
  <c r="DI18" i="8"/>
  <c r="DJ18" i="8"/>
  <c r="DK18" i="8"/>
  <c r="DL18" i="8"/>
  <c r="DM18" i="8"/>
  <c r="DN18" i="8"/>
  <c r="DO18" i="8"/>
  <c r="DP18" i="8"/>
  <c r="DQ18" i="8"/>
  <c r="DR18" i="8"/>
  <c r="DS18" i="8"/>
  <c r="DT18" i="8"/>
  <c r="DU18" i="8"/>
  <c r="DV18" i="8"/>
  <c r="DW18" i="8"/>
  <c r="DX18" i="8"/>
  <c r="DY18" i="8"/>
  <c r="DZ18" i="8"/>
  <c r="EA18" i="8"/>
  <c r="EB18" i="8"/>
  <c r="EC18" i="8"/>
  <c r="ED18" i="8"/>
  <c r="EE18" i="8"/>
  <c r="EF18" i="8"/>
  <c r="EG18" i="8"/>
  <c r="EH18" i="8"/>
  <c r="EI18" i="8"/>
  <c r="EJ18" i="8"/>
  <c r="EK18" i="8"/>
  <c r="EL18" i="8"/>
  <c r="EM18" i="8"/>
  <c r="EN18" i="8"/>
  <c r="EO18" i="8"/>
  <c r="EP18" i="8"/>
  <c r="EQ18" i="8"/>
  <c r="ER18" i="8"/>
  <c r="ES18" i="8"/>
  <c r="ET18" i="8"/>
  <c r="EU18" i="8"/>
  <c r="DI19" i="8"/>
  <c r="DJ19" i="8"/>
  <c r="DK19" i="8"/>
  <c r="DL19" i="8"/>
  <c r="DM19" i="8"/>
  <c r="DN19" i="8"/>
  <c r="DO19" i="8"/>
  <c r="DP19" i="8"/>
  <c r="DQ19" i="8"/>
  <c r="DR19" i="8"/>
  <c r="DS19" i="8"/>
  <c r="DT19" i="8"/>
  <c r="DU19" i="8"/>
  <c r="DV19" i="8"/>
  <c r="DW19" i="8"/>
  <c r="DX19" i="8"/>
  <c r="DY19" i="8"/>
  <c r="DZ19" i="8"/>
  <c r="EA19" i="8"/>
  <c r="EB19" i="8"/>
  <c r="EC19" i="8"/>
  <c r="ED19" i="8"/>
  <c r="EE19" i="8"/>
  <c r="EF19" i="8"/>
  <c r="EG19" i="8"/>
  <c r="EH19" i="8"/>
  <c r="EI19" i="8"/>
  <c r="EJ19" i="8"/>
  <c r="EK19" i="8"/>
  <c r="EL19" i="8"/>
  <c r="EM19" i="8"/>
  <c r="EN19" i="8"/>
  <c r="EO19" i="8"/>
  <c r="EP19" i="8"/>
  <c r="EQ19" i="8"/>
  <c r="ER19" i="8"/>
  <c r="ES19" i="8"/>
  <c r="ET19" i="8"/>
  <c r="EU19" i="8"/>
  <c r="DI20" i="8"/>
  <c r="DJ20" i="8"/>
  <c r="DK20" i="8"/>
  <c r="DL20" i="8"/>
  <c r="DM20" i="8"/>
  <c r="DN20" i="8"/>
  <c r="DO20" i="8"/>
  <c r="DP20" i="8"/>
  <c r="DQ20" i="8"/>
  <c r="DR20" i="8"/>
  <c r="DS20" i="8"/>
  <c r="DT20" i="8"/>
  <c r="DU20" i="8"/>
  <c r="DV20" i="8"/>
  <c r="DW20" i="8"/>
  <c r="DX20" i="8"/>
  <c r="DY20" i="8"/>
  <c r="DZ20" i="8"/>
  <c r="EA20" i="8"/>
  <c r="EB20" i="8"/>
  <c r="EC20" i="8"/>
  <c r="ED20" i="8"/>
  <c r="EE20" i="8"/>
  <c r="EF20" i="8"/>
  <c r="EG20" i="8"/>
  <c r="EH20" i="8"/>
  <c r="EI20" i="8"/>
  <c r="EJ20" i="8"/>
  <c r="EK20" i="8"/>
  <c r="EL20" i="8"/>
  <c r="EM20" i="8"/>
  <c r="EN20" i="8"/>
  <c r="EO20" i="8"/>
  <c r="EP20" i="8"/>
  <c r="EQ20" i="8"/>
  <c r="ER20" i="8"/>
  <c r="ES20" i="8"/>
  <c r="ET20" i="8"/>
  <c r="EU20" i="8"/>
  <c r="DI21" i="8"/>
  <c r="DJ21" i="8"/>
  <c r="DK21" i="8"/>
  <c r="DL21" i="8"/>
  <c r="DM21" i="8"/>
  <c r="DN21" i="8"/>
  <c r="DO21" i="8"/>
  <c r="DP21" i="8"/>
  <c r="DQ21" i="8"/>
  <c r="DR21" i="8"/>
  <c r="DS21" i="8"/>
  <c r="DT21" i="8"/>
  <c r="DU21" i="8"/>
  <c r="DV21" i="8"/>
  <c r="DW21" i="8"/>
  <c r="DX21" i="8"/>
  <c r="DY21" i="8"/>
  <c r="DZ21" i="8"/>
  <c r="EA21" i="8"/>
  <c r="EB21" i="8"/>
  <c r="EC21" i="8"/>
  <c r="ED21" i="8"/>
  <c r="EE21" i="8"/>
  <c r="EF21" i="8"/>
  <c r="EG21" i="8"/>
  <c r="EH21" i="8"/>
  <c r="EI21" i="8"/>
  <c r="EJ21" i="8"/>
  <c r="EK21" i="8"/>
  <c r="EL21" i="8"/>
  <c r="EM21" i="8"/>
  <c r="EN21" i="8"/>
  <c r="EO21" i="8"/>
  <c r="EP21" i="8"/>
  <c r="EQ21" i="8"/>
  <c r="ER21" i="8"/>
  <c r="ES21" i="8"/>
  <c r="ET21" i="8"/>
  <c r="EU21" i="8"/>
  <c r="DI22" i="8"/>
  <c r="DJ22" i="8"/>
  <c r="DK22" i="8"/>
  <c r="DL22" i="8"/>
  <c r="DM22" i="8"/>
  <c r="DN22" i="8"/>
  <c r="DO22" i="8"/>
  <c r="DP22" i="8"/>
  <c r="DQ22" i="8"/>
  <c r="DR22" i="8"/>
  <c r="DS22" i="8"/>
  <c r="DT22" i="8"/>
  <c r="DU22" i="8"/>
  <c r="DV22" i="8"/>
  <c r="DW22" i="8"/>
  <c r="DX22" i="8"/>
  <c r="DY22" i="8"/>
  <c r="DZ22" i="8"/>
  <c r="EA22" i="8"/>
  <c r="EB22" i="8"/>
  <c r="EC22" i="8"/>
  <c r="ED22" i="8"/>
  <c r="EE22" i="8"/>
  <c r="EF22" i="8"/>
  <c r="EG22" i="8"/>
  <c r="EH22" i="8"/>
  <c r="EI22" i="8"/>
  <c r="EJ22" i="8"/>
  <c r="EK22" i="8"/>
  <c r="EL22" i="8"/>
  <c r="EM22" i="8"/>
  <c r="EN22" i="8"/>
  <c r="EO22" i="8"/>
  <c r="EP22" i="8"/>
  <c r="EQ22" i="8"/>
  <c r="ER22" i="8"/>
  <c r="ES22" i="8"/>
  <c r="ET22" i="8"/>
  <c r="EU22" i="8"/>
  <c r="DI23" i="8"/>
  <c r="DJ23" i="8"/>
  <c r="DK23" i="8"/>
  <c r="DL23" i="8"/>
  <c r="DM23" i="8"/>
  <c r="DN23" i="8"/>
  <c r="DO23" i="8"/>
  <c r="DP23" i="8"/>
  <c r="DQ23" i="8"/>
  <c r="DR23" i="8"/>
  <c r="DS23" i="8"/>
  <c r="DT23" i="8"/>
  <c r="DU23" i="8"/>
  <c r="DV23" i="8"/>
  <c r="DW23" i="8"/>
  <c r="DX23" i="8"/>
  <c r="DY23" i="8"/>
  <c r="DZ23" i="8"/>
  <c r="EA23" i="8"/>
  <c r="EB23" i="8"/>
  <c r="EC23" i="8"/>
  <c r="ED23" i="8"/>
  <c r="EE23" i="8"/>
  <c r="EF23" i="8"/>
  <c r="EG23" i="8"/>
  <c r="EH23" i="8"/>
  <c r="EI23" i="8"/>
  <c r="EJ23" i="8"/>
  <c r="EK23" i="8"/>
  <c r="EL23" i="8"/>
  <c r="EM23" i="8"/>
  <c r="EN23" i="8"/>
  <c r="EO23" i="8"/>
  <c r="EP23" i="8"/>
  <c r="EQ23" i="8"/>
  <c r="ER23" i="8"/>
  <c r="ES23" i="8"/>
  <c r="ET23" i="8"/>
  <c r="EU23" i="8"/>
  <c r="DI24" i="8"/>
  <c r="DJ24" i="8"/>
  <c r="DK24" i="8"/>
  <c r="DL24" i="8"/>
  <c r="DM24" i="8"/>
  <c r="DN24" i="8"/>
  <c r="DO24" i="8"/>
  <c r="DP24" i="8"/>
  <c r="DQ24" i="8"/>
  <c r="DR24" i="8"/>
  <c r="DS24" i="8"/>
  <c r="DT24" i="8"/>
  <c r="DU24" i="8"/>
  <c r="DV24" i="8"/>
  <c r="DW24" i="8"/>
  <c r="DX24" i="8"/>
  <c r="DY24" i="8"/>
  <c r="DZ24" i="8"/>
  <c r="EA24" i="8"/>
  <c r="EB24" i="8"/>
  <c r="EC24" i="8"/>
  <c r="ED24" i="8"/>
  <c r="EE24" i="8"/>
  <c r="EF24" i="8"/>
  <c r="EG24" i="8"/>
  <c r="EH24" i="8"/>
  <c r="EI24" i="8"/>
  <c r="EJ24" i="8"/>
  <c r="EK24" i="8"/>
  <c r="EL24" i="8"/>
  <c r="EM24" i="8"/>
  <c r="EN24" i="8"/>
  <c r="EO24" i="8"/>
  <c r="EP24" i="8"/>
  <c r="EQ24" i="8"/>
  <c r="ER24" i="8"/>
  <c r="ES24" i="8"/>
  <c r="ET24" i="8"/>
  <c r="EU24" i="8"/>
  <c r="DI25" i="8"/>
  <c r="DJ25" i="8"/>
  <c r="DK25" i="8"/>
  <c r="DL25" i="8"/>
  <c r="DM25" i="8"/>
  <c r="DN25" i="8"/>
  <c r="DO25" i="8"/>
  <c r="DP25" i="8"/>
  <c r="DQ25" i="8"/>
  <c r="DR25" i="8"/>
  <c r="DS25" i="8"/>
  <c r="DT25" i="8"/>
  <c r="DU25" i="8"/>
  <c r="DV25" i="8"/>
  <c r="DW25" i="8"/>
  <c r="DX25" i="8"/>
  <c r="DY25" i="8"/>
  <c r="DZ25" i="8"/>
  <c r="EA25" i="8"/>
  <c r="EB25" i="8"/>
  <c r="EC25" i="8"/>
  <c r="ED25" i="8"/>
  <c r="EE25" i="8"/>
  <c r="EF25" i="8"/>
  <c r="EG25" i="8"/>
  <c r="EH25" i="8"/>
  <c r="EI25" i="8"/>
  <c r="EJ25" i="8"/>
  <c r="EK25" i="8"/>
  <c r="EL25" i="8"/>
  <c r="EM25" i="8"/>
  <c r="EN25" i="8"/>
  <c r="EO25" i="8"/>
  <c r="EP25" i="8"/>
  <c r="EQ25" i="8"/>
  <c r="ER25" i="8"/>
  <c r="ES25" i="8"/>
  <c r="ET25" i="8"/>
  <c r="EU25" i="8"/>
  <c r="DI26" i="8"/>
  <c r="DJ26" i="8"/>
  <c r="DK26" i="8"/>
  <c r="DL26" i="8"/>
  <c r="DM26" i="8"/>
  <c r="DN26" i="8"/>
  <c r="DO26" i="8"/>
  <c r="DP26" i="8"/>
  <c r="DQ26" i="8"/>
  <c r="DR26" i="8"/>
  <c r="DS26" i="8"/>
  <c r="DT26" i="8"/>
  <c r="DU26" i="8"/>
  <c r="DV26" i="8"/>
  <c r="DW26" i="8"/>
  <c r="DX26" i="8"/>
  <c r="DY26" i="8"/>
  <c r="DZ26" i="8"/>
  <c r="EA26" i="8"/>
  <c r="EB26" i="8"/>
  <c r="EC26" i="8"/>
  <c r="ED26" i="8"/>
  <c r="EE26" i="8"/>
  <c r="EF26" i="8"/>
  <c r="EG26" i="8"/>
  <c r="EH26" i="8"/>
  <c r="EI26" i="8"/>
  <c r="EJ26" i="8"/>
  <c r="EK26" i="8"/>
  <c r="EL26" i="8"/>
  <c r="EM26" i="8"/>
  <c r="EN26" i="8"/>
  <c r="EO26" i="8"/>
  <c r="EP26" i="8"/>
  <c r="EQ26" i="8"/>
  <c r="ER26" i="8"/>
  <c r="ES26" i="8"/>
  <c r="ET26" i="8"/>
  <c r="EU26" i="8"/>
  <c r="DI27" i="8"/>
  <c r="DJ27" i="8"/>
  <c r="DK27" i="8"/>
  <c r="DL27" i="8"/>
  <c r="DM27" i="8"/>
  <c r="DN27" i="8"/>
  <c r="DO27" i="8"/>
  <c r="DP27" i="8"/>
  <c r="DQ27" i="8"/>
  <c r="DR27" i="8"/>
  <c r="DS27" i="8"/>
  <c r="DT27" i="8"/>
  <c r="DU27" i="8"/>
  <c r="DV27" i="8"/>
  <c r="DW27" i="8"/>
  <c r="DX27" i="8"/>
  <c r="DY27" i="8"/>
  <c r="DZ27" i="8"/>
  <c r="EA27" i="8"/>
  <c r="EB27" i="8"/>
  <c r="EC27" i="8"/>
  <c r="ED27" i="8"/>
  <c r="EE27" i="8"/>
  <c r="EF27" i="8"/>
  <c r="EG27" i="8"/>
  <c r="EH27" i="8"/>
  <c r="EI27" i="8"/>
  <c r="EJ27" i="8"/>
  <c r="EK27" i="8"/>
  <c r="EL27" i="8"/>
  <c r="EM27" i="8"/>
  <c r="EN27" i="8"/>
  <c r="EO27" i="8"/>
  <c r="EP27" i="8"/>
  <c r="EQ27" i="8"/>
  <c r="ER27" i="8"/>
  <c r="ES27" i="8"/>
  <c r="ET27" i="8"/>
  <c r="EU27" i="8"/>
  <c r="DI28" i="8"/>
  <c r="DJ28" i="8"/>
  <c r="DK28" i="8"/>
  <c r="DL28" i="8"/>
  <c r="DM28" i="8"/>
  <c r="DN28" i="8"/>
  <c r="DO28" i="8"/>
  <c r="DP28" i="8"/>
  <c r="DQ28" i="8"/>
  <c r="DR28" i="8"/>
  <c r="DS28" i="8"/>
  <c r="DT28" i="8"/>
  <c r="DU28" i="8"/>
  <c r="DV28" i="8"/>
  <c r="DW28" i="8"/>
  <c r="DX28" i="8"/>
  <c r="DY28" i="8"/>
  <c r="DZ28" i="8"/>
  <c r="EA28" i="8"/>
  <c r="EB28" i="8"/>
  <c r="EC28" i="8"/>
  <c r="ED28" i="8"/>
  <c r="EE28" i="8"/>
  <c r="EF28" i="8"/>
  <c r="EG28" i="8"/>
  <c r="EH28" i="8"/>
  <c r="EI28" i="8"/>
  <c r="EJ28" i="8"/>
  <c r="EK28" i="8"/>
  <c r="EL28" i="8"/>
  <c r="EM28" i="8"/>
  <c r="EN28" i="8"/>
  <c r="EO28" i="8"/>
  <c r="EP28" i="8"/>
  <c r="EQ28" i="8"/>
  <c r="ER28" i="8"/>
  <c r="ES28" i="8"/>
  <c r="ET28" i="8"/>
  <c r="EU28" i="8"/>
  <c r="DI29" i="8"/>
  <c r="DJ29" i="8"/>
  <c r="DK29" i="8"/>
  <c r="DL29" i="8"/>
  <c r="DM29" i="8"/>
  <c r="DN29" i="8"/>
  <c r="DO29" i="8"/>
  <c r="DP29" i="8"/>
  <c r="DQ29" i="8"/>
  <c r="DR29" i="8"/>
  <c r="DS29" i="8"/>
  <c r="DT29" i="8"/>
  <c r="DU29" i="8"/>
  <c r="DV29" i="8"/>
  <c r="DW29" i="8"/>
  <c r="DX29" i="8"/>
  <c r="DY29" i="8"/>
  <c r="DZ29" i="8"/>
  <c r="EA29" i="8"/>
  <c r="EB29" i="8"/>
  <c r="EC29" i="8"/>
  <c r="ED29" i="8"/>
  <c r="EE29" i="8"/>
  <c r="EF29" i="8"/>
  <c r="EG29" i="8"/>
  <c r="EH29" i="8"/>
  <c r="EI29" i="8"/>
  <c r="EJ29" i="8"/>
  <c r="EK29" i="8"/>
  <c r="EL29" i="8"/>
  <c r="EM29" i="8"/>
  <c r="EN29" i="8"/>
  <c r="EO29" i="8"/>
  <c r="EP29" i="8"/>
  <c r="EQ29" i="8"/>
  <c r="ER29" i="8"/>
  <c r="ES29" i="8"/>
  <c r="ET29" i="8"/>
  <c r="EU29" i="8"/>
  <c r="DI30" i="8"/>
  <c r="DJ30" i="8"/>
  <c r="DK30" i="8"/>
  <c r="DL30" i="8"/>
  <c r="DM30" i="8"/>
  <c r="DN30" i="8"/>
  <c r="DO30" i="8"/>
  <c r="DP30" i="8"/>
  <c r="DQ30" i="8"/>
  <c r="DR30" i="8"/>
  <c r="DS30" i="8"/>
  <c r="DT30" i="8"/>
  <c r="DU30" i="8"/>
  <c r="DV30" i="8"/>
  <c r="DW30" i="8"/>
  <c r="DX30" i="8"/>
  <c r="DY30" i="8"/>
  <c r="DZ30" i="8"/>
  <c r="EA30" i="8"/>
  <c r="EB30" i="8"/>
  <c r="EC30" i="8"/>
  <c r="ED30" i="8"/>
  <c r="EE30" i="8"/>
  <c r="EF30" i="8"/>
  <c r="EG30" i="8"/>
  <c r="EH30" i="8"/>
  <c r="EI30" i="8"/>
  <c r="EJ30" i="8"/>
  <c r="EK30" i="8"/>
  <c r="EL30" i="8"/>
  <c r="EM30" i="8"/>
  <c r="EN30" i="8"/>
  <c r="EO30" i="8"/>
  <c r="EP30" i="8"/>
  <c r="EQ30" i="8"/>
  <c r="ER30" i="8"/>
  <c r="ES30" i="8"/>
  <c r="ET30" i="8"/>
  <c r="EU30" i="8"/>
  <c r="DI31" i="8"/>
  <c r="DJ31" i="8"/>
  <c r="DK31" i="8"/>
  <c r="DL31" i="8"/>
  <c r="DM31" i="8"/>
  <c r="DN31" i="8"/>
  <c r="DO31" i="8"/>
  <c r="DP31" i="8"/>
  <c r="DQ31" i="8"/>
  <c r="DR31" i="8"/>
  <c r="DS31" i="8"/>
  <c r="DT31" i="8"/>
  <c r="DU31" i="8"/>
  <c r="DV31" i="8"/>
  <c r="DW31" i="8"/>
  <c r="DX31" i="8"/>
  <c r="DY31" i="8"/>
  <c r="DZ31" i="8"/>
  <c r="EA31" i="8"/>
  <c r="EB31" i="8"/>
  <c r="EC31" i="8"/>
  <c r="ED31" i="8"/>
  <c r="EE31" i="8"/>
  <c r="EF31" i="8"/>
  <c r="EG31" i="8"/>
  <c r="EH31" i="8"/>
  <c r="EI31" i="8"/>
  <c r="EJ31" i="8"/>
  <c r="EK31" i="8"/>
  <c r="EL31" i="8"/>
  <c r="EM31" i="8"/>
  <c r="EN31" i="8"/>
  <c r="EO31" i="8"/>
  <c r="EP31" i="8"/>
  <c r="EQ31" i="8"/>
  <c r="ER31" i="8"/>
  <c r="ES31" i="8"/>
  <c r="ET31" i="8"/>
  <c r="EU31" i="8"/>
  <c r="DI32" i="8"/>
  <c r="DJ32" i="8"/>
  <c r="DK32" i="8"/>
  <c r="DL32" i="8"/>
  <c r="DM32" i="8"/>
  <c r="DN32" i="8"/>
  <c r="DO32" i="8"/>
  <c r="DP32" i="8"/>
  <c r="DQ32" i="8"/>
  <c r="DR32" i="8"/>
  <c r="DS32" i="8"/>
  <c r="DT32" i="8"/>
  <c r="DU32" i="8"/>
  <c r="DV32" i="8"/>
  <c r="DW32" i="8"/>
  <c r="DX32" i="8"/>
  <c r="DY32" i="8"/>
  <c r="DZ32" i="8"/>
  <c r="EA32" i="8"/>
  <c r="EB32" i="8"/>
  <c r="EC32" i="8"/>
  <c r="ED32" i="8"/>
  <c r="EE32" i="8"/>
  <c r="EF32" i="8"/>
  <c r="EG32" i="8"/>
  <c r="EH32" i="8"/>
  <c r="EI32" i="8"/>
  <c r="EJ32" i="8"/>
  <c r="EK32" i="8"/>
  <c r="EL32" i="8"/>
  <c r="EM32" i="8"/>
  <c r="EN32" i="8"/>
  <c r="EO32" i="8"/>
  <c r="EP32" i="8"/>
  <c r="EQ32" i="8"/>
  <c r="ER32" i="8"/>
  <c r="ES32" i="8"/>
  <c r="ET32" i="8"/>
  <c r="EU32" i="8"/>
  <c r="DI33" i="8"/>
  <c r="DJ33" i="8"/>
  <c r="DK33" i="8"/>
  <c r="DL33" i="8"/>
  <c r="DM33" i="8"/>
  <c r="DN33" i="8"/>
  <c r="DO33" i="8"/>
  <c r="DP33" i="8"/>
  <c r="DQ33" i="8"/>
  <c r="DR33" i="8"/>
  <c r="DS33" i="8"/>
  <c r="DT33" i="8"/>
  <c r="DU33" i="8"/>
  <c r="DV33" i="8"/>
  <c r="DW33" i="8"/>
  <c r="DX33" i="8"/>
  <c r="DY33" i="8"/>
  <c r="DZ33" i="8"/>
  <c r="EA33" i="8"/>
  <c r="EB33" i="8"/>
  <c r="EC33" i="8"/>
  <c r="ED33" i="8"/>
  <c r="EE33" i="8"/>
  <c r="EF33" i="8"/>
  <c r="EG33" i="8"/>
  <c r="EH33" i="8"/>
  <c r="EI33" i="8"/>
  <c r="EJ33" i="8"/>
  <c r="EK33" i="8"/>
  <c r="EL33" i="8"/>
  <c r="EM33" i="8"/>
  <c r="EN33" i="8"/>
  <c r="EO33" i="8"/>
  <c r="EP33" i="8"/>
  <c r="EQ33" i="8"/>
  <c r="ER33" i="8"/>
  <c r="ES33" i="8"/>
  <c r="ET33" i="8"/>
  <c r="EU33" i="8"/>
  <c r="DI34" i="8"/>
  <c r="DJ34" i="8"/>
  <c r="DK34" i="8"/>
  <c r="DL34" i="8"/>
  <c r="DM34" i="8"/>
  <c r="DN34" i="8"/>
  <c r="DO34" i="8"/>
  <c r="DP34" i="8"/>
  <c r="DQ34" i="8"/>
  <c r="DR34" i="8"/>
  <c r="DS34" i="8"/>
  <c r="DT34" i="8"/>
  <c r="DU34" i="8"/>
  <c r="DV34" i="8"/>
  <c r="DW34" i="8"/>
  <c r="DX34" i="8"/>
  <c r="DY34" i="8"/>
  <c r="DZ34" i="8"/>
  <c r="EA34" i="8"/>
  <c r="EB34" i="8"/>
  <c r="EC34" i="8"/>
  <c r="ED34" i="8"/>
  <c r="EE34" i="8"/>
  <c r="EF34" i="8"/>
  <c r="EG34" i="8"/>
  <c r="EH34" i="8"/>
  <c r="EI34" i="8"/>
  <c r="EJ34" i="8"/>
  <c r="EK34" i="8"/>
  <c r="EL34" i="8"/>
  <c r="EM34" i="8"/>
  <c r="EN34" i="8"/>
  <c r="EO34" i="8"/>
  <c r="EP34" i="8"/>
  <c r="EQ34" i="8"/>
  <c r="ER34" i="8"/>
  <c r="ES34" i="8"/>
  <c r="ET34" i="8"/>
  <c r="EU34" i="8"/>
  <c r="DI35" i="8"/>
  <c r="DJ35" i="8"/>
  <c r="DK35" i="8"/>
  <c r="DL35" i="8"/>
  <c r="DM35" i="8"/>
  <c r="DN35" i="8"/>
  <c r="DO35" i="8"/>
  <c r="DP35" i="8"/>
  <c r="DQ35" i="8"/>
  <c r="DR35" i="8"/>
  <c r="DS35" i="8"/>
  <c r="DT35" i="8"/>
  <c r="DU35" i="8"/>
  <c r="DV35" i="8"/>
  <c r="DW35" i="8"/>
  <c r="DX35" i="8"/>
  <c r="DY35" i="8"/>
  <c r="DZ35" i="8"/>
  <c r="EA35" i="8"/>
  <c r="EB35" i="8"/>
  <c r="EC35" i="8"/>
  <c r="ED35" i="8"/>
  <c r="EE35" i="8"/>
  <c r="EF35" i="8"/>
  <c r="EG35" i="8"/>
  <c r="EH35" i="8"/>
  <c r="EI35" i="8"/>
  <c r="EJ35" i="8"/>
  <c r="EK35" i="8"/>
  <c r="EL35" i="8"/>
  <c r="EM35" i="8"/>
  <c r="EN35" i="8"/>
  <c r="EO35" i="8"/>
  <c r="EP35" i="8"/>
  <c r="EQ35" i="8"/>
  <c r="ER35" i="8"/>
  <c r="ES35" i="8"/>
  <c r="ET35" i="8"/>
  <c r="EU35" i="8"/>
  <c r="DI36" i="8"/>
  <c r="DJ36" i="8"/>
  <c r="DK36" i="8"/>
  <c r="DL36" i="8"/>
  <c r="DM36" i="8"/>
  <c r="DN36" i="8"/>
  <c r="DO36" i="8"/>
  <c r="DP36" i="8"/>
  <c r="DQ36" i="8"/>
  <c r="DR36" i="8"/>
  <c r="DS36" i="8"/>
  <c r="DT36" i="8"/>
  <c r="DU36" i="8"/>
  <c r="DV36" i="8"/>
  <c r="DW36" i="8"/>
  <c r="DX36" i="8"/>
  <c r="DY36" i="8"/>
  <c r="DZ36" i="8"/>
  <c r="EA36" i="8"/>
  <c r="EB36" i="8"/>
  <c r="EC36" i="8"/>
  <c r="ED36" i="8"/>
  <c r="EE36" i="8"/>
  <c r="EF36" i="8"/>
  <c r="EG36" i="8"/>
  <c r="EH36" i="8"/>
  <c r="EI36" i="8"/>
  <c r="EJ36" i="8"/>
  <c r="EK36" i="8"/>
  <c r="EL36" i="8"/>
  <c r="EM36" i="8"/>
  <c r="EN36" i="8"/>
  <c r="EO36" i="8"/>
  <c r="EP36" i="8"/>
  <c r="EQ36" i="8"/>
  <c r="ER36" i="8"/>
  <c r="ES36" i="8"/>
  <c r="ET36" i="8"/>
  <c r="EU36" i="8"/>
  <c r="DI37" i="8"/>
  <c r="DJ37" i="8"/>
  <c r="DK37" i="8"/>
  <c r="DL37" i="8"/>
  <c r="DM37" i="8"/>
  <c r="DN37" i="8"/>
  <c r="DO37" i="8"/>
  <c r="DP37" i="8"/>
  <c r="DQ37" i="8"/>
  <c r="DR37" i="8"/>
  <c r="DS37" i="8"/>
  <c r="DT37" i="8"/>
  <c r="DU37" i="8"/>
  <c r="DV37" i="8"/>
  <c r="DW37" i="8"/>
  <c r="DX37" i="8"/>
  <c r="DY37" i="8"/>
  <c r="DZ37" i="8"/>
  <c r="EA37" i="8"/>
  <c r="EB37" i="8"/>
  <c r="EC37" i="8"/>
  <c r="ED37" i="8"/>
  <c r="EE37" i="8"/>
  <c r="EF37" i="8"/>
  <c r="EG37" i="8"/>
  <c r="EH37" i="8"/>
  <c r="EI37" i="8"/>
  <c r="EJ37" i="8"/>
  <c r="EK37" i="8"/>
  <c r="EL37" i="8"/>
  <c r="EM37" i="8"/>
  <c r="EN37" i="8"/>
  <c r="EO37" i="8"/>
  <c r="EP37" i="8"/>
  <c r="EQ37" i="8"/>
  <c r="ER37" i="8"/>
  <c r="ES37" i="8"/>
  <c r="ET37" i="8"/>
  <c r="EU37" i="8"/>
  <c r="DI38" i="8"/>
  <c r="DJ38" i="8"/>
  <c r="DK38" i="8"/>
  <c r="DL38" i="8"/>
  <c r="DM38" i="8"/>
  <c r="DN38" i="8"/>
  <c r="DO38" i="8"/>
  <c r="DP38" i="8"/>
  <c r="DQ38" i="8"/>
  <c r="DR38" i="8"/>
  <c r="DS38" i="8"/>
  <c r="DT38" i="8"/>
  <c r="DU38" i="8"/>
  <c r="DV38" i="8"/>
  <c r="DW38" i="8"/>
  <c r="DX38" i="8"/>
  <c r="DY38" i="8"/>
  <c r="DZ38" i="8"/>
  <c r="EA38" i="8"/>
  <c r="EB38" i="8"/>
  <c r="EC38" i="8"/>
  <c r="ED38" i="8"/>
  <c r="EE38" i="8"/>
  <c r="EF38" i="8"/>
  <c r="EG38" i="8"/>
  <c r="EH38" i="8"/>
  <c r="EI38" i="8"/>
  <c r="EJ38" i="8"/>
  <c r="EK38" i="8"/>
  <c r="EL38" i="8"/>
  <c r="EM38" i="8"/>
  <c r="EN38" i="8"/>
  <c r="EO38" i="8"/>
  <c r="EP38" i="8"/>
  <c r="EQ38" i="8"/>
  <c r="ER38" i="8"/>
  <c r="ES38" i="8"/>
  <c r="ET38" i="8"/>
  <c r="EU38" i="8"/>
  <c r="DI39" i="8"/>
  <c r="DJ39" i="8"/>
  <c r="DK39" i="8"/>
  <c r="DL39" i="8"/>
  <c r="DM39" i="8"/>
  <c r="DN39" i="8"/>
  <c r="DO39" i="8"/>
  <c r="DP39" i="8"/>
  <c r="DQ39" i="8"/>
  <c r="DR39" i="8"/>
  <c r="DS39" i="8"/>
  <c r="DT39" i="8"/>
  <c r="DU39" i="8"/>
  <c r="DV39" i="8"/>
  <c r="DW39" i="8"/>
  <c r="DX39" i="8"/>
  <c r="DY39" i="8"/>
  <c r="DZ39" i="8"/>
  <c r="EA39" i="8"/>
  <c r="EB39" i="8"/>
  <c r="EC39" i="8"/>
  <c r="ED39" i="8"/>
  <c r="EE39" i="8"/>
  <c r="EF39" i="8"/>
  <c r="EG39" i="8"/>
  <c r="EH39" i="8"/>
  <c r="EI39" i="8"/>
  <c r="EJ39" i="8"/>
  <c r="EK39" i="8"/>
  <c r="EL39" i="8"/>
  <c r="EM39" i="8"/>
  <c r="EN39" i="8"/>
  <c r="EO39" i="8"/>
  <c r="EP39" i="8"/>
  <c r="EQ39" i="8"/>
  <c r="ER39" i="8"/>
  <c r="ES39" i="8"/>
  <c r="ET39" i="8"/>
  <c r="EU39" i="8"/>
  <c r="DI40" i="8"/>
  <c r="DJ40" i="8"/>
  <c r="DK40" i="8"/>
  <c r="DL40" i="8"/>
  <c r="DM40" i="8"/>
  <c r="DN40" i="8"/>
  <c r="DO40" i="8"/>
  <c r="DP40" i="8"/>
  <c r="DQ40" i="8"/>
  <c r="DR40" i="8"/>
  <c r="DS40" i="8"/>
  <c r="DT40" i="8"/>
  <c r="DU40" i="8"/>
  <c r="DV40" i="8"/>
  <c r="DW40" i="8"/>
  <c r="DX40" i="8"/>
  <c r="DY40" i="8"/>
  <c r="DZ40" i="8"/>
  <c r="EA40" i="8"/>
  <c r="EB40" i="8"/>
  <c r="EC40" i="8"/>
  <c r="ED40" i="8"/>
  <c r="EE40" i="8"/>
  <c r="EF40" i="8"/>
  <c r="EG40" i="8"/>
  <c r="EH40" i="8"/>
  <c r="EI40" i="8"/>
  <c r="EJ40" i="8"/>
  <c r="EK40" i="8"/>
  <c r="EL40" i="8"/>
  <c r="EM40" i="8"/>
  <c r="EN40" i="8"/>
  <c r="EO40" i="8"/>
  <c r="EP40" i="8"/>
  <c r="EQ40" i="8"/>
  <c r="ER40" i="8"/>
  <c r="ES40" i="8"/>
  <c r="ET40" i="8"/>
  <c r="EU40" i="8"/>
  <c r="DI41" i="8"/>
  <c r="DJ41" i="8"/>
  <c r="DK41" i="8"/>
  <c r="DL41" i="8"/>
  <c r="DM41" i="8"/>
  <c r="DN41" i="8"/>
  <c r="DO41" i="8"/>
  <c r="DP41" i="8"/>
  <c r="DQ41" i="8"/>
  <c r="DR41" i="8"/>
  <c r="DS41" i="8"/>
  <c r="DT41" i="8"/>
  <c r="DU41" i="8"/>
  <c r="DV41" i="8"/>
  <c r="DW41" i="8"/>
  <c r="DX41" i="8"/>
  <c r="DY41" i="8"/>
  <c r="DZ41" i="8"/>
  <c r="EA41" i="8"/>
  <c r="EB41" i="8"/>
  <c r="EC41" i="8"/>
  <c r="ED41" i="8"/>
  <c r="EE41" i="8"/>
  <c r="EF41" i="8"/>
  <c r="EG41" i="8"/>
  <c r="EH41" i="8"/>
  <c r="EI41" i="8"/>
  <c r="EJ41" i="8"/>
  <c r="EK41" i="8"/>
  <c r="EL41" i="8"/>
  <c r="EM41" i="8"/>
  <c r="EN41" i="8"/>
  <c r="EO41" i="8"/>
  <c r="EP41" i="8"/>
  <c r="EQ41" i="8"/>
  <c r="ER41" i="8"/>
  <c r="ES41" i="8"/>
  <c r="ET41" i="8"/>
  <c r="EU41" i="8"/>
  <c r="DI42" i="8"/>
  <c r="DJ42" i="8"/>
  <c r="DK42" i="8"/>
  <c r="DL42" i="8"/>
  <c r="DM42" i="8"/>
  <c r="DN42" i="8"/>
  <c r="DO42" i="8"/>
  <c r="DP42" i="8"/>
  <c r="DQ42" i="8"/>
  <c r="DR42" i="8"/>
  <c r="DS42" i="8"/>
  <c r="DT42" i="8"/>
  <c r="DU42" i="8"/>
  <c r="DV42" i="8"/>
  <c r="DW42" i="8"/>
  <c r="DX42" i="8"/>
  <c r="DY42" i="8"/>
  <c r="DZ42" i="8"/>
  <c r="EA42" i="8"/>
  <c r="EB42" i="8"/>
  <c r="EC42" i="8"/>
  <c r="ED42" i="8"/>
  <c r="EE42" i="8"/>
  <c r="EF42" i="8"/>
  <c r="EG42" i="8"/>
  <c r="EH42" i="8"/>
  <c r="EI42" i="8"/>
  <c r="EJ42" i="8"/>
  <c r="EK42" i="8"/>
  <c r="EL42" i="8"/>
  <c r="EM42" i="8"/>
  <c r="EN42" i="8"/>
  <c r="EO42" i="8"/>
  <c r="EP42" i="8"/>
  <c r="EQ42" i="8"/>
  <c r="ER42" i="8"/>
  <c r="ES42" i="8"/>
  <c r="ET42" i="8"/>
  <c r="EU42" i="8"/>
  <c r="DI43" i="8"/>
  <c r="DJ43" i="8"/>
  <c r="DK43" i="8"/>
  <c r="DL43" i="8"/>
  <c r="DM43" i="8"/>
  <c r="DN43" i="8"/>
  <c r="DO43" i="8"/>
  <c r="DP43" i="8"/>
  <c r="DQ43" i="8"/>
  <c r="DR43" i="8"/>
  <c r="DS43" i="8"/>
  <c r="DT43" i="8"/>
  <c r="DU43" i="8"/>
  <c r="DV43" i="8"/>
  <c r="DW43" i="8"/>
  <c r="DX43" i="8"/>
  <c r="DY43" i="8"/>
  <c r="DZ43" i="8"/>
  <c r="EA43" i="8"/>
  <c r="EB43" i="8"/>
  <c r="EC43" i="8"/>
  <c r="ED43" i="8"/>
  <c r="EE43" i="8"/>
  <c r="EF43" i="8"/>
  <c r="EG43" i="8"/>
  <c r="EH43" i="8"/>
  <c r="EI43" i="8"/>
  <c r="EJ43" i="8"/>
  <c r="EK43" i="8"/>
  <c r="EL43" i="8"/>
  <c r="EM43" i="8"/>
  <c r="EN43" i="8"/>
  <c r="EO43" i="8"/>
  <c r="EP43" i="8"/>
  <c r="EQ43" i="8"/>
  <c r="ER43" i="8"/>
  <c r="ES43" i="8"/>
  <c r="ET43" i="8"/>
  <c r="EU43" i="8"/>
  <c r="DI44" i="8"/>
  <c r="DJ44" i="8"/>
  <c r="DK44" i="8"/>
  <c r="DL44" i="8"/>
  <c r="DM44" i="8"/>
  <c r="DN44" i="8"/>
  <c r="DO44" i="8"/>
  <c r="DP44" i="8"/>
  <c r="DQ44" i="8"/>
  <c r="DR44" i="8"/>
  <c r="DS44" i="8"/>
  <c r="DT44" i="8"/>
  <c r="DU44" i="8"/>
  <c r="DV44" i="8"/>
  <c r="DW44" i="8"/>
  <c r="DX44" i="8"/>
  <c r="DY44" i="8"/>
  <c r="DZ44" i="8"/>
  <c r="EA44" i="8"/>
  <c r="EB44" i="8"/>
  <c r="EC44" i="8"/>
  <c r="ED44" i="8"/>
  <c r="EE44" i="8"/>
  <c r="EF44" i="8"/>
  <c r="EG44" i="8"/>
  <c r="EH44" i="8"/>
  <c r="EI44" i="8"/>
  <c r="EJ44" i="8"/>
  <c r="EK44" i="8"/>
  <c r="EL44" i="8"/>
  <c r="EM44" i="8"/>
  <c r="EN44" i="8"/>
  <c r="EO44" i="8"/>
  <c r="EP44" i="8"/>
  <c r="EQ44" i="8"/>
  <c r="ER44" i="8"/>
  <c r="ES44" i="8"/>
  <c r="ET44" i="8"/>
  <c r="EU44" i="8"/>
  <c r="DI45" i="8"/>
  <c r="DJ45" i="8"/>
  <c r="DK45" i="8"/>
  <c r="DL45" i="8"/>
  <c r="DM45" i="8"/>
  <c r="DN45" i="8"/>
  <c r="DO45" i="8"/>
  <c r="DP45" i="8"/>
  <c r="DQ45" i="8"/>
  <c r="DR45" i="8"/>
  <c r="DS45" i="8"/>
  <c r="DT45" i="8"/>
  <c r="DU45" i="8"/>
  <c r="DV45" i="8"/>
  <c r="DW45" i="8"/>
  <c r="DX45" i="8"/>
  <c r="DY45" i="8"/>
  <c r="DZ45" i="8"/>
  <c r="EA45" i="8"/>
  <c r="EB45" i="8"/>
  <c r="EC45" i="8"/>
  <c r="ED45" i="8"/>
  <c r="EE45" i="8"/>
  <c r="EF45" i="8"/>
  <c r="EG45" i="8"/>
  <c r="EH45" i="8"/>
  <c r="EI45" i="8"/>
  <c r="EJ45" i="8"/>
  <c r="EK45" i="8"/>
  <c r="EL45" i="8"/>
  <c r="EM45" i="8"/>
  <c r="EN45" i="8"/>
  <c r="EO45" i="8"/>
  <c r="EP45" i="8"/>
  <c r="EQ45" i="8"/>
  <c r="ER45" i="8"/>
  <c r="ES45" i="8"/>
  <c r="ET45" i="8"/>
  <c r="EU45" i="8"/>
  <c r="DI46" i="8"/>
  <c r="DJ46" i="8"/>
  <c r="DK46" i="8"/>
  <c r="DL46" i="8"/>
  <c r="DM46" i="8"/>
  <c r="DN46" i="8"/>
  <c r="DO46" i="8"/>
  <c r="DP46" i="8"/>
  <c r="DQ46" i="8"/>
  <c r="DR46" i="8"/>
  <c r="DS46" i="8"/>
  <c r="DT46" i="8"/>
  <c r="DU46" i="8"/>
  <c r="DV46" i="8"/>
  <c r="DW46" i="8"/>
  <c r="DX46" i="8"/>
  <c r="DY46" i="8"/>
  <c r="DZ46" i="8"/>
  <c r="EA46" i="8"/>
  <c r="EB46" i="8"/>
  <c r="EC46" i="8"/>
  <c r="ED46" i="8"/>
  <c r="EE46" i="8"/>
  <c r="EF46" i="8"/>
  <c r="EG46" i="8"/>
  <c r="EH46" i="8"/>
  <c r="EI46" i="8"/>
  <c r="EJ46" i="8"/>
  <c r="EK46" i="8"/>
  <c r="EL46" i="8"/>
  <c r="EM46" i="8"/>
  <c r="EN46" i="8"/>
  <c r="EO46" i="8"/>
  <c r="EP46" i="8"/>
  <c r="EQ46" i="8"/>
  <c r="ER46" i="8"/>
  <c r="ES46" i="8"/>
  <c r="ET46" i="8"/>
  <c r="EU46" i="8"/>
  <c r="DI47" i="8"/>
  <c r="DJ47" i="8"/>
  <c r="DK47" i="8"/>
  <c r="DL47" i="8"/>
  <c r="DM47" i="8"/>
  <c r="DN47" i="8"/>
  <c r="DO47" i="8"/>
  <c r="DP47" i="8"/>
  <c r="DQ47" i="8"/>
  <c r="DR47" i="8"/>
  <c r="DS47" i="8"/>
  <c r="DT47" i="8"/>
  <c r="DU47" i="8"/>
  <c r="DV47" i="8"/>
  <c r="DW47" i="8"/>
  <c r="DX47" i="8"/>
  <c r="DY47" i="8"/>
  <c r="DZ47" i="8"/>
  <c r="EA47" i="8"/>
  <c r="EB47" i="8"/>
  <c r="EC47" i="8"/>
  <c r="ED47" i="8"/>
  <c r="EE47" i="8"/>
  <c r="EF47" i="8"/>
  <c r="EG47" i="8"/>
  <c r="EH47" i="8"/>
  <c r="EI47" i="8"/>
  <c r="EJ47" i="8"/>
  <c r="EK47" i="8"/>
  <c r="EL47" i="8"/>
  <c r="EM47" i="8"/>
  <c r="EN47" i="8"/>
  <c r="EO47" i="8"/>
  <c r="EP47" i="8"/>
  <c r="EQ47" i="8"/>
  <c r="ER47" i="8"/>
  <c r="ES47" i="8"/>
  <c r="ET47" i="8"/>
  <c r="EU47" i="8"/>
  <c r="DI48" i="8"/>
  <c r="DJ48" i="8"/>
  <c r="DK48" i="8"/>
  <c r="DL48" i="8"/>
  <c r="DM48" i="8"/>
  <c r="DN48" i="8"/>
  <c r="DO48" i="8"/>
  <c r="DP48" i="8"/>
  <c r="DQ48" i="8"/>
  <c r="DR48" i="8"/>
  <c r="DS48" i="8"/>
  <c r="DT48" i="8"/>
  <c r="DU48" i="8"/>
  <c r="DV48" i="8"/>
  <c r="DW48" i="8"/>
  <c r="DX48" i="8"/>
  <c r="DY48" i="8"/>
  <c r="DZ48" i="8"/>
  <c r="EA48" i="8"/>
  <c r="EB48" i="8"/>
  <c r="EC48" i="8"/>
  <c r="ED48" i="8"/>
  <c r="EE48" i="8"/>
  <c r="EF48" i="8"/>
  <c r="EG48" i="8"/>
  <c r="EH48" i="8"/>
  <c r="EI48" i="8"/>
  <c r="EJ48" i="8"/>
  <c r="EK48" i="8"/>
  <c r="EL48" i="8"/>
  <c r="EM48" i="8"/>
  <c r="EN48" i="8"/>
  <c r="EO48" i="8"/>
  <c r="EP48" i="8"/>
  <c r="EQ48" i="8"/>
  <c r="ER48" i="8"/>
  <c r="ES48" i="8"/>
  <c r="ET48" i="8"/>
  <c r="EU48" i="8"/>
  <c r="DI49" i="8"/>
  <c r="DJ49" i="8"/>
  <c r="DK49" i="8"/>
  <c r="DL49" i="8"/>
  <c r="DM49" i="8"/>
  <c r="DN49" i="8"/>
  <c r="DO49" i="8"/>
  <c r="DP49" i="8"/>
  <c r="DQ49" i="8"/>
  <c r="DR49" i="8"/>
  <c r="DS49" i="8"/>
  <c r="DT49" i="8"/>
  <c r="DU49" i="8"/>
  <c r="DV49" i="8"/>
  <c r="DW49" i="8"/>
  <c r="DX49" i="8"/>
  <c r="DY49" i="8"/>
  <c r="DZ49" i="8"/>
  <c r="EA49" i="8"/>
  <c r="EB49" i="8"/>
  <c r="EC49" i="8"/>
  <c r="ED49" i="8"/>
  <c r="EE49" i="8"/>
  <c r="EF49" i="8"/>
  <c r="EG49" i="8"/>
  <c r="EH49" i="8"/>
  <c r="EI49" i="8"/>
  <c r="EJ49" i="8"/>
  <c r="EK49" i="8"/>
  <c r="EL49" i="8"/>
  <c r="EM49" i="8"/>
  <c r="EN49" i="8"/>
  <c r="EO49" i="8"/>
  <c r="EP49" i="8"/>
  <c r="EQ49" i="8"/>
  <c r="ER49" i="8"/>
  <c r="ES49" i="8"/>
  <c r="ET49" i="8"/>
  <c r="EU49" i="8"/>
  <c r="DI50" i="8"/>
  <c r="DJ50" i="8"/>
  <c r="DK50" i="8"/>
  <c r="DL50" i="8"/>
  <c r="DM50" i="8"/>
  <c r="DN50" i="8"/>
  <c r="DO50" i="8"/>
  <c r="DP50" i="8"/>
  <c r="DQ50" i="8"/>
  <c r="DR50" i="8"/>
  <c r="DS50" i="8"/>
  <c r="DT50" i="8"/>
  <c r="DU50" i="8"/>
  <c r="DV50" i="8"/>
  <c r="DW50" i="8"/>
  <c r="DX50" i="8"/>
  <c r="DY50" i="8"/>
  <c r="DZ50" i="8"/>
  <c r="EA50" i="8"/>
  <c r="EB50" i="8"/>
  <c r="EC50" i="8"/>
  <c r="ED50" i="8"/>
  <c r="EE50" i="8"/>
  <c r="EF50" i="8"/>
  <c r="EG50" i="8"/>
  <c r="EH50" i="8"/>
  <c r="EI50" i="8"/>
  <c r="EJ50" i="8"/>
  <c r="EK50" i="8"/>
  <c r="EL50" i="8"/>
  <c r="EM50" i="8"/>
  <c r="EN50" i="8"/>
  <c r="EO50" i="8"/>
  <c r="EP50" i="8"/>
  <c r="EQ50" i="8"/>
  <c r="ER50" i="8"/>
  <c r="ES50" i="8"/>
  <c r="ET50" i="8"/>
  <c r="EU50" i="8"/>
  <c r="DI51" i="8"/>
  <c r="DJ51" i="8"/>
  <c r="DK51" i="8"/>
  <c r="DL51" i="8"/>
  <c r="DM51" i="8"/>
  <c r="DN51" i="8"/>
  <c r="DO51" i="8"/>
  <c r="DP51" i="8"/>
  <c r="DQ51" i="8"/>
  <c r="DR51" i="8"/>
  <c r="DS51" i="8"/>
  <c r="DT51" i="8"/>
  <c r="DU51" i="8"/>
  <c r="DV51" i="8"/>
  <c r="DW51" i="8"/>
  <c r="DX51" i="8"/>
  <c r="DY51" i="8"/>
  <c r="DZ51" i="8"/>
  <c r="EA51" i="8"/>
  <c r="EB51" i="8"/>
  <c r="EC51" i="8"/>
  <c r="ED51" i="8"/>
  <c r="EE51" i="8"/>
  <c r="EF51" i="8"/>
  <c r="EG51" i="8"/>
  <c r="EH51" i="8"/>
  <c r="EI51" i="8"/>
  <c r="EJ51" i="8"/>
  <c r="EK51" i="8"/>
  <c r="EL51" i="8"/>
  <c r="EM51" i="8"/>
  <c r="EN51" i="8"/>
  <c r="EO51" i="8"/>
  <c r="EP51" i="8"/>
  <c r="EQ51" i="8"/>
  <c r="ER51" i="8"/>
  <c r="ES51" i="8"/>
  <c r="ET51" i="8"/>
  <c r="EU51" i="8"/>
  <c r="DI52" i="8"/>
  <c r="DJ52" i="8"/>
  <c r="DK52" i="8"/>
  <c r="DL52" i="8"/>
  <c r="DM52" i="8"/>
  <c r="DN52" i="8"/>
  <c r="DO52" i="8"/>
  <c r="DP52" i="8"/>
  <c r="DQ52" i="8"/>
  <c r="DR52" i="8"/>
  <c r="DS52" i="8"/>
  <c r="DT52" i="8"/>
  <c r="DU52" i="8"/>
  <c r="DV52" i="8"/>
  <c r="DW52" i="8"/>
  <c r="DX52" i="8"/>
  <c r="DY52" i="8"/>
  <c r="DZ52" i="8"/>
  <c r="EA52" i="8"/>
  <c r="EB52" i="8"/>
  <c r="EC52" i="8"/>
  <c r="ED52" i="8"/>
  <c r="EE52" i="8"/>
  <c r="EF52" i="8"/>
  <c r="EG52" i="8"/>
  <c r="EH52" i="8"/>
  <c r="EI52" i="8"/>
  <c r="EJ52" i="8"/>
  <c r="EK52" i="8"/>
  <c r="EL52" i="8"/>
  <c r="EM52" i="8"/>
  <c r="EN52" i="8"/>
  <c r="EO52" i="8"/>
  <c r="EP52" i="8"/>
  <c r="EQ52" i="8"/>
  <c r="ER52" i="8"/>
  <c r="ES52" i="8"/>
  <c r="ET52" i="8"/>
  <c r="EU52" i="8"/>
  <c r="DI53" i="8"/>
  <c r="DJ53" i="8"/>
  <c r="DK53" i="8"/>
  <c r="DL53" i="8"/>
  <c r="DM53" i="8"/>
  <c r="DN53" i="8"/>
  <c r="DO53" i="8"/>
  <c r="DP53" i="8"/>
  <c r="DQ53" i="8"/>
  <c r="DR53" i="8"/>
  <c r="DS53" i="8"/>
  <c r="DT53" i="8"/>
  <c r="DU53" i="8"/>
  <c r="DV53" i="8"/>
  <c r="DW53" i="8"/>
  <c r="DX53" i="8"/>
  <c r="DY53" i="8"/>
  <c r="DZ53" i="8"/>
  <c r="EA53" i="8"/>
  <c r="EB53" i="8"/>
  <c r="EC53" i="8"/>
  <c r="ED53" i="8"/>
  <c r="EE53" i="8"/>
  <c r="EF53" i="8"/>
  <c r="EG53" i="8"/>
  <c r="EH53" i="8"/>
  <c r="EI53" i="8"/>
  <c r="EJ53" i="8"/>
  <c r="EK53" i="8"/>
  <c r="EL53" i="8"/>
  <c r="EM53" i="8"/>
  <c r="EN53" i="8"/>
  <c r="EO53" i="8"/>
  <c r="EP53" i="8"/>
  <c r="EQ53" i="8"/>
  <c r="ER53" i="8"/>
  <c r="ES53" i="8"/>
  <c r="ET53" i="8"/>
  <c r="EU53" i="8"/>
  <c r="DI54" i="8"/>
  <c r="DJ54" i="8"/>
  <c r="DK54" i="8"/>
  <c r="DL54" i="8"/>
  <c r="DM54" i="8"/>
  <c r="DN54" i="8"/>
  <c r="DO54" i="8"/>
  <c r="DP54" i="8"/>
  <c r="DQ54" i="8"/>
  <c r="DR54" i="8"/>
  <c r="DS54" i="8"/>
  <c r="DT54" i="8"/>
  <c r="DU54" i="8"/>
  <c r="DV54" i="8"/>
  <c r="DW54" i="8"/>
  <c r="DX54" i="8"/>
  <c r="DY54" i="8"/>
  <c r="DZ54" i="8"/>
  <c r="EA54" i="8"/>
  <c r="EB54" i="8"/>
  <c r="EC54" i="8"/>
  <c r="ED54" i="8"/>
  <c r="EE54" i="8"/>
  <c r="EF54" i="8"/>
  <c r="EG54" i="8"/>
  <c r="EH54" i="8"/>
  <c r="EI54" i="8"/>
  <c r="EJ54" i="8"/>
  <c r="EK54" i="8"/>
  <c r="EL54" i="8"/>
  <c r="EM54" i="8"/>
  <c r="EN54" i="8"/>
  <c r="EO54" i="8"/>
  <c r="EP54" i="8"/>
  <c r="EQ54" i="8"/>
  <c r="ER54" i="8"/>
  <c r="ES54" i="8"/>
  <c r="ET54" i="8"/>
  <c r="EU54" i="8"/>
  <c r="DI55" i="8"/>
  <c r="DJ55" i="8"/>
  <c r="DK55" i="8"/>
  <c r="DL55" i="8"/>
  <c r="DM55" i="8"/>
  <c r="DN55" i="8"/>
  <c r="DO55" i="8"/>
  <c r="DP55" i="8"/>
  <c r="DQ55" i="8"/>
  <c r="DR55" i="8"/>
  <c r="DS55" i="8"/>
  <c r="DT55" i="8"/>
  <c r="DU55" i="8"/>
  <c r="DV55" i="8"/>
  <c r="DW55" i="8"/>
  <c r="DX55" i="8"/>
  <c r="DY55" i="8"/>
  <c r="DZ55" i="8"/>
  <c r="EA55" i="8"/>
  <c r="EB55" i="8"/>
  <c r="EC55" i="8"/>
  <c r="ED55" i="8"/>
  <c r="EE55" i="8"/>
  <c r="EF55" i="8"/>
  <c r="EG55" i="8"/>
  <c r="EH55" i="8"/>
  <c r="EI55" i="8"/>
  <c r="EJ55" i="8"/>
  <c r="EK55" i="8"/>
  <c r="EL55" i="8"/>
  <c r="EM55" i="8"/>
  <c r="EN55" i="8"/>
  <c r="EO55" i="8"/>
  <c r="EP55" i="8"/>
  <c r="EQ55" i="8"/>
  <c r="ER55" i="8"/>
  <c r="ES55" i="8"/>
  <c r="ET55" i="8"/>
  <c r="EU55" i="8"/>
  <c r="DA8" i="8"/>
  <c r="DB8" i="8"/>
  <c r="DC8" i="8"/>
  <c r="DD8" i="8"/>
  <c r="DE8" i="8"/>
  <c r="DF8" i="8"/>
  <c r="DA9" i="8"/>
  <c r="DB9" i="8"/>
  <c r="DC9" i="8"/>
  <c r="DD9" i="8"/>
  <c r="DE9" i="8"/>
  <c r="DF9" i="8"/>
  <c r="DA10" i="8"/>
  <c r="DB10" i="8"/>
  <c r="DC10" i="8"/>
  <c r="DD10" i="8"/>
  <c r="DE10" i="8"/>
  <c r="DF10" i="8"/>
  <c r="DA11" i="8"/>
  <c r="DB11" i="8"/>
  <c r="DC11" i="8"/>
  <c r="DD11" i="8"/>
  <c r="DE11" i="8"/>
  <c r="DF11" i="8"/>
  <c r="DA12" i="8"/>
  <c r="DB12" i="8"/>
  <c r="DC12" i="8"/>
  <c r="DD12" i="8"/>
  <c r="DE12" i="8"/>
  <c r="DF12" i="8"/>
  <c r="DA13" i="8"/>
  <c r="DB13" i="8"/>
  <c r="DC13" i="8"/>
  <c r="DD13" i="8"/>
  <c r="DE13" i="8"/>
  <c r="DF13" i="8"/>
  <c r="DA14" i="8"/>
  <c r="DB14" i="8"/>
  <c r="DC14" i="8"/>
  <c r="DD14" i="8"/>
  <c r="DE14" i="8"/>
  <c r="DF14" i="8"/>
  <c r="DA15" i="8"/>
  <c r="DB15" i="8"/>
  <c r="DC15" i="8"/>
  <c r="DD15" i="8"/>
  <c r="DE15" i="8"/>
  <c r="DF15" i="8"/>
  <c r="DA16" i="8"/>
  <c r="DB16" i="8"/>
  <c r="DC16" i="8"/>
  <c r="DD16" i="8"/>
  <c r="DE16" i="8"/>
  <c r="DF16" i="8"/>
  <c r="DA17" i="8"/>
  <c r="DB17" i="8"/>
  <c r="DC17" i="8"/>
  <c r="DD17" i="8"/>
  <c r="DE17" i="8"/>
  <c r="DF17" i="8"/>
  <c r="DA18" i="8"/>
  <c r="DB18" i="8"/>
  <c r="DC18" i="8"/>
  <c r="DD18" i="8"/>
  <c r="DE18" i="8"/>
  <c r="DF18" i="8"/>
  <c r="DA19" i="8"/>
  <c r="DB19" i="8"/>
  <c r="DC19" i="8"/>
  <c r="DD19" i="8"/>
  <c r="DE19" i="8"/>
  <c r="DF19" i="8"/>
  <c r="DA20" i="8"/>
  <c r="DB20" i="8"/>
  <c r="DC20" i="8"/>
  <c r="DD20" i="8"/>
  <c r="DE20" i="8"/>
  <c r="DF20" i="8"/>
  <c r="DA21" i="8"/>
  <c r="DB21" i="8"/>
  <c r="DC21" i="8"/>
  <c r="DD21" i="8"/>
  <c r="DE21" i="8"/>
  <c r="DF21" i="8"/>
  <c r="DA22" i="8"/>
  <c r="DB22" i="8"/>
  <c r="DC22" i="8"/>
  <c r="DD22" i="8"/>
  <c r="DE22" i="8"/>
  <c r="DF22" i="8"/>
  <c r="DA23" i="8"/>
  <c r="DB23" i="8"/>
  <c r="DC23" i="8"/>
  <c r="DD23" i="8"/>
  <c r="DE23" i="8"/>
  <c r="DF23" i="8"/>
  <c r="DA24" i="8"/>
  <c r="DB24" i="8"/>
  <c r="DC24" i="8"/>
  <c r="DD24" i="8"/>
  <c r="DE24" i="8"/>
  <c r="DF24" i="8"/>
  <c r="DA25" i="8"/>
  <c r="DB25" i="8"/>
  <c r="DC25" i="8"/>
  <c r="DD25" i="8"/>
  <c r="DE25" i="8"/>
  <c r="DF25" i="8"/>
  <c r="DA26" i="8"/>
  <c r="DB26" i="8"/>
  <c r="DC26" i="8"/>
  <c r="DD26" i="8"/>
  <c r="DE26" i="8"/>
  <c r="DF26" i="8"/>
  <c r="DA27" i="8"/>
  <c r="DB27" i="8"/>
  <c r="DC27" i="8"/>
  <c r="DD27" i="8"/>
  <c r="DE27" i="8"/>
  <c r="DF27" i="8"/>
  <c r="DA28" i="8"/>
  <c r="DB28" i="8"/>
  <c r="DC28" i="8"/>
  <c r="DD28" i="8"/>
  <c r="DE28" i="8"/>
  <c r="DF28" i="8"/>
  <c r="DA29" i="8"/>
  <c r="DB29" i="8"/>
  <c r="DC29" i="8"/>
  <c r="DD29" i="8"/>
  <c r="DE29" i="8"/>
  <c r="DF29" i="8"/>
  <c r="DA30" i="8"/>
  <c r="DB30" i="8"/>
  <c r="DC30" i="8"/>
  <c r="DD30" i="8"/>
  <c r="DE30" i="8"/>
  <c r="DF30" i="8"/>
  <c r="DA31" i="8"/>
  <c r="DB31" i="8"/>
  <c r="DC31" i="8"/>
  <c r="DD31" i="8"/>
  <c r="DE31" i="8"/>
  <c r="DF31" i="8"/>
  <c r="DA32" i="8"/>
  <c r="DB32" i="8"/>
  <c r="DC32" i="8"/>
  <c r="DD32" i="8"/>
  <c r="DE32" i="8"/>
  <c r="DF32" i="8"/>
  <c r="DA33" i="8"/>
  <c r="DB33" i="8"/>
  <c r="DC33" i="8"/>
  <c r="DD33" i="8"/>
  <c r="DE33" i="8"/>
  <c r="DF33" i="8"/>
  <c r="DA34" i="8"/>
  <c r="DB34" i="8"/>
  <c r="DC34" i="8"/>
  <c r="DD34" i="8"/>
  <c r="DE34" i="8"/>
  <c r="DF34" i="8"/>
  <c r="DA35" i="8"/>
  <c r="DB35" i="8"/>
  <c r="DC35" i="8"/>
  <c r="DD35" i="8"/>
  <c r="DE35" i="8"/>
  <c r="DF35" i="8"/>
  <c r="DA36" i="8"/>
  <c r="DB36" i="8"/>
  <c r="DC36" i="8"/>
  <c r="DD36" i="8"/>
  <c r="DE36" i="8"/>
  <c r="DF36" i="8"/>
  <c r="DA37" i="8"/>
  <c r="DB37" i="8"/>
  <c r="DC37" i="8"/>
  <c r="DD37" i="8"/>
  <c r="DE37" i="8"/>
  <c r="DF37" i="8"/>
  <c r="DA38" i="8"/>
  <c r="DB38" i="8"/>
  <c r="DC38" i="8"/>
  <c r="DD38" i="8"/>
  <c r="DE38" i="8"/>
  <c r="DF38" i="8"/>
  <c r="DA39" i="8"/>
  <c r="DB39" i="8"/>
  <c r="DC39" i="8"/>
  <c r="DD39" i="8"/>
  <c r="DE39" i="8"/>
  <c r="DF39" i="8"/>
  <c r="DA40" i="8"/>
  <c r="DB40" i="8"/>
  <c r="DC40" i="8"/>
  <c r="DD40" i="8"/>
  <c r="DE40" i="8"/>
  <c r="DF40" i="8"/>
  <c r="DA41" i="8"/>
  <c r="DB41" i="8"/>
  <c r="DC41" i="8"/>
  <c r="DD41" i="8"/>
  <c r="DE41" i="8"/>
  <c r="DF41" i="8"/>
  <c r="DA42" i="8"/>
  <c r="DB42" i="8"/>
  <c r="DC42" i="8"/>
  <c r="DD42" i="8"/>
  <c r="DE42" i="8"/>
  <c r="DF42" i="8"/>
  <c r="DA43" i="8"/>
  <c r="DB43" i="8"/>
  <c r="DC43" i="8"/>
  <c r="DD43" i="8"/>
  <c r="DE43" i="8"/>
  <c r="DF43" i="8"/>
  <c r="DA44" i="8"/>
  <c r="DB44" i="8"/>
  <c r="DC44" i="8"/>
  <c r="DD44" i="8"/>
  <c r="DE44" i="8"/>
  <c r="DF44" i="8"/>
  <c r="DA45" i="8"/>
  <c r="DB45" i="8"/>
  <c r="DC45" i="8"/>
  <c r="DD45" i="8"/>
  <c r="DE45" i="8"/>
  <c r="DF45" i="8"/>
  <c r="DA46" i="8"/>
  <c r="DB46" i="8"/>
  <c r="DC46" i="8"/>
  <c r="DD46" i="8"/>
  <c r="DE46" i="8"/>
  <c r="DF46" i="8"/>
  <c r="DA47" i="8"/>
  <c r="DB47" i="8"/>
  <c r="DC47" i="8"/>
  <c r="DD47" i="8"/>
  <c r="DE47" i="8"/>
  <c r="DF47" i="8"/>
  <c r="DA48" i="8"/>
  <c r="DB48" i="8"/>
  <c r="DC48" i="8"/>
  <c r="DD48" i="8"/>
  <c r="DE48" i="8"/>
  <c r="DF48" i="8"/>
  <c r="DA49" i="8"/>
  <c r="DB49" i="8"/>
  <c r="DC49" i="8"/>
  <c r="DD49" i="8"/>
  <c r="DE49" i="8"/>
  <c r="DF49" i="8"/>
  <c r="DA50" i="8"/>
  <c r="DB50" i="8"/>
  <c r="DC50" i="8"/>
  <c r="DD50" i="8"/>
  <c r="DE50" i="8"/>
  <c r="DF50" i="8"/>
  <c r="DA51" i="8"/>
  <c r="DB51" i="8"/>
  <c r="DC51" i="8"/>
  <c r="DD51" i="8"/>
  <c r="DE51" i="8"/>
  <c r="DF51" i="8"/>
  <c r="DA52" i="8"/>
  <c r="DB52" i="8"/>
  <c r="DC52" i="8"/>
  <c r="DD52" i="8"/>
  <c r="DE52" i="8"/>
  <c r="DF52" i="8"/>
  <c r="DA53" i="8"/>
  <c r="DB53" i="8"/>
  <c r="DC53" i="8"/>
  <c r="DD53" i="8"/>
  <c r="DE53" i="8"/>
  <c r="DF53" i="8"/>
  <c r="DA54" i="8"/>
  <c r="DB54" i="8"/>
  <c r="DC54" i="8"/>
  <c r="DD54" i="8"/>
  <c r="DE54" i="8"/>
  <c r="DF54" i="8"/>
  <c r="DA55" i="8"/>
  <c r="DB55" i="8"/>
  <c r="DC55" i="8"/>
  <c r="DD55" i="8"/>
  <c r="DE55" i="8"/>
  <c r="DF55" i="8"/>
  <c r="DE5" i="8"/>
  <c r="DD5" i="8"/>
  <c r="DC5" i="8"/>
  <c r="DB5" i="8"/>
  <c r="DA5" i="8"/>
  <c r="EC11" i="3"/>
  <c r="ED11" i="3" s="1"/>
  <c r="EC12" i="3"/>
  <c r="EC13" i="3"/>
  <c r="ED13" i="3" s="1"/>
  <c r="EC14" i="3"/>
  <c r="N14" i="4" s="1"/>
  <c r="EC15" i="3"/>
  <c r="EC16" i="3"/>
  <c r="ED16" i="3" s="1"/>
  <c r="EC17" i="3"/>
  <c r="EE17" i="3" s="1"/>
  <c r="EC18" i="3"/>
  <c r="EC19" i="3"/>
  <c r="ED19" i="3" s="1"/>
  <c r="EC20" i="3"/>
  <c r="EC21" i="3"/>
  <c r="ED21" i="3" s="1"/>
  <c r="EC22" i="3"/>
  <c r="EC23" i="3"/>
  <c r="EE23" i="3" s="1"/>
  <c r="EC24" i="3"/>
  <c r="EC25" i="3"/>
  <c r="N25" i="4" s="1"/>
  <c r="EC26" i="3"/>
  <c r="N26" i="4" s="1"/>
  <c r="EC27" i="3"/>
  <c r="EC28" i="3"/>
  <c r="ED28" i="3" s="1"/>
  <c r="EC29" i="3"/>
  <c r="EE29" i="3" s="1"/>
  <c r="EC30" i="3"/>
  <c r="EC31" i="3"/>
  <c r="N31" i="4" s="1"/>
  <c r="EC32" i="3"/>
  <c r="EE32" i="3" s="1"/>
  <c r="EC33" i="3"/>
  <c r="EC34" i="3"/>
  <c r="N34" i="4" s="1"/>
  <c r="EC35" i="3"/>
  <c r="EC36" i="3"/>
  <c r="N36" i="4" s="1"/>
  <c r="EC37" i="3"/>
  <c r="N37" i="4" s="1"/>
  <c r="EC38" i="3"/>
  <c r="N38" i="4" s="1"/>
  <c r="EC39" i="3"/>
  <c r="EE39" i="3" s="1"/>
  <c r="EC40" i="3"/>
  <c r="N40" i="4" s="1"/>
  <c r="EC41" i="3"/>
  <c r="ED41" i="3" s="1"/>
  <c r="EC42" i="3"/>
  <c r="EC43" i="3"/>
  <c r="ED43" i="3" s="1"/>
  <c r="EC44" i="3"/>
  <c r="EC45" i="3"/>
  <c r="EE45" i="3" s="1"/>
  <c r="EC46" i="3"/>
  <c r="EC47" i="3"/>
  <c r="EE47" i="3" s="1"/>
  <c r="EC48" i="3"/>
  <c r="N48" i="4" s="1"/>
  <c r="EC49" i="3"/>
  <c r="EE49" i="3" s="1"/>
  <c r="EC50" i="3"/>
  <c r="N50" i="4" s="1"/>
  <c r="EC51" i="3"/>
  <c r="EC52" i="3"/>
  <c r="EE52" i="3" s="1"/>
  <c r="EC53" i="3"/>
  <c r="EE53" i="3" s="1"/>
  <c r="EC54" i="3"/>
  <c r="EE54" i="3" s="1"/>
  <c r="EC55" i="3"/>
  <c r="EC8" i="3"/>
  <c r="EC9" i="3"/>
  <c r="EE9" i="3" s="1"/>
  <c r="EC10" i="3"/>
  <c r="ED10" i="3" s="1"/>
  <c r="G7" i="6"/>
  <c r="AH11" i="5"/>
  <c r="GE11" i="8" s="1"/>
  <c r="AH12" i="5"/>
  <c r="GE12" i="8" s="1"/>
  <c r="AH13" i="5"/>
  <c r="GE13" i="8" s="1"/>
  <c r="AH14" i="5"/>
  <c r="GE14" i="8" s="1"/>
  <c r="AH15" i="5"/>
  <c r="GE15" i="8" s="1"/>
  <c r="AH16" i="5"/>
  <c r="GE16" i="8" s="1"/>
  <c r="AH17" i="5"/>
  <c r="GE17" i="8" s="1"/>
  <c r="AH18" i="5"/>
  <c r="GE18" i="8" s="1"/>
  <c r="AH19" i="5"/>
  <c r="GE19" i="8" s="1"/>
  <c r="AH20" i="5"/>
  <c r="GE20" i="8" s="1"/>
  <c r="AH21" i="5"/>
  <c r="GE21" i="8" s="1"/>
  <c r="AH22" i="5"/>
  <c r="GE22" i="8" s="1"/>
  <c r="AH23" i="5"/>
  <c r="GE23" i="8" s="1"/>
  <c r="AH24" i="5"/>
  <c r="GE24" i="8" s="1"/>
  <c r="AH25" i="5"/>
  <c r="GE25" i="8" s="1"/>
  <c r="AH26" i="5"/>
  <c r="GE26" i="8" s="1"/>
  <c r="AH27" i="5"/>
  <c r="GE27" i="8" s="1"/>
  <c r="AH28" i="5"/>
  <c r="GE28" i="8" s="1"/>
  <c r="AH29" i="5"/>
  <c r="GE29" i="8" s="1"/>
  <c r="AH30" i="5"/>
  <c r="GE30" i="8" s="1"/>
  <c r="AH31" i="5"/>
  <c r="GE31" i="8" s="1"/>
  <c r="AH32" i="5"/>
  <c r="GE32" i="8" s="1"/>
  <c r="AH33" i="5"/>
  <c r="GE33" i="8" s="1"/>
  <c r="AH34" i="5"/>
  <c r="GE34" i="8" s="1"/>
  <c r="AH35" i="5"/>
  <c r="GE35" i="8" s="1"/>
  <c r="AH36" i="5"/>
  <c r="GE36" i="8" s="1"/>
  <c r="AH37" i="5"/>
  <c r="GE37" i="8" s="1"/>
  <c r="AH38" i="5"/>
  <c r="GE38" i="8" s="1"/>
  <c r="AH39" i="5"/>
  <c r="GE39" i="8" s="1"/>
  <c r="AH40" i="5"/>
  <c r="GE40" i="8" s="1"/>
  <c r="AH41" i="5"/>
  <c r="GE41" i="8" s="1"/>
  <c r="AH42" i="5"/>
  <c r="GE42" i="8" s="1"/>
  <c r="AH43" i="5"/>
  <c r="GE43" i="8" s="1"/>
  <c r="AH44" i="5"/>
  <c r="GE44" i="8" s="1"/>
  <c r="AH45" i="5"/>
  <c r="GE45" i="8" s="1"/>
  <c r="AH46" i="5"/>
  <c r="GE46" i="8" s="1"/>
  <c r="AH47" i="5"/>
  <c r="GE47" i="8" s="1"/>
  <c r="AH48" i="5"/>
  <c r="GE48" i="8" s="1"/>
  <c r="AH49" i="5"/>
  <c r="GE49" i="8" s="1"/>
  <c r="AH50" i="5"/>
  <c r="GE50" i="8" s="1"/>
  <c r="AH51" i="5"/>
  <c r="GE51" i="8" s="1"/>
  <c r="AH52" i="5"/>
  <c r="GE52" i="8" s="1"/>
  <c r="AH53" i="5"/>
  <c r="GE53" i="8" s="1"/>
  <c r="AH54" i="5"/>
  <c r="GE54" i="8" s="1"/>
  <c r="AH55" i="5"/>
  <c r="GE55" i="8" s="1"/>
  <c r="AH8" i="5"/>
  <c r="GE8" i="8" s="1"/>
  <c r="AH9" i="5"/>
  <c r="GE9" i="8" s="1"/>
  <c r="AH10" i="5"/>
  <c r="GE10" i="8" s="1"/>
  <c r="AE11" i="5"/>
  <c r="GD11" i="8" s="1"/>
  <c r="AE12" i="5"/>
  <c r="GD12" i="8" s="1"/>
  <c r="AE13" i="5"/>
  <c r="GD13" i="8" s="1"/>
  <c r="AE14" i="5"/>
  <c r="GD14" i="8" s="1"/>
  <c r="AE15" i="5"/>
  <c r="GD15" i="8" s="1"/>
  <c r="AE16" i="5"/>
  <c r="GD16" i="8" s="1"/>
  <c r="AE17" i="5"/>
  <c r="GD17" i="8" s="1"/>
  <c r="AE18" i="5"/>
  <c r="GD18" i="8" s="1"/>
  <c r="AE19" i="5"/>
  <c r="GD19" i="8" s="1"/>
  <c r="AE20" i="5"/>
  <c r="GD20" i="8" s="1"/>
  <c r="AE21" i="5"/>
  <c r="GD21" i="8" s="1"/>
  <c r="AE22" i="5"/>
  <c r="GD22" i="8" s="1"/>
  <c r="AE23" i="5"/>
  <c r="GD23" i="8" s="1"/>
  <c r="AE24" i="5"/>
  <c r="GD24" i="8" s="1"/>
  <c r="AE25" i="5"/>
  <c r="GD25" i="8" s="1"/>
  <c r="AE26" i="5"/>
  <c r="GD26" i="8" s="1"/>
  <c r="AE27" i="5"/>
  <c r="GD27" i="8" s="1"/>
  <c r="AE28" i="5"/>
  <c r="GD28" i="8" s="1"/>
  <c r="AE29" i="5"/>
  <c r="GD29" i="8" s="1"/>
  <c r="AE30" i="5"/>
  <c r="GD30" i="8" s="1"/>
  <c r="AE31" i="5"/>
  <c r="GD31" i="8" s="1"/>
  <c r="AE32" i="5"/>
  <c r="GD32" i="8" s="1"/>
  <c r="AE33" i="5"/>
  <c r="GD33" i="8" s="1"/>
  <c r="AE34" i="5"/>
  <c r="GD34" i="8" s="1"/>
  <c r="AE35" i="5"/>
  <c r="GD35" i="8" s="1"/>
  <c r="AE36" i="5"/>
  <c r="GD36" i="8" s="1"/>
  <c r="AE37" i="5"/>
  <c r="GD37" i="8" s="1"/>
  <c r="AE38" i="5"/>
  <c r="GD38" i="8" s="1"/>
  <c r="AE39" i="5"/>
  <c r="GD39" i="8" s="1"/>
  <c r="AE40" i="5"/>
  <c r="GD40" i="8" s="1"/>
  <c r="AE41" i="5"/>
  <c r="GD41" i="8" s="1"/>
  <c r="AE42" i="5"/>
  <c r="GD42" i="8" s="1"/>
  <c r="AE43" i="5"/>
  <c r="GD43" i="8" s="1"/>
  <c r="AE44" i="5"/>
  <c r="GD44" i="8" s="1"/>
  <c r="AE45" i="5"/>
  <c r="GD45" i="8" s="1"/>
  <c r="AE46" i="5"/>
  <c r="GD46" i="8" s="1"/>
  <c r="AE47" i="5"/>
  <c r="GD47" i="8" s="1"/>
  <c r="AE48" i="5"/>
  <c r="GD48" i="8" s="1"/>
  <c r="AE49" i="5"/>
  <c r="GD49" i="8" s="1"/>
  <c r="AE50" i="5"/>
  <c r="GD50" i="8" s="1"/>
  <c r="AE51" i="5"/>
  <c r="GD51" i="8" s="1"/>
  <c r="AE52" i="5"/>
  <c r="GD52" i="8" s="1"/>
  <c r="AE53" i="5"/>
  <c r="GD53" i="8" s="1"/>
  <c r="AE54" i="5"/>
  <c r="GD54" i="8" s="1"/>
  <c r="AE55" i="5"/>
  <c r="GD55" i="8" s="1"/>
  <c r="AE8" i="5"/>
  <c r="GD8" i="8" s="1"/>
  <c r="AE9" i="5"/>
  <c r="GD9" i="8" s="1"/>
  <c r="AE10" i="5"/>
  <c r="GD10" i="8" s="1"/>
  <c r="X11" i="5"/>
  <c r="GC11" i="8" s="1"/>
  <c r="X12" i="5"/>
  <c r="GC12" i="8" s="1"/>
  <c r="X13" i="5"/>
  <c r="GC13" i="8" s="1"/>
  <c r="X14" i="5"/>
  <c r="GC14" i="8" s="1"/>
  <c r="X15" i="5"/>
  <c r="GC15" i="8" s="1"/>
  <c r="X16" i="5"/>
  <c r="GC16" i="8" s="1"/>
  <c r="X17" i="5"/>
  <c r="GC17" i="8" s="1"/>
  <c r="X18" i="5"/>
  <c r="GC18" i="8" s="1"/>
  <c r="X19" i="5"/>
  <c r="GC19" i="8" s="1"/>
  <c r="X20" i="5"/>
  <c r="GC20" i="8" s="1"/>
  <c r="X21" i="5"/>
  <c r="GC21" i="8" s="1"/>
  <c r="X22" i="5"/>
  <c r="GC22" i="8" s="1"/>
  <c r="X23" i="5"/>
  <c r="GC23" i="8" s="1"/>
  <c r="X24" i="5"/>
  <c r="GC24" i="8" s="1"/>
  <c r="X25" i="5"/>
  <c r="GC25" i="8" s="1"/>
  <c r="X26" i="5"/>
  <c r="GC26" i="8" s="1"/>
  <c r="X27" i="5"/>
  <c r="GC27" i="8" s="1"/>
  <c r="X28" i="5"/>
  <c r="GC28" i="8" s="1"/>
  <c r="X29" i="5"/>
  <c r="GC29" i="8" s="1"/>
  <c r="X30" i="5"/>
  <c r="GC30" i="8" s="1"/>
  <c r="X31" i="5"/>
  <c r="GC31" i="8" s="1"/>
  <c r="X32" i="5"/>
  <c r="GC32" i="8" s="1"/>
  <c r="X33" i="5"/>
  <c r="GC33" i="8" s="1"/>
  <c r="X34" i="5"/>
  <c r="GC34" i="8" s="1"/>
  <c r="X35" i="5"/>
  <c r="GC35" i="8" s="1"/>
  <c r="X36" i="5"/>
  <c r="GC36" i="8" s="1"/>
  <c r="X37" i="5"/>
  <c r="GC37" i="8" s="1"/>
  <c r="X38" i="5"/>
  <c r="GC38" i="8" s="1"/>
  <c r="X39" i="5"/>
  <c r="GC39" i="8" s="1"/>
  <c r="X40" i="5"/>
  <c r="GC40" i="8" s="1"/>
  <c r="X41" i="5"/>
  <c r="GC41" i="8" s="1"/>
  <c r="X42" i="5"/>
  <c r="GC42" i="8" s="1"/>
  <c r="X43" i="5"/>
  <c r="GC43" i="8" s="1"/>
  <c r="X44" i="5"/>
  <c r="GC44" i="8" s="1"/>
  <c r="X45" i="5"/>
  <c r="GC45" i="8" s="1"/>
  <c r="X46" i="5"/>
  <c r="GC46" i="8" s="1"/>
  <c r="X47" i="5"/>
  <c r="GC47" i="8" s="1"/>
  <c r="X48" i="5"/>
  <c r="GC48" i="8" s="1"/>
  <c r="X49" i="5"/>
  <c r="GC49" i="8" s="1"/>
  <c r="X50" i="5"/>
  <c r="GC50" i="8" s="1"/>
  <c r="X51" i="5"/>
  <c r="GC51" i="8" s="1"/>
  <c r="X52" i="5"/>
  <c r="GC52" i="8" s="1"/>
  <c r="X53" i="5"/>
  <c r="GC53" i="8" s="1"/>
  <c r="X54" i="5"/>
  <c r="GC54" i="8" s="1"/>
  <c r="X55" i="5"/>
  <c r="GC55" i="8" s="1"/>
  <c r="X8" i="5"/>
  <c r="GC8" i="8" s="1"/>
  <c r="X9" i="5"/>
  <c r="GC9" i="8" s="1"/>
  <c r="X10" i="5"/>
  <c r="GC10" i="8" s="1"/>
  <c r="U11" i="5"/>
  <c r="GB11" i="8" s="1"/>
  <c r="U12" i="5"/>
  <c r="GB12" i="8" s="1"/>
  <c r="U13" i="5"/>
  <c r="GB13" i="8" s="1"/>
  <c r="U14" i="5"/>
  <c r="GB14" i="8" s="1"/>
  <c r="U15" i="5"/>
  <c r="GB15" i="8" s="1"/>
  <c r="U16" i="5"/>
  <c r="GB16" i="8" s="1"/>
  <c r="U17" i="5"/>
  <c r="GB17" i="8" s="1"/>
  <c r="U18" i="5"/>
  <c r="GB18" i="8" s="1"/>
  <c r="U19" i="5"/>
  <c r="GB19" i="8" s="1"/>
  <c r="U20" i="5"/>
  <c r="GB20" i="8" s="1"/>
  <c r="U21" i="5"/>
  <c r="GB21" i="8" s="1"/>
  <c r="U22" i="5"/>
  <c r="GB22" i="8" s="1"/>
  <c r="U23" i="5"/>
  <c r="GB23" i="8" s="1"/>
  <c r="U24" i="5"/>
  <c r="GB24" i="8" s="1"/>
  <c r="U25" i="5"/>
  <c r="GB25" i="8" s="1"/>
  <c r="U26" i="5"/>
  <c r="GB26" i="8" s="1"/>
  <c r="U27" i="5"/>
  <c r="GB27" i="8" s="1"/>
  <c r="U28" i="5"/>
  <c r="GB28" i="8" s="1"/>
  <c r="U29" i="5"/>
  <c r="GB29" i="8" s="1"/>
  <c r="U30" i="5"/>
  <c r="GB30" i="8" s="1"/>
  <c r="U31" i="5"/>
  <c r="GB31" i="8" s="1"/>
  <c r="U32" i="5"/>
  <c r="GB32" i="8" s="1"/>
  <c r="U33" i="5"/>
  <c r="GB33" i="8" s="1"/>
  <c r="U34" i="5"/>
  <c r="GB34" i="8" s="1"/>
  <c r="U35" i="5"/>
  <c r="GB35" i="8" s="1"/>
  <c r="U36" i="5"/>
  <c r="GB36" i="8" s="1"/>
  <c r="U37" i="5"/>
  <c r="GB37" i="8" s="1"/>
  <c r="U38" i="5"/>
  <c r="GB38" i="8" s="1"/>
  <c r="U39" i="5"/>
  <c r="GB39" i="8" s="1"/>
  <c r="U40" i="5"/>
  <c r="GB40" i="8" s="1"/>
  <c r="U41" i="5"/>
  <c r="GB41" i="8" s="1"/>
  <c r="U42" i="5"/>
  <c r="GB42" i="8" s="1"/>
  <c r="U43" i="5"/>
  <c r="GB43" i="8" s="1"/>
  <c r="U44" i="5"/>
  <c r="GB44" i="8" s="1"/>
  <c r="U45" i="5"/>
  <c r="GB45" i="8" s="1"/>
  <c r="U46" i="5"/>
  <c r="GB46" i="8" s="1"/>
  <c r="U47" i="5"/>
  <c r="GB47" i="8" s="1"/>
  <c r="U48" i="5"/>
  <c r="GB48" i="8" s="1"/>
  <c r="U49" i="5"/>
  <c r="GB49" i="8" s="1"/>
  <c r="U50" i="5"/>
  <c r="GB50" i="8" s="1"/>
  <c r="U51" i="5"/>
  <c r="GB51" i="8" s="1"/>
  <c r="U52" i="5"/>
  <c r="GB52" i="8" s="1"/>
  <c r="U53" i="5"/>
  <c r="GB53" i="8" s="1"/>
  <c r="U54" i="5"/>
  <c r="GB54" i="8" s="1"/>
  <c r="U55" i="5"/>
  <c r="GB55" i="8" s="1"/>
  <c r="U8" i="5"/>
  <c r="GB8" i="8" s="1"/>
  <c r="U9" i="5"/>
  <c r="GB9" i="8" s="1"/>
  <c r="U10" i="5"/>
  <c r="GB10" i="8" s="1"/>
  <c r="Q11" i="5"/>
  <c r="GA11" i="8" s="1"/>
  <c r="Q12" i="5"/>
  <c r="GA12" i="8" s="1"/>
  <c r="Q13" i="5"/>
  <c r="GA13" i="8" s="1"/>
  <c r="Q14" i="5"/>
  <c r="GA14" i="8" s="1"/>
  <c r="Q15" i="5"/>
  <c r="GA15" i="8" s="1"/>
  <c r="Q16" i="5"/>
  <c r="GA16" i="8" s="1"/>
  <c r="Q17" i="5"/>
  <c r="GA17" i="8" s="1"/>
  <c r="Q18" i="5"/>
  <c r="GA18" i="8" s="1"/>
  <c r="Q19" i="5"/>
  <c r="GA19" i="8" s="1"/>
  <c r="Q20" i="5"/>
  <c r="GA20" i="8" s="1"/>
  <c r="Q21" i="5"/>
  <c r="GA21" i="8" s="1"/>
  <c r="Q22" i="5"/>
  <c r="GA22" i="8" s="1"/>
  <c r="Q23" i="5"/>
  <c r="GA23" i="8" s="1"/>
  <c r="Q24" i="5"/>
  <c r="GA24" i="8" s="1"/>
  <c r="Q25" i="5"/>
  <c r="GA25" i="8" s="1"/>
  <c r="Q26" i="5"/>
  <c r="GA26" i="8" s="1"/>
  <c r="Q27" i="5"/>
  <c r="GA27" i="8" s="1"/>
  <c r="Q28" i="5"/>
  <c r="GA28" i="8" s="1"/>
  <c r="Q29" i="5"/>
  <c r="GA29" i="8" s="1"/>
  <c r="Q30" i="5"/>
  <c r="GA30" i="8" s="1"/>
  <c r="Q31" i="5"/>
  <c r="GA31" i="8" s="1"/>
  <c r="Q32" i="5"/>
  <c r="GA32" i="8" s="1"/>
  <c r="Q33" i="5"/>
  <c r="GA33" i="8" s="1"/>
  <c r="Q34" i="5"/>
  <c r="GA34" i="8" s="1"/>
  <c r="Q35" i="5"/>
  <c r="GA35" i="8" s="1"/>
  <c r="Q36" i="5"/>
  <c r="GA36" i="8" s="1"/>
  <c r="Q37" i="5"/>
  <c r="GA37" i="8" s="1"/>
  <c r="Q38" i="5"/>
  <c r="GA38" i="8" s="1"/>
  <c r="Q39" i="5"/>
  <c r="GA39" i="8" s="1"/>
  <c r="Q40" i="5"/>
  <c r="GA40" i="8" s="1"/>
  <c r="Q41" i="5"/>
  <c r="GA41" i="8" s="1"/>
  <c r="Q42" i="5"/>
  <c r="GA42" i="8" s="1"/>
  <c r="Q43" i="5"/>
  <c r="GA43" i="8" s="1"/>
  <c r="Q44" i="5"/>
  <c r="GA44" i="8" s="1"/>
  <c r="Q45" i="5"/>
  <c r="GA45" i="8" s="1"/>
  <c r="Q46" i="5"/>
  <c r="GA46" i="8" s="1"/>
  <c r="Q47" i="5"/>
  <c r="GA47" i="8" s="1"/>
  <c r="Q48" i="5"/>
  <c r="GA48" i="8" s="1"/>
  <c r="Q49" i="5"/>
  <c r="GA49" i="8" s="1"/>
  <c r="Q50" i="5"/>
  <c r="GA50" i="8" s="1"/>
  <c r="Q51" i="5"/>
  <c r="GA51" i="8" s="1"/>
  <c r="Q52" i="5"/>
  <c r="GA52" i="8" s="1"/>
  <c r="Q53" i="5"/>
  <c r="GA53" i="8" s="1"/>
  <c r="Q54" i="5"/>
  <c r="GA54" i="8" s="1"/>
  <c r="Q55" i="5"/>
  <c r="GA55" i="8" s="1"/>
  <c r="Q8" i="5"/>
  <c r="GA8" i="8" s="1"/>
  <c r="Q9" i="5"/>
  <c r="GA9" i="8" s="1"/>
  <c r="Q10" i="5"/>
  <c r="GA10" i="8" s="1"/>
  <c r="N11" i="5"/>
  <c r="FZ11" i="8" s="1"/>
  <c r="N12" i="5"/>
  <c r="FZ12" i="8" s="1"/>
  <c r="N13" i="5"/>
  <c r="FZ13" i="8" s="1"/>
  <c r="N14" i="5"/>
  <c r="FZ14" i="8" s="1"/>
  <c r="N15" i="5"/>
  <c r="FZ15" i="8" s="1"/>
  <c r="N16" i="5"/>
  <c r="FZ16" i="8" s="1"/>
  <c r="N17" i="5"/>
  <c r="FZ17" i="8" s="1"/>
  <c r="N18" i="5"/>
  <c r="FZ18" i="8" s="1"/>
  <c r="N19" i="5"/>
  <c r="FZ19" i="8" s="1"/>
  <c r="N20" i="5"/>
  <c r="FZ20" i="8" s="1"/>
  <c r="N21" i="5"/>
  <c r="FZ21" i="8" s="1"/>
  <c r="N22" i="5"/>
  <c r="FZ22" i="8" s="1"/>
  <c r="N23" i="5"/>
  <c r="FZ23" i="8" s="1"/>
  <c r="N24" i="5"/>
  <c r="FZ24" i="8" s="1"/>
  <c r="N25" i="5"/>
  <c r="FZ25" i="8" s="1"/>
  <c r="N26" i="5"/>
  <c r="FZ26" i="8" s="1"/>
  <c r="N27" i="5"/>
  <c r="FZ27" i="8" s="1"/>
  <c r="N28" i="5"/>
  <c r="FZ28" i="8" s="1"/>
  <c r="N29" i="5"/>
  <c r="FZ29" i="8" s="1"/>
  <c r="N30" i="5"/>
  <c r="FZ30" i="8" s="1"/>
  <c r="N31" i="5"/>
  <c r="FZ31" i="8" s="1"/>
  <c r="N32" i="5"/>
  <c r="FZ32" i="8" s="1"/>
  <c r="N33" i="5"/>
  <c r="FZ33" i="8" s="1"/>
  <c r="N34" i="5"/>
  <c r="FZ34" i="8" s="1"/>
  <c r="N35" i="5"/>
  <c r="FZ35" i="8" s="1"/>
  <c r="N36" i="5"/>
  <c r="FZ36" i="8" s="1"/>
  <c r="N37" i="5"/>
  <c r="FZ37" i="8" s="1"/>
  <c r="N38" i="5"/>
  <c r="FZ38" i="8" s="1"/>
  <c r="N39" i="5"/>
  <c r="FZ39" i="8" s="1"/>
  <c r="N40" i="5"/>
  <c r="FZ40" i="8" s="1"/>
  <c r="N41" i="5"/>
  <c r="FZ41" i="8" s="1"/>
  <c r="N42" i="5"/>
  <c r="FZ42" i="8" s="1"/>
  <c r="N43" i="5"/>
  <c r="FZ43" i="8" s="1"/>
  <c r="N44" i="5"/>
  <c r="FZ44" i="8" s="1"/>
  <c r="N45" i="5"/>
  <c r="FZ45" i="8" s="1"/>
  <c r="N46" i="5"/>
  <c r="FZ46" i="8" s="1"/>
  <c r="N47" i="5"/>
  <c r="FZ47" i="8" s="1"/>
  <c r="N48" i="5"/>
  <c r="FZ48" i="8" s="1"/>
  <c r="N49" i="5"/>
  <c r="FZ49" i="8" s="1"/>
  <c r="N50" i="5"/>
  <c r="FZ50" i="8" s="1"/>
  <c r="N51" i="5"/>
  <c r="FZ51" i="8" s="1"/>
  <c r="N52" i="5"/>
  <c r="FZ52" i="8" s="1"/>
  <c r="N53" i="5"/>
  <c r="FZ53" i="8" s="1"/>
  <c r="N54" i="5"/>
  <c r="N55" i="5"/>
  <c r="FZ55" i="8" s="1"/>
  <c r="N8" i="5"/>
  <c r="FZ8" i="8" s="1"/>
  <c r="N9" i="5"/>
  <c r="FZ9" i="8" s="1"/>
  <c r="N10" i="5"/>
  <c r="FZ10" i="8" s="1"/>
  <c r="I11" i="5"/>
  <c r="FY11" i="8" s="1"/>
  <c r="I12" i="5"/>
  <c r="FY12" i="8" s="1"/>
  <c r="I13" i="5"/>
  <c r="FY13" i="8" s="1"/>
  <c r="I14" i="5"/>
  <c r="FY14" i="8" s="1"/>
  <c r="I15" i="5"/>
  <c r="FY15" i="8" s="1"/>
  <c r="I16" i="5"/>
  <c r="FY16" i="8" s="1"/>
  <c r="I17" i="5"/>
  <c r="FY17" i="8" s="1"/>
  <c r="I18" i="5"/>
  <c r="FY18" i="8" s="1"/>
  <c r="I19" i="5"/>
  <c r="FY19" i="8" s="1"/>
  <c r="I20" i="5"/>
  <c r="FY20" i="8" s="1"/>
  <c r="I21" i="5"/>
  <c r="FY21" i="8" s="1"/>
  <c r="I22" i="5"/>
  <c r="FY22" i="8" s="1"/>
  <c r="I23" i="5"/>
  <c r="FY23" i="8" s="1"/>
  <c r="I24" i="5"/>
  <c r="FY24" i="8" s="1"/>
  <c r="I25" i="5"/>
  <c r="FY25" i="8" s="1"/>
  <c r="I26" i="5"/>
  <c r="FY26" i="8" s="1"/>
  <c r="I27" i="5"/>
  <c r="FY27" i="8" s="1"/>
  <c r="I28" i="5"/>
  <c r="FY28" i="8" s="1"/>
  <c r="I29" i="5"/>
  <c r="FY29" i="8" s="1"/>
  <c r="I30" i="5"/>
  <c r="FY30" i="8" s="1"/>
  <c r="I31" i="5"/>
  <c r="FY31" i="8" s="1"/>
  <c r="I32" i="5"/>
  <c r="FY32" i="8" s="1"/>
  <c r="I33" i="5"/>
  <c r="FY33" i="8" s="1"/>
  <c r="I34" i="5"/>
  <c r="FY34" i="8" s="1"/>
  <c r="I35" i="5"/>
  <c r="FY35" i="8" s="1"/>
  <c r="I36" i="5"/>
  <c r="FY36" i="8" s="1"/>
  <c r="I37" i="5"/>
  <c r="FY37" i="8" s="1"/>
  <c r="I38" i="5"/>
  <c r="FY38" i="8" s="1"/>
  <c r="I39" i="5"/>
  <c r="FY39" i="8" s="1"/>
  <c r="I40" i="5"/>
  <c r="FY40" i="8" s="1"/>
  <c r="I41" i="5"/>
  <c r="FY41" i="8" s="1"/>
  <c r="I42" i="5"/>
  <c r="FY42" i="8" s="1"/>
  <c r="I43" i="5"/>
  <c r="FY43" i="8" s="1"/>
  <c r="I44" i="5"/>
  <c r="FY44" i="8" s="1"/>
  <c r="I45" i="5"/>
  <c r="FY45" i="8" s="1"/>
  <c r="I46" i="5"/>
  <c r="FY46" i="8" s="1"/>
  <c r="I47" i="5"/>
  <c r="FY47" i="8" s="1"/>
  <c r="I48" i="5"/>
  <c r="FY48" i="8" s="1"/>
  <c r="I49" i="5"/>
  <c r="FY49" i="8" s="1"/>
  <c r="I50" i="5"/>
  <c r="FY50" i="8" s="1"/>
  <c r="I51" i="5"/>
  <c r="FY51" i="8" s="1"/>
  <c r="I52" i="5"/>
  <c r="FY52" i="8" s="1"/>
  <c r="I53" i="5"/>
  <c r="FY53" i="8" s="1"/>
  <c r="I54" i="5"/>
  <c r="FY54" i="8" s="1"/>
  <c r="I55" i="5"/>
  <c r="FY55" i="8" s="1"/>
  <c r="I8" i="5"/>
  <c r="FY8" i="8" s="1"/>
  <c r="I9" i="5"/>
  <c r="FY9" i="8" s="1"/>
  <c r="I10" i="5"/>
  <c r="FY10" i="8" s="1"/>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8" i="5"/>
  <c r="F9" i="5"/>
  <c r="F10" i="5"/>
  <c r="EY7" i="8"/>
  <c r="EZ7" i="8"/>
  <c r="FA7" i="8"/>
  <c r="FB7" i="8"/>
  <c r="FD7" i="8"/>
  <c r="FE7" i="8"/>
  <c r="FG7" i="8"/>
  <c r="FH7" i="8"/>
  <c r="FJ7" i="8"/>
  <c r="FK7" i="8"/>
  <c r="FM7" i="8"/>
  <c r="FN7" i="8"/>
  <c r="FP7" i="8"/>
  <c r="FQ7" i="8"/>
  <c r="FR7" i="8"/>
  <c r="FT7" i="8"/>
  <c r="FU7" i="8"/>
  <c r="EY8" i="8"/>
  <c r="EZ8" i="8"/>
  <c r="FA8" i="8"/>
  <c r="FB8" i="8"/>
  <c r="FD8" i="8"/>
  <c r="FE8" i="8"/>
  <c r="FG8" i="8"/>
  <c r="FH8" i="8"/>
  <c r="FJ8" i="8"/>
  <c r="FK8" i="8"/>
  <c r="FM8" i="8"/>
  <c r="FN8" i="8"/>
  <c r="FP8" i="8"/>
  <c r="FQ8" i="8"/>
  <c r="FR8" i="8"/>
  <c r="FT8" i="8"/>
  <c r="FU8" i="8"/>
  <c r="EY9" i="8"/>
  <c r="EZ9" i="8"/>
  <c r="FA9" i="8"/>
  <c r="FB9" i="8"/>
  <c r="FD9" i="8"/>
  <c r="FE9" i="8"/>
  <c r="FG9" i="8"/>
  <c r="FH9" i="8"/>
  <c r="FJ9" i="8"/>
  <c r="FK9" i="8"/>
  <c r="FM9" i="8"/>
  <c r="FN9" i="8"/>
  <c r="FP9" i="8"/>
  <c r="FQ9" i="8"/>
  <c r="FR9" i="8"/>
  <c r="FT9" i="8"/>
  <c r="FU9" i="8"/>
  <c r="EY10" i="8"/>
  <c r="EZ10" i="8"/>
  <c r="FA10" i="8"/>
  <c r="FB10" i="8"/>
  <c r="FD10" i="8"/>
  <c r="FE10" i="8"/>
  <c r="FG10" i="8"/>
  <c r="FH10" i="8"/>
  <c r="FJ10" i="8"/>
  <c r="FK10" i="8"/>
  <c r="FM10" i="8"/>
  <c r="FN10" i="8"/>
  <c r="FP10" i="8"/>
  <c r="FQ10" i="8"/>
  <c r="FR10" i="8"/>
  <c r="FT10" i="8"/>
  <c r="FU10" i="8"/>
  <c r="EY11" i="8"/>
  <c r="EZ11" i="8"/>
  <c r="FA11" i="8"/>
  <c r="FB11" i="8"/>
  <c r="FD11" i="8"/>
  <c r="FE11" i="8"/>
  <c r="FG11" i="8"/>
  <c r="FH11" i="8"/>
  <c r="FJ11" i="8"/>
  <c r="FK11" i="8"/>
  <c r="FM11" i="8"/>
  <c r="FN11" i="8"/>
  <c r="FP11" i="8"/>
  <c r="FQ11" i="8"/>
  <c r="FR11" i="8"/>
  <c r="FT11" i="8"/>
  <c r="FU11" i="8"/>
  <c r="EY12" i="8"/>
  <c r="EZ12" i="8"/>
  <c r="FA12" i="8"/>
  <c r="FB12" i="8"/>
  <c r="FD12" i="8"/>
  <c r="FE12" i="8"/>
  <c r="FG12" i="8"/>
  <c r="FH12" i="8"/>
  <c r="FJ12" i="8"/>
  <c r="FK12" i="8"/>
  <c r="FM12" i="8"/>
  <c r="FN12" i="8"/>
  <c r="FP12" i="8"/>
  <c r="FQ12" i="8"/>
  <c r="FR12" i="8"/>
  <c r="FT12" i="8"/>
  <c r="FU12" i="8"/>
  <c r="EY13" i="8"/>
  <c r="EZ13" i="8"/>
  <c r="FA13" i="8"/>
  <c r="FB13" i="8"/>
  <c r="FD13" i="8"/>
  <c r="FE13" i="8"/>
  <c r="FG13" i="8"/>
  <c r="FH13" i="8"/>
  <c r="FJ13" i="8"/>
  <c r="FK13" i="8"/>
  <c r="FM13" i="8"/>
  <c r="FN13" i="8"/>
  <c r="FP13" i="8"/>
  <c r="FQ13" i="8"/>
  <c r="FR13" i="8"/>
  <c r="FT13" i="8"/>
  <c r="FU13" i="8"/>
  <c r="EY14" i="8"/>
  <c r="EZ14" i="8"/>
  <c r="FA14" i="8"/>
  <c r="FB14" i="8"/>
  <c r="FD14" i="8"/>
  <c r="FE14" i="8"/>
  <c r="FG14" i="8"/>
  <c r="FH14" i="8"/>
  <c r="FJ14" i="8"/>
  <c r="FK14" i="8"/>
  <c r="FM14" i="8"/>
  <c r="FN14" i="8"/>
  <c r="FP14" i="8"/>
  <c r="FQ14" i="8"/>
  <c r="FR14" i="8"/>
  <c r="FT14" i="8"/>
  <c r="FU14" i="8"/>
  <c r="EY15" i="8"/>
  <c r="EZ15" i="8"/>
  <c r="FA15" i="8"/>
  <c r="FB15" i="8"/>
  <c r="FD15" i="8"/>
  <c r="FE15" i="8"/>
  <c r="FG15" i="8"/>
  <c r="FH15" i="8"/>
  <c r="FJ15" i="8"/>
  <c r="FK15" i="8"/>
  <c r="FM15" i="8"/>
  <c r="FN15" i="8"/>
  <c r="FP15" i="8"/>
  <c r="FQ15" i="8"/>
  <c r="FR15" i="8"/>
  <c r="FT15" i="8"/>
  <c r="FU15" i="8"/>
  <c r="EY16" i="8"/>
  <c r="EZ16" i="8"/>
  <c r="FA16" i="8"/>
  <c r="FB16" i="8"/>
  <c r="FD16" i="8"/>
  <c r="FE16" i="8"/>
  <c r="FG16" i="8"/>
  <c r="FH16" i="8"/>
  <c r="FJ16" i="8"/>
  <c r="FK16" i="8"/>
  <c r="FM16" i="8"/>
  <c r="FN16" i="8"/>
  <c r="FP16" i="8"/>
  <c r="FQ16" i="8"/>
  <c r="FR16" i="8"/>
  <c r="FT16" i="8"/>
  <c r="FU16" i="8"/>
  <c r="EY17" i="8"/>
  <c r="EZ17" i="8"/>
  <c r="FA17" i="8"/>
  <c r="FB17" i="8"/>
  <c r="FD17" i="8"/>
  <c r="FE17" i="8"/>
  <c r="FG17" i="8"/>
  <c r="FH17" i="8"/>
  <c r="FJ17" i="8"/>
  <c r="FK17" i="8"/>
  <c r="FM17" i="8"/>
  <c r="FN17" i="8"/>
  <c r="FP17" i="8"/>
  <c r="FQ17" i="8"/>
  <c r="FR17" i="8"/>
  <c r="FT17" i="8"/>
  <c r="FU17" i="8"/>
  <c r="EY18" i="8"/>
  <c r="EZ18" i="8"/>
  <c r="FA18" i="8"/>
  <c r="FB18" i="8"/>
  <c r="FD18" i="8"/>
  <c r="FE18" i="8"/>
  <c r="FG18" i="8"/>
  <c r="FH18" i="8"/>
  <c r="FJ18" i="8"/>
  <c r="FK18" i="8"/>
  <c r="FM18" i="8"/>
  <c r="FN18" i="8"/>
  <c r="FP18" i="8"/>
  <c r="FQ18" i="8"/>
  <c r="FR18" i="8"/>
  <c r="FT18" i="8"/>
  <c r="FU18" i="8"/>
  <c r="EY19" i="8"/>
  <c r="EZ19" i="8"/>
  <c r="FA19" i="8"/>
  <c r="FB19" i="8"/>
  <c r="FD19" i="8"/>
  <c r="FE19" i="8"/>
  <c r="FG19" i="8"/>
  <c r="FH19" i="8"/>
  <c r="FJ19" i="8"/>
  <c r="FK19" i="8"/>
  <c r="FM19" i="8"/>
  <c r="FN19" i="8"/>
  <c r="FP19" i="8"/>
  <c r="FQ19" i="8"/>
  <c r="FR19" i="8"/>
  <c r="FT19" i="8"/>
  <c r="FU19" i="8"/>
  <c r="EY20" i="8"/>
  <c r="EZ20" i="8"/>
  <c r="FA20" i="8"/>
  <c r="FB20" i="8"/>
  <c r="FD20" i="8"/>
  <c r="FE20" i="8"/>
  <c r="FG20" i="8"/>
  <c r="FH20" i="8"/>
  <c r="FJ20" i="8"/>
  <c r="FK20" i="8"/>
  <c r="FM20" i="8"/>
  <c r="FN20" i="8"/>
  <c r="FP20" i="8"/>
  <c r="FQ20" i="8"/>
  <c r="FR20" i="8"/>
  <c r="FT20" i="8"/>
  <c r="FU20" i="8"/>
  <c r="EY21" i="8"/>
  <c r="EZ21" i="8"/>
  <c r="FA21" i="8"/>
  <c r="FB21" i="8"/>
  <c r="FD21" i="8"/>
  <c r="FE21" i="8"/>
  <c r="FG21" i="8"/>
  <c r="FH21" i="8"/>
  <c r="FJ21" i="8"/>
  <c r="FK21" i="8"/>
  <c r="FM21" i="8"/>
  <c r="FN21" i="8"/>
  <c r="FP21" i="8"/>
  <c r="FQ21" i="8"/>
  <c r="FR21" i="8"/>
  <c r="FT21" i="8"/>
  <c r="FU21" i="8"/>
  <c r="EY22" i="8"/>
  <c r="EZ22" i="8"/>
  <c r="FA22" i="8"/>
  <c r="FB22" i="8"/>
  <c r="FD22" i="8"/>
  <c r="FE22" i="8"/>
  <c r="FG22" i="8"/>
  <c r="FH22" i="8"/>
  <c r="FJ22" i="8"/>
  <c r="FK22" i="8"/>
  <c r="FM22" i="8"/>
  <c r="FN22" i="8"/>
  <c r="FP22" i="8"/>
  <c r="FQ22" i="8"/>
  <c r="FR22" i="8"/>
  <c r="FT22" i="8"/>
  <c r="FU22" i="8"/>
  <c r="EY23" i="8"/>
  <c r="EZ23" i="8"/>
  <c r="FA23" i="8"/>
  <c r="FB23" i="8"/>
  <c r="FD23" i="8"/>
  <c r="FE23" i="8"/>
  <c r="FG23" i="8"/>
  <c r="FH23" i="8"/>
  <c r="FJ23" i="8"/>
  <c r="FK23" i="8"/>
  <c r="FM23" i="8"/>
  <c r="FO23" i="8" s="1"/>
  <c r="FN23" i="8"/>
  <c r="FP23" i="8"/>
  <c r="FQ23" i="8"/>
  <c r="FR23" i="8"/>
  <c r="FT23" i="8"/>
  <c r="FU23" i="8"/>
  <c r="EY24" i="8"/>
  <c r="EZ24" i="8"/>
  <c r="FA24" i="8"/>
  <c r="FB24" i="8"/>
  <c r="FD24" i="8"/>
  <c r="FE24" i="8"/>
  <c r="FG24" i="8"/>
  <c r="FH24" i="8"/>
  <c r="FJ24" i="8"/>
  <c r="FK24" i="8"/>
  <c r="FM24" i="8"/>
  <c r="FN24" i="8"/>
  <c r="FP24" i="8"/>
  <c r="FQ24" i="8"/>
  <c r="FR24" i="8"/>
  <c r="FT24" i="8"/>
  <c r="FU24" i="8"/>
  <c r="EY25" i="8"/>
  <c r="EZ25" i="8"/>
  <c r="FA25" i="8"/>
  <c r="FB25" i="8"/>
  <c r="FD25" i="8"/>
  <c r="FE25" i="8"/>
  <c r="FG25" i="8"/>
  <c r="FH25" i="8"/>
  <c r="FJ25" i="8"/>
  <c r="FK25" i="8"/>
  <c r="FM25" i="8"/>
  <c r="FN25" i="8"/>
  <c r="FP25" i="8"/>
  <c r="FQ25" i="8"/>
  <c r="FR25" i="8"/>
  <c r="FT25" i="8"/>
  <c r="FU25" i="8"/>
  <c r="EY26" i="8"/>
  <c r="EZ26" i="8"/>
  <c r="FA26" i="8"/>
  <c r="FB26" i="8"/>
  <c r="FD26" i="8"/>
  <c r="FE26" i="8"/>
  <c r="FG26" i="8"/>
  <c r="FH26" i="8"/>
  <c r="FJ26" i="8"/>
  <c r="FK26" i="8"/>
  <c r="FM26" i="8"/>
  <c r="FN26" i="8"/>
  <c r="FP26" i="8"/>
  <c r="FQ26" i="8"/>
  <c r="FR26" i="8"/>
  <c r="FT26" i="8"/>
  <c r="FU26" i="8"/>
  <c r="EY27" i="8"/>
  <c r="EZ27" i="8"/>
  <c r="FA27" i="8"/>
  <c r="FB27" i="8"/>
  <c r="FD27" i="8"/>
  <c r="FE27" i="8"/>
  <c r="FG27" i="8"/>
  <c r="FH27" i="8"/>
  <c r="FJ27" i="8"/>
  <c r="FK27" i="8"/>
  <c r="FM27" i="8"/>
  <c r="FN27" i="8"/>
  <c r="FP27" i="8"/>
  <c r="FQ27" i="8"/>
  <c r="FR27" i="8"/>
  <c r="FT27" i="8"/>
  <c r="FU27" i="8"/>
  <c r="EY28" i="8"/>
  <c r="EZ28" i="8"/>
  <c r="FA28" i="8"/>
  <c r="FB28" i="8"/>
  <c r="FD28" i="8"/>
  <c r="FE28" i="8"/>
  <c r="FG28" i="8"/>
  <c r="FH28" i="8"/>
  <c r="FJ28" i="8"/>
  <c r="FK28" i="8"/>
  <c r="FM28" i="8"/>
  <c r="FN28" i="8"/>
  <c r="FP28" i="8"/>
  <c r="FQ28" i="8"/>
  <c r="FR28" i="8"/>
  <c r="FT28" i="8"/>
  <c r="FU28" i="8"/>
  <c r="EY29" i="8"/>
  <c r="EZ29" i="8"/>
  <c r="FA29" i="8"/>
  <c r="FB29" i="8"/>
  <c r="FD29" i="8"/>
  <c r="FE29" i="8"/>
  <c r="FG29" i="8"/>
  <c r="FH29" i="8"/>
  <c r="FJ29" i="8"/>
  <c r="FK29" i="8"/>
  <c r="FM29" i="8"/>
  <c r="FN29" i="8"/>
  <c r="FP29" i="8"/>
  <c r="FQ29" i="8"/>
  <c r="FR29" i="8"/>
  <c r="FT29" i="8"/>
  <c r="FU29" i="8"/>
  <c r="EY30" i="8"/>
  <c r="EZ30" i="8"/>
  <c r="FA30" i="8"/>
  <c r="FB30" i="8"/>
  <c r="FD30" i="8"/>
  <c r="FE30" i="8"/>
  <c r="FG30" i="8"/>
  <c r="FH30" i="8"/>
  <c r="FJ30" i="8"/>
  <c r="FK30" i="8"/>
  <c r="FM30" i="8"/>
  <c r="FN30" i="8"/>
  <c r="FP30" i="8"/>
  <c r="FQ30" i="8"/>
  <c r="FR30" i="8"/>
  <c r="FT30" i="8"/>
  <c r="FU30" i="8"/>
  <c r="EY31" i="8"/>
  <c r="EZ31" i="8"/>
  <c r="FA31" i="8"/>
  <c r="FB31" i="8"/>
  <c r="FD31" i="8"/>
  <c r="FE31" i="8"/>
  <c r="FG31" i="8"/>
  <c r="FH31" i="8"/>
  <c r="FJ31" i="8"/>
  <c r="FK31" i="8"/>
  <c r="FM31" i="8"/>
  <c r="FN31" i="8"/>
  <c r="FP31" i="8"/>
  <c r="FQ31" i="8"/>
  <c r="FR31" i="8"/>
  <c r="FT31" i="8"/>
  <c r="FU31" i="8"/>
  <c r="EY32" i="8"/>
  <c r="EZ32" i="8"/>
  <c r="FA32" i="8"/>
  <c r="FB32" i="8"/>
  <c r="FD32" i="8"/>
  <c r="FE32" i="8"/>
  <c r="FG32" i="8"/>
  <c r="FH32" i="8"/>
  <c r="FJ32" i="8"/>
  <c r="FK32" i="8"/>
  <c r="FM32" i="8"/>
  <c r="FN32" i="8"/>
  <c r="FP32" i="8"/>
  <c r="FQ32" i="8"/>
  <c r="FR32" i="8"/>
  <c r="FT32" i="8"/>
  <c r="FU32" i="8"/>
  <c r="EY33" i="8"/>
  <c r="EZ33" i="8"/>
  <c r="FA33" i="8"/>
  <c r="FB33" i="8"/>
  <c r="FD33" i="8"/>
  <c r="FE33" i="8"/>
  <c r="FG33" i="8"/>
  <c r="FH33" i="8"/>
  <c r="FJ33" i="8"/>
  <c r="FK33" i="8"/>
  <c r="FM33" i="8"/>
  <c r="FN33" i="8"/>
  <c r="FP33" i="8"/>
  <c r="FQ33" i="8"/>
  <c r="FR33" i="8"/>
  <c r="FT33" i="8"/>
  <c r="FU33" i="8"/>
  <c r="EY34" i="8"/>
  <c r="EZ34" i="8"/>
  <c r="FA34" i="8"/>
  <c r="FB34" i="8"/>
  <c r="FD34" i="8"/>
  <c r="FE34" i="8"/>
  <c r="FG34" i="8"/>
  <c r="FH34" i="8"/>
  <c r="FJ34" i="8"/>
  <c r="FK34" i="8"/>
  <c r="FM34" i="8"/>
  <c r="FN34" i="8"/>
  <c r="FP34" i="8"/>
  <c r="FQ34" i="8"/>
  <c r="FR34" i="8"/>
  <c r="FT34" i="8"/>
  <c r="FU34" i="8"/>
  <c r="EY35" i="8"/>
  <c r="EZ35" i="8"/>
  <c r="FA35" i="8"/>
  <c r="FB35" i="8"/>
  <c r="FD35" i="8"/>
  <c r="FE35" i="8"/>
  <c r="FG35" i="8"/>
  <c r="FH35" i="8"/>
  <c r="FJ35" i="8"/>
  <c r="FK35" i="8"/>
  <c r="FM35" i="8"/>
  <c r="FN35" i="8"/>
  <c r="FP35" i="8"/>
  <c r="FQ35" i="8"/>
  <c r="FR35" i="8"/>
  <c r="FT35" i="8"/>
  <c r="FU35" i="8"/>
  <c r="EY36" i="8"/>
  <c r="EZ36" i="8"/>
  <c r="FA36" i="8"/>
  <c r="FB36" i="8"/>
  <c r="FD36" i="8"/>
  <c r="FE36" i="8"/>
  <c r="FG36" i="8"/>
  <c r="FH36" i="8"/>
  <c r="FJ36" i="8"/>
  <c r="FK36" i="8"/>
  <c r="FM36" i="8"/>
  <c r="FN36" i="8"/>
  <c r="FP36" i="8"/>
  <c r="FQ36" i="8"/>
  <c r="FR36" i="8"/>
  <c r="FS36" i="8" s="1"/>
  <c r="FT36" i="8"/>
  <c r="FU36" i="8"/>
  <c r="EY37" i="8"/>
  <c r="EZ37" i="8"/>
  <c r="FA37" i="8"/>
  <c r="FB37" i="8"/>
  <c r="FD37" i="8"/>
  <c r="FE37" i="8"/>
  <c r="FG37" i="8"/>
  <c r="FH37" i="8"/>
  <c r="FJ37" i="8"/>
  <c r="FK37" i="8"/>
  <c r="FM37" i="8"/>
  <c r="FN37" i="8"/>
  <c r="FP37" i="8"/>
  <c r="FQ37" i="8"/>
  <c r="FR37" i="8"/>
  <c r="FT37" i="8"/>
  <c r="FU37" i="8"/>
  <c r="EY38" i="8"/>
  <c r="EZ38" i="8"/>
  <c r="FA38" i="8"/>
  <c r="FB38" i="8"/>
  <c r="FD38" i="8"/>
  <c r="FE38" i="8"/>
  <c r="FG38" i="8"/>
  <c r="FH38" i="8"/>
  <c r="FJ38" i="8"/>
  <c r="FK38" i="8"/>
  <c r="FM38" i="8"/>
  <c r="FN38" i="8"/>
  <c r="FP38" i="8"/>
  <c r="FQ38" i="8"/>
  <c r="FR38" i="8"/>
  <c r="FT38" i="8"/>
  <c r="FU38" i="8"/>
  <c r="EY39" i="8"/>
  <c r="EZ39" i="8"/>
  <c r="FA39" i="8"/>
  <c r="FB39" i="8"/>
  <c r="FD39" i="8"/>
  <c r="FE39" i="8"/>
  <c r="FG39" i="8"/>
  <c r="FH39" i="8"/>
  <c r="FJ39" i="8"/>
  <c r="FK39" i="8"/>
  <c r="FM39" i="8"/>
  <c r="FN39" i="8"/>
  <c r="FP39" i="8"/>
  <c r="FQ39" i="8"/>
  <c r="FR39" i="8"/>
  <c r="FT39" i="8"/>
  <c r="FU39" i="8"/>
  <c r="EY40" i="8"/>
  <c r="EZ40" i="8"/>
  <c r="FA40" i="8"/>
  <c r="FB40" i="8"/>
  <c r="FD40" i="8"/>
  <c r="FE40" i="8"/>
  <c r="FG40" i="8"/>
  <c r="FH40" i="8"/>
  <c r="FJ40" i="8"/>
  <c r="FK40" i="8"/>
  <c r="FM40" i="8"/>
  <c r="FO40" i="8" s="1"/>
  <c r="FN40" i="8"/>
  <c r="FP40" i="8"/>
  <c r="FQ40" i="8"/>
  <c r="FR40" i="8"/>
  <c r="FT40" i="8"/>
  <c r="FU40" i="8"/>
  <c r="EY41" i="8"/>
  <c r="EZ41" i="8"/>
  <c r="FA41" i="8"/>
  <c r="FB41" i="8"/>
  <c r="FD41" i="8"/>
  <c r="FE41" i="8"/>
  <c r="FG41" i="8"/>
  <c r="FH41" i="8"/>
  <c r="FJ41" i="8"/>
  <c r="FK41" i="8"/>
  <c r="FM41" i="8"/>
  <c r="FN41" i="8"/>
  <c r="FP41" i="8"/>
  <c r="FQ41" i="8"/>
  <c r="FR41" i="8"/>
  <c r="FT41" i="8"/>
  <c r="FU41" i="8"/>
  <c r="EY42" i="8"/>
  <c r="EZ42" i="8"/>
  <c r="FA42" i="8"/>
  <c r="FB42" i="8"/>
  <c r="FD42" i="8"/>
  <c r="FE42" i="8"/>
  <c r="FG42" i="8"/>
  <c r="FH42" i="8"/>
  <c r="FJ42" i="8"/>
  <c r="FK42" i="8"/>
  <c r="FM42" i="8"/>
  <c r="FN42" i="8"/>
  <c r="FP42" i="8"/>
  <c r="FQ42" i="8"/>
  <c r="FR42" i="8"/>
  <c r="FT42" i="8"/>
  <c r="FU42" i="8"/>
  <c r="EY43" i="8"/>
  <c r="EZ43" i="8"/>
  <c r="FA43" i="8"/>
  <c r="FB43" i="8"/>
  <c r="FD43" i="8"/>
  <c r="FE43" i="8"/>
  <c r="FG43" i="8"/>
  <c r="FH43" i="8"/>
  <c r="FJ43" i="8"/>
  <c r="FK43" i="8"/>
  <c r="FM43" i="8"/>
  <c r="FN43" i="8"/>
  <c r="FP43" i="8"/>
  <c r="FQ43" i="8"/>
  <c r="FR43" i="8"/>
  <c r="FT43" i="8"/>
  <c r="FU43" i="8"/>
  <c r="EY44" i="8"/>
  <c r="EZ44" i="8"/>
  <c r="FA44" i="8"/>
  <c r="FB44" i="8"/>
  <c r="FD44" i="8"/>
  <c r="FE44" i="8"/>
  <c r="FG44" i="8"/>
  <c r="FH44" i="8"/>
  <c r="FJ44" i="8"/>
  <c r="FK44" i="8"/>
  <c r="FM44" i="8"/>
  <c r="FN44" i="8"/>
  <c r="FP44" i="8"/>
  <c r="FQ44" i="8"/>
  <c r="FR44" i="8"/>
  <c r="FT44" i="8"/>
  <c r="FU44" i="8"/>
  <c r="EY45" i="8"/>
  <c r="EZ45" i="8"/>
  <c r="FA45" i="8"/>
  <c r="FB45" i="8"/>
  <c r="FD45" i="8"/>
  <c r="FE45" i="8"/>
  <c r="FG45" i="8"/>
  <c r="FH45" i="8"/>
  <c r="FJ45" i="8"/>
  <c r="FK45" i="8"/>
  <c r="FM45" i="8"/>
  <c r="FN45" i="8"/>
  <c r="FP45" i="8"/>
  <c r="FQ45" i="8"/>
  <c r="FR45" i="8"/>
  <c r="FT45" i="8"/>
  <c r="FU45" i="8"/>
  <c r="EY46" i="8"/>
  <c r="EZ46" i="8"/>
  <c r="FA46" i="8"/>
  <c r="FB46" i="8"/>
  <c r="FD46" i="8"/>
  <c r="FE46" i="8"/>
  <c r="FG46" i="8"/>
  <c r="FH46" i="8"/>
  <c r="FJ46" i="8"/>
  <c r="FK46" i="8"/>
  <c r="FM46" i="8"/>
  <c r="FN46" i="8"/>
  <c r="FP46" i="8"/>
  <c r="FQ46" i="8"/>
  <c r="FR46" i="8"/>
  <c r="FT46" i="8"/>
  <c r="FU46" i="8"/>
  <c r="EY47" i="8"/>
  <c r="EZ47" i="8"/>
  <c r="FA47" i="8"/>
  <c r="FB47" i="8"/>
  <c r="FD47" i="8"/>
  <c r="FE47" i="8"/>
  <c r="FG47" i="8"/>
  <c r="FH47" i="8"/>
  <c r="FJ47" i="8"/>
  <c r="FK47" i="8"/>
  <c r="FM47" i="8"/>
  <c r="FN47" i="8"/>
  <c r="FP47" i="8"/>
  <c r="FQ47" i="8"/>
  <c r="FR47" i="8"/>
  <c r="FT47" i="8"/>
  <c r="FU47" i="8"/>
  <c r="EY48" i="8"/>
  <c r="EZ48" i="8"/>
  <c r="FA48" i="8"/>
  <c r="FB48" i="8"/>
  <c r="FD48" i="8"/>
  <c r="FE48" i="8"/>
  <c r="FG48" i="8"/>
  <c r="FH48" i="8"/>
  <c r="FJ48" i="8"/>
  <c r="FK48" i="8"/>
  <c r="FM48" i="8"/>
  <c r="FN48" i="8"/>
  <c r="FP48" i="8"/>
  <c r="FQ48" i="8"/>
  <c r="FR48" i="8"/>
  <c r="FT48" i="8"/>
  <c r="FU48" i="8"/>
  <c r="EY49" i="8"/>
  <c r="EZ49" i="8"/>
  <c r="FA49" i="8"/>
  <c r="FB49" i="8"/>
  <c r="FD49" i="8"/>
  <c r="FE49" i="8"/>
  <c r="FG49" i="8"/>
  <c r="FH49" i="8"/>
  <c r="FJ49" i="8"/>
  <c r="FK49" i="8"/>
  <c r="FM49" i="8"/>
  <c r="FN49" i="8"/>
  <c r="FP49" i="8"/>
  <c r="FQ49" i="8"/>
  <c r="FR49" i="8"/>
  <c r="FT49" i="8"/>
  <c r="FU49" i="8"/>
  <c r="EY50" i="8"/>
  <c r="EZ50" i="8"/>
  <c r="FA50" i="8"/>
  <c r="FB50" i="8"/>
  <c r="FD50" i="8"/>
  <c r="FE50" i="8"/>
  <c r="FG50" i="8"/>
  <c r="FH50" i="8"/>
  <c r="FJ50" i="8"/>
  <c r="FK50" i="8"/>
  <c r="FM50" i="8"/>
  <c r="FN50" i="8"/>
  <c r="FP50" i="8"/>
  <c r="FQ50" i="8"/>
  <c r="FR50" i="8"/>
  <c r="FT50" i="8"/>
  <c r="FV50" i="8" s="1"/>
  <c r="FU50" i="8"/>
  <c r="EY51" i="8"/>
  <c r="EZ51" i="8"/>
  <c r="FA51" i="8"/>
  <c r="FB51" i="8"/>
  <c r="FD51" i="8"/>
  <c r="FE51" i="8"/>
  <c r="FG51" i="8"/>
  <c r="FH51" i="8"/>
  <c r="FJ51" i="8"/>
  <c r="FK51" i="8"/>
  <c r="FM51" i="8"/>
  <c r="FN51" i="8"/>
  <c r="FP51" i="8"/>
  <c r="FQ51" i="8"/>
  <c r="FR51" i="8"/>
  <c r="FT51" i="8"/>
  <c r="FU51" i="8"/>
  <c r="EY52" i="8"/>
  <c r="EZ52" i="8"/>
  <c r="FA52" i="8"/>
  <c r="FB52" i="8"/>
  <c r="FD52" i="8"/>
  <c r="FE52" i="8"/>
  <c r="FG52" i="8"/>
  <c r="FH52" i="8"/>
  <c r="FJ52" i="8"/>
  <c r="FK52" i="8"/>
  <c r="FM52" i="8"/>
  <c r="FN52" i="8"/>
  <c r="FP52" i="8"/>
  <c r="FQ52" i="8"/>
  <c r="FR52" i="8"/>
  <c r="FT52" i="8"/>
  <c r="FU52" i="8"/>
  <c r="EY53" i="8"/>
  <c r="EZ53" i="8"/>
  <c r="FA53" i="8"/>
  <c r="FB53" i="8"/>
  <c r="FD53" i="8"/>
  <c r="FE53" i="8"/>
  <c r="FG53" i="8"/>
  <c r="FH53" i="8"/>
  <c r="FJ53" i="8"/>
  <c r="FK53" i="8"/>
  <c r="FM53" i="8"/>
  <c r="FN53" i="8"/>
  <c r="FP53" i="8"/>
  <c r="FQ53" i="8"/>
  <c r="FR53" i="8"/>
  <c r="FT53" i="8"/>
  <c r="FU53" i="8"/>
  <c r="EY54" i="8"/>
  <c r="EZ54" i="8"/>
  <c r="FA54" i="8"/>
  <c r="FB54" i="8"/>
  <c r="FD54" i="8"/>
  <c r="FE54" i="8"/>
  <c r="FG54" i="8"/>
  <c r="FH54" i="8"/>
  <c r="FJ54" i="8"/>
  <c r="FK54" i="8"/>
  <c r="FM54" i="8"/>
  <c r="FN54" i="8"/>
  <c r="FP54" i="8"/>
  <c r="FQ54" i="8"/>
  <c r="FR54" i="8"/>
  <c r="FT54" i="8"/>
  <c r="FU54" i="8"/>
  <c r="EY55" i="8"/>
  <c r="EZ55" i="8"/>
  <c r="FA55" i="8"/>
  <c r="FB55" i="8"/>
  <c r="FD55" i="8"/>
  <c r="FE55" i="8"/>
  <c r="FG55" i="8"/>
  <c r="FH55" i="8"/>
  <c r="FJ55" i="8"/>
  <c r="FK55" i="8"/>
  <c r="FM55" i="8"/>
  <c r="FN55" i="8"/>
  <c r="FP55" i="8"/>
  <c r="FQ55" i="8"/>
  <c r="FR55" i="8"/>
  <c r="FT55" i="8"/>
  <c r="FU55" i="8"/>
  <c r="FU6" i="8"/>
  <c r="FT6" i="8"/>
  <c r="FP6" i="8"/>
  <c r="FQ6" i="8"/>
  <c r="FR6" i="8"/>
  <c r="FM6" i="8"/>
  <c r="FN6" i="8"/>
  <c r="FK6" i="8"/>
  <c r="FJ6" i="8"/>
  <c r="FH6" i="8"/>
  <c r="FG6" i="8"/>
  <c r="FD6" i="8"/>
  <c r="FE6" i="8"/>
  <c r="EY6" i="8"/>
  <c r="EZ6" i="8"/>
  <c r="FA6" i="8"/>
  <c r="FB6" i="8"/>
  <c r="G11" i="6"/>
  <c r="H11" i="6" s="1"/>
  <c r="G12" i="6"/>
  <c r="P12" i="4" s="1"/>
  <c r="G13" i="6"/>
  <c r="H13" i="6" s="1"/>
  <c r="G14" i="6"/>
  <c r="G15" i="6"/>
  <c r="G16" i="6"/>
  <c r="P16" i="4" s="1"/>
  <c r="G17" i="6"/>
  <c r="G18" i="6"/>
  <c r="G19" i="6"/>
  <c r="H19" i="6" s="1"/>
  <c r="G20" i="6"/>
  <c r="P20" i="4" s="1"/>
  <c r="G21" i="6"/>
  <c r="G22" i="6"/>
  <c r="P22" i="4" s="1"/>
  <c r="G23" i="6"/>
  <c r="P23" i="4" s="1"/>
  <c r="G24" i="6"/>
  <c r="H24" i="6" s="1"/>
  <c r="G25" i="6"/>
  <c r="G26" i="6"/>
  <c r="G27" i="6"/>
  <c r="H27" i="6" s="1"/>
  <c r="G28" i="6"/>
  <c r="P28" i="4" s="1"/>
  <c r="G29" i="6"/>
  <c r="H29" i="6" s="1"/>
  <c r="G30" i="6"/>
  <c r="G31" i="6"/>
  <c r="H31" i="6" s="1"/>
  <c r="G32" i="6"/>
  <c r="P32" i="4" s="1"/>
  <c r="G33" i="6"/>
  <c r="H33" i="6" s="1"/>
  <c r="G34" i="6"/>
  <c r="G35" i="6"/>
  <c r="P35" i="4" s="1"/>
  <c r="G36" i="6"/>
  <c r="H36" i="6" s="1"/>
  <c r="G37" i="6"/>
  <c r="G38" i="6"/>
  <c r="H38" i="6" s="1"/>
  <c r="G39" i="6"/>
  <c r="P39" i="4" s="1"/>
  <c r="G40" i="6"/>
  <c r="H40" i="6" s="1"/>
  <c r="G41" i="6"/>
  <c r="G42" i="6"/>
  <c r="G43" i="6"/>
  <c r="H43" i="6" s="1"/>
  <c r="G44" i="6"/>
  <c r="H44" i="6" s="1"/>
  <c r="G45" i="6"/>
  <c r="G46" i="6"/>
  <c r="G47" i="6"/>
  <c r="G48" i="6"/>
  <c r="H48" i="6" s="1"/>
  <c r="G49" i="6"/>
  <c r="G50" i="6"/>
  <c r="G51" i="6"/>
  <c r="P51" i="4" s="1"/>
  <c r="G52" i="6"/>
  <c r="G53" i="6"/>
  <c r="G54" i="6"/>
  <c r="P54" i="4" s="1"/>
  <c r="G55" i="6"/>
  <c r="P55" i="4" s="1"/>
  <c r="G8" i="6"/>
  <c r="H8" i="6" s="1"/>
  <c r="G9" i="6"/>
  <c r="G10" i="6"/>
  <c r="H10" i="6" s="1"/>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8" i="4"/>
  <c r="G9" i="4"/>
  <c r="G10" i="4"/>
  <c r="G5" i="4"/>
  <c r="J5" i="4" s="1"/>
  <c r="H5" i="4"/>
  <c r="H51" i="6" l="1"/>
  <c r="H20" i="6"/>
  <c r="FX6" i="8"/>
  <c r="GF6" i="8" s="1"/>
  <c r="GG6" i="8" s="1"/>
  <c r="AI6" i="5" s="1"/>
  <c r="FX32" i="8"/>
  <c r="FX43" i="8"/>
  <c r="FX39" i="8"/>
  <c r="FX35" i="8"/>
  <c r="GF35" i="8" s="1"/>
  <c r="FX31" i="8"/>
  <c r="GF31" i="8" s="1"/>
  <c r="FX27" i="8"/>
  <c r="GF27" i="8" s="1"/>
  <c r="FX23" i="8"/>
  <c r="GF23" i="8" s="1"/>
  <c r="FX19" i="8"/>
  <c r="FX15" i="8"/>
  <c r="GF15" i="8" s="1"/>
  <c r="FX11" i="8"/>
  <c r="FX44" i="8"/>
  <c r="GF44" i="8" s="1"/>
  <c r="GG44" i="8" s="1"/>
  <c r="AI44" i="5" s="1"/>
  <c r="O44" i="4" s="1"/>
  <c r="FX40" i="8"/>
  <c r="GF40" i="8" s="1"/>
  <c r="FX28" i="8"/>
  <c r="GF28" i="8" s="1"/>
  <c r="GG28" i="8" s="1"/>
  <c r="AI28" i="5" s="1"/>
  <c r="AJ28" i="5" s="1"/>
  <c r="FX20" i="8"/>
  <c r="GF20" i="8" s="1"/>
  <c r="FX12" i="8"/>
  <c r="GF12" i="8" s="1"/>
  <c r="GG12" i="8" s="1"/>
  <c r="AI12" i="5" s="1"/>
  <c r="O12" i="4" s="1"/>
  <c r="FX30" i="8"/>
  <c r="FX26" i="8"/>
  <c r="FX22" i="8"/>
  <c r="FX18" i="8"/>
  <c r="GF18" i="8" s="1"/>
  <c r="GG18" i="8" s="1"/>
  <c r="AI18" i="5" s="1"/>
  <c r="FX14" i="8"/>
  <c r="GF14" i="8" s="1"/>
  <c r="GG14" i="8" s="1"/>
  <c r="AI14" i="5" s="1"/>
  <c r="FX8" i="8"/>
  <c r="GF8" i="8" s="1"/>
  <c r="FX36" i="8"/>
  <c r="GF36" i="8" s="1"/>
  <c r="GG36" i="8" s="1"/>
  <c r="AI36" i="5" s="1"/>
  <c r="O36" i="4" s="1"/>
  <c r="FX24" i="8"/>
  <c r="FX16" i="8"/>
  <c r="EE41" i="3"/>
  <c r="FX9" i="8"/>
  <c r="FX37" i="8"/>
  <c r="GF37" i="8" s="1"/>
  <c r="FX29" i="8"/>
  <c r="GF29" i="8" s="1"/>
  <c r="GG29" i="8" s="1"/>
  <c r="AI29" i="5" s="1"/>
  <c r="FX25" i="8"/>
  <c r="GF25" i="8" s="1"/>
  <c r="GG25" i="8" s="1"/>
  <c r="AI25" i="5" s="1"/>
  <c r="FX21" i="8"/>
  <c r="GF21" i="8" s="1"/>
  <c r="FX13" i="8"/>
  <c r="FX52" i="8"/>
  <c r="FX48" i="8"/>
  <c r="FX51" i="8"/>
  <c r="FX47" i="8"/>
  <c r="GF47" i="8" s="1"/>
  <c r="FX54" i="8"/>
  <c r="FX50" i="8"/>
  <c r="GF50" i="8" s="1"/>
  <c r="GG50" i="8" s="1"/>
  <c r="AI50" i="5" s="1"/>
  <c r="FX53" i="8"/>
  <c r="GF53" i="8" s="1"/>
  <c r="FX49" i="8"/>
  <c r="FX45" i="8"/>
  <c r="FV38" i="8"/>
  <c r="FO31" i="8"/>
  <c r="FO27" i="8"/>
  <c r="FL55" i="8"/>
  <c r="FF39" i="8"/>
  <c r="FO38" i="8"/>
  <c r="FL36" i="8"/>
  <c r="FF36" i="8"/>
  <c r="FO34" i="8"/>
  <c r="FI34" i="8"/>
  <c r="FV33" i="8"/>
  <c r="FI33" i="8"/>
  <c r="FL32" i="8"/>
  <c r="FL28" i="8"/>
  <c r="FF28" i="8"/>
  <c r="FF27" i="8"/>
  <c r="FV24" i="8"/>
  <c r="FI22" i="8"/>
  <c r="FV21" i="8"/>
  <c r="FL20" i="8"/>
  <c r="FF20" i="8"/>
  <c r="FI18" i="8"/>
  <c r="FV17" i="8"/>
  <c r="FS22" i="8"/>
  <c r="J47" i="7"/>
  <c r="C5" i="4" s="1"/>
  <c r="FI41" i="8"/>
  <c r="FL39" i="8"/>
  <c r="FI17" i="8"/>
  <c r="FO13" i="8"/>
  <c r="FS11" i="8"/>
  <c r="FL11" i="8"/>
  <c r="FF11" i="8"/>
  <c r="FO9" i="8"/>
  <c r="FO8" i="8"/>
  <c r="FC7" i="8"/>
  <c r="I47" i="7"/>
  <c r="FO6" i="8"/>
  <c r="FV54" i="8"/>
  <c r="FL53" i="8"/>
  <c r="FF53" i="8"/>
  <c r="FI51" i="8"/>
  <c r="FL48" i="8"/>
  <c r="FF48" i="8"/>
  <c r="FS47" i="8"/>
  <c r="FO47" i="8"/>
  <c r="FO46" i="8"/>
  <c r="FS45" i="8"/>
  <c r="FO43" i="8"/>
  <c r="FO42" i="8"/>
  <c r="FL40" i="8"/>
  <c r="FI39" i="8"/>
  <c r="FO35" i="8"/>
  <c r="FS29" i="8"/>
  <c r="FO15" i="8"/>
  <c r="FL9" i="8"/>
  <c r="FI7" i="8"/>
  <c r="FO48" i="8"/>
  <c r="FV47" i="8"/>
  <c r="FS46" i="8"/>
  <c r="FF46" i="8"/>
  <c r="FO44" i="8"/>
  <c r="FL42" i="8"/>
  <c r="FF42" i="8"/>
  <c r="FF41" i="8"/>
  <c r="FS40" i="8"/>
  <c r="FI40" i="8"/>
  <c r="FO39" i="8"/>
  <c r="FL38" i="8"/>
  <c r="FS37" i="8"/>
  <c r="FO32" i="8"/>
  <c r="FO21" i="8"/>
  <c r="FI21" i="8"/>
  <c r="FV20" i="8"/>
  <c r="FO20" i="8"/>
  <c r="FF7" i="8"/>
  <c r="FS32" i="8"/>
  <c r="FS26" i="8"/>
  <c r="FC18" i="8"/>
  <c r="FC17" i="8"/>
  <c r="FS54" i="8"/>
  <c r="FV48" i="8"/>
  <c r="FC39" i="8"/>
  <c r="FF33" i="8"/>
  <c r="FV30" i="8"/>
  <c r="FF29" i="8"/>
  <c r="FI27" i="8"/>
  <c r="FV26" i="8"/>
  <c r="FV25" i="8"/>
  <c r="H12" i="6"/>
  <c r="H35" i="6"/>
  <c r="EE25" i="3"/>
  <c r="H23" i="6"/>
  <c r="EE21" i="3"/>
  <c r="FC31" i="8"/>
  <c r="Q25" i="4"/>
  <c r="FV6" i="8"/>
  <c r="FF52" i="8"/>
  <c r="FO41" i="8"/>
  <c r="FS24" i="8"/>
  <c r="FF24" i="8"/>
  <c r="FL17" i="8"/>
  <c r="FO16" i="8"/>
  <c r="FV14" i="8"/>
  <c r="FO12" i="8"/>
  <c r="FO11" i="8"/>
  <c r="FV10" i="8"/>
  <c r="FF10" i="8"/>
  <c r="FF45" i="8"/>
  <c r="FI43" i="8"/>
  <c r="FS41" i="8"/>
  <c r="FL41" i="8"/>
  <c r="FC33" i="8"/>
  <c r="FO24" i="8"/>
  <c r="FL22" i="8"/>
  <c r="FV39" i="8"/>
  <c r="FS38" i="8"/>
  <c r="FO37" i="8"/>
  <c r="FV36" i="8"/>
  <c r="FV32" i="8"/>
  <c r="FS19" i="8"/>
  <c r="FC19" i="8"/>
  <c r="FL18" i="8"/>
  <c r="FL8" i="8"/>
  <c r="FF8" i="8"/>
  <c r="FS7" i="8"/>
  <c r="H39" i="6"/>
  <c r="H28" i="6"/>
  <c r="P45" i="4"/>
  <c r="H45" i="6"/>
  <c r="FO54" i="8"/>
  <c r="FV53" i="8"/>
  <c r="FI47" i="8"/>
  <c r="FV46" i="8"/>
  <c r="FS44" i="8"/>
  <c r="FC41" i="8"/>
  <c r="FC36" i="8"/>
  <c r="FO33" i="8"/>
  <c r="FS31" i="8"/>
  <c r="FO30" i="8"/>
  <c r="FO26" i="8"/>
  <c r="FF25" i="8"/>
  <c r="FV23" i="8"/>
  <c r="FF19" i="8"/>
  <c r="FF14" i="8"/>
  <c r="FC14" i="8"/>
  <c r="FC11" i="8"/>
  <c r="FS10" i="8"/>
  <c r="FL10" i="8"/>
  <c r="ED50" i="3"/>
  <c r="Q26" i="4"/>
  <c r="FV52" i="8"/>
  <c r="FO50" i="8"/>
  <c r="FS48" i="8"/>
  <c r="FI46" i="8"/>
  <c r="FL44" i="8"/>
  <c r="FF44" i="8"/>
  <c r="FS39" i="8"/>
  <c r="FF31" i="8"/>
  <c r="FO29" i="8"/>
  <c r="FI29" i="8"/>
  <c r="FV28" i="8"/>
  <c r="FS27" i="8"/>
  <c r="FL27" i="8"/>
  <c r="FI23" i="8"/>
  <c r="FV22" i="8"/>
  <c r="FC22" i="8"/>
  <c r="FS18" i="8"/>
  <c r="FL16" i="8"/>
  <c r="FL13" i="8"/>
  <c r="FF13" i="8"/>
  <c r="FI9" i="8"/>
  <c r="FV8" i="8"/>
  <c r="H16" i="6"/>
  <c r="H32" i="6"/>
  <c r="FV55" i="8"/>
  <c r="FO55" i="8"/>
  <c r="FL54" i="8"/>
  <c r="FO52" i="8"/>
  <c r="FI52" i="8"/>
  <c r="FV51" i="8"/>
  <c r="FO51" i="8"/>
  <c r="FF51" i="8"/>
  <c r="FC51" i="8"/>
  <c r="FS50" i="8"/>
  <c r="FC50" i="8"/>
  <c r="FS49" i="8"/>
  <c r="FO49" i="8"/>
  <c r="FI49" i="8"/>
  <c r="FC49" i="8"/>
  <c r="FL47" i="8"/>
  <c r="FO45" i="8"/>
  <c r="FI45" i="8"/>
  <c r="FV44" i="8"/>
  <c r="FS43" i="8"/>
  <c r="FL43" i="8"/>
  <c r="FF43" i="8"/>
  <c r="FS42" i="8"/>
  <c r="FV40" i="8"/>
  <c r="FF37" i="8"/>
  <c r="FI35" i="8"/>
  <c r="FV34" i="8"/>
  <c r="FS33" i="8"/>
  <c r="FL33" i="8"/>
  <c r="FI32" i="8"/>
  <c r="FV31" i="8"/>
  <c r="FI31" i="8"/>
  <c r="FS30" i="8"/>
  <c r="FL30" i="8"/>
  <c r="FF30" i="8"/>
  <c r="FS28" i="8"/>
  <c r="FO28" i="8"/>
  <c r="FL26" i="8"/>
  <c r="FF26" i="8"/>
  <c r="FC26" i="8"/>
  <c r="FO25" i="8"/>
  <c r="FI25" i="8"/>
  <c r="FC24" i="8"/>
  <c r="FS23" i="8"/>
  <c r="FL23" i="8"/>
  <c r="FF21" i="8"/>
  <c r="FO19" i="8"/>
  <c r="FO18" i="8"/>
  <c r="FI16" i="8"/>
  <c r="FL15" i="8"/>
  <c r="FO14" i="8"/>
  <c r="FI14" i="8"/>
  <c r="FV13" i="8"/>
  <c r="FL12" i="8"/>
  <c r="FF12" i="8"/>
  <c r="FO10" i="8"/>
  <c r="FI10" i="8"/>
  <c r="FC10" i="8"/>
  <c r="FV9" i="8"/>
  <c r="FI8" i="8"/>
  <c r="FV7" i="8"/>
  <c r="N21" i="4"/>
  <c r="H46" i="6"/>
  <c r="P46" i="4"/>
  <c r="FC53" i="8"/>
  <c r="FC15" i="8"/>
  <c r="FS14" i="8"/>
  <c r="FL46" i="8"/>
  <c r="I46" i="10"/>
  <c r="Q46" i="4"/>
  <c r="HF46" i="8" s="1"/>
  <c r="P47" i="4"/>
  <c r="H47" i="6"/>
  <c r="FC43" i="8"/>
  <c r="FC37" i="8"/>
  <c r="FF22" i="8"/>
  <c r="FF55" i="8"/>
  <c r="FI53" i="8"/>
  <c r="FI42" i="8"/>
  <c r="FV41" i="8"/>
  <c r="FF38" i="8"/>
  <c r="FO36" i="8"/>
  <c r="FL34" i="8"/>
  <c r="FC28" i="8"/>
  <c r="FC27" i="8"/>
  <c r="FC25" i="8"/>
  <c r="FI24" i="8"/>
  <c r="FI19" i="8"/>
  <c r="FV18" i="8"/>
  <c r="FF18" i="8"/>
  <c r="FC16" i="8"/>
  <c r="FS15" i="8"/>
  <c r="FC13" i="8"/>
  <c r="FX46" i="8"/>
  <c r="GF46" i="8" s="1"/>
  <c r="GG46" i="8" s="1"/>
  <c r="AI46" i="5" s="1"/>
  <c r="FX34" i="8"/>
  <c r="GF34" i="8" s="1"/>
  <c r="GG34" i="8" s="1"/>
  <c r="AI34" i="5" s="1"/>
  <c r="AJ34" i="5" s="1"/>
  <c r="FC54" i="8"/>
  <c r="FC45" i="8"/>
  <c r="FV42" i="8"/>
  <c r="FI37" i="8"/>
  <c r="FS35" i="8"/>
  <c r="FL35" i="8"/>
  <c r="FF35" i="8"/>
  <c r="FC35" i="8"/>
  <c r="FS34" i="8"/>
  <c r="FC29" i="8"/>
  <c r="FS25" i="8"/>
  <c r="FC23" i="8"/>
  <c r="FL21" i="8"/>
  <c r="FO17" i="8"/>
  <c r="FS16" i="8"/>
  <c r="FI15" i="8"/>
  <c r="FL14" i="8"/>
  <c r="FI12" i="8"/>
  <c r="FV11" i="8"/>
  <c r="DG5" i="8"/>
  <c r="D5" i="4" s="1"/>
  <c r="FF6" i="8"/>
  <c r="FL6" i="8"/>
  <c r="FS6" i="8"/>
  <c r="FI55" i="8"/>
  <c r="FC55" i="8"/>
  <c r="FF54" i="8"/>
  <c r="FO53" i="8"/>
  <c r="FC52" i="8"/>
  <c r="FF50" i="8"/>
  <c r="FF49" i="8"/>
  <c r="FC47" i="8"/>
  <c r="FL45" i="8"/>
  <c r="FI44" i="8"/>
  <c r="FV43" i="8"/>
  <c r="FF40" i="8"/>
  <c r="FL37" i="8"/>
  <c r="FI36" i="8"/>
  <c r="FV35" i="8"/>
  <c r="FF32" i="8"/>
  <c r="FL29" i="8"/>
  <c r="FI28" i="8"/>
  <c r="FV27" i="8"/>
  <c r="FI26" i="8"/>
  <c r="FL25" i="8"/>
  <c r="FL24" i="8"/>
  <c r="FF23" i="8"/>
  <c r="FO22" i="8"/>
  <c r="FS21" i="8"/>
  <c r="FL19" i="8"/>
  <c r="FS17" i="8"/>
  <c r="FV16" i="8"/>
  <c r="FV15" i="8"/>
  <c r="FI13" i="8"/>
  <c r="FV12" i="8"/>
  <c r="FI11" i="8"/>
  <c r="FF9" i="8"/>
  <c r="FL7" i="8"/>
  <c r="DG6" i="8"/>
  <c r="D6" i="4" s="1"/>
  <c r="FC6" i="8"/>
  <c r="FI6" i="8"/>
  <c r="FS55" i="8"/>
  <c r="FS53" i="8"/>
  <c r="FL51" i="8"/>
  <c r="FI50" i="8"/>
  <c r="FI48" i="8"/>
  <c r="FF47" i="8"/>
  <c r="FV45" i="8"/>
  <c r="FC42" i="8"/>
  <c r="FI38" i="8"/>
  <c r="FV37" i="8"/>
  <c r="FF34" i="8"/>
  <c r="FC34" i="8"/>
  <c r="FL31" i="8"/>
  <c r="FI30" i="8"/>
  <c r="FV29" i="8"/>
  <c r="FC21" i="8"/>
  <c r="FI20" i="8"/>
  <c r="FV19" i="8"/>
  <c r="FF17" i="8"/>
  <c r="FF16" i="8"/>
  <c r="FF15" i="8"/>
  <c r="FS13" i="8"/>
  <c r="FC12" i="8"/>
  <c r="FS8" i="8"/>
  <c r="FO7" i="8"/>
  <c r="DG55" i="8"/>
  <c r="D55" i="4" s="1"/>
  <c r="DG54" i="8"/>
  <c r="D54" i="4" s="1"/>
  <c r="DG53" i="8"/>
  <c r="D53" i="4" s="1"/>
  <c r="DG49" i="8"/>
  <c r="D49" i="4" s="1"/>
  <c r="DG45" i="8"/>
  <c r="D45" i="4" s="1"/>
  <c r="DG43" i="8"/>
  <c r="D43" i="4" s="1"/>
  <c r="DG41" i="8"/>
  <c r="D41" i="4" s="1"/>
  <c r="DG39" i="8"/>
  <c r="D39" i="4" s="1"/>
  <c r="DG37" i="8"/>
  <c r="D37" i="4" s="1"/>
  <c r="DG35" i="8"/>
  <c r="D35" i="4" s="1"/>
  <c r="DG33" i="8"/>
  <c r="D33" i="4" s="1"/>
  <c r="DG31" i="8"/>
  <c r="D31" i="4" s="1"/>
  <c r="DG29" i="8"/>
  <c r="D29" i="4" s="1"/>
  <c r="DG27" i="8"/>
  <c r="D27" i="4" s="1"/>
  <c r="DG25" i="8"/>
  <c r="D25" i="4" s="1"/>
  <c r="DG23" i="8"/>
  <c r="D23" i="4" s="1"/>
  <c r="DG21" i="8"/>
  <c r="D21" i="4" s="1"/>
  <c r="DG17" i="8"/>
  <c r="D17" i="4" s="1"/>
  <c r="DG13" i="8"/>
  <c r="D13" i="4" s="1"/>
  <c r="DG9" i="8"/>
  <c r="D9" i="4" s="1"/>
  <c r="P36" i="4"/>
  <c r="N23" i="4"/>
  <c r="FX42" i="8"/>
  <c r="GF42" i="8" s="1"/>
  <c r="GG42" i="8" s="1"/>
  <c r="AI42" i="5" s="1"/>
  <c r="EE34" i="3"/>
  <c r="N41" i="4"/>
  <c r="P44" i="4"/>
  <c r="ED34" i="3"/>
  <c r="ED25" i="3"/>
  <c r="N43" i="4"/>
  <c r="P14" i="4"/>
  <c r="H14" i="6"/>
  <c r="EE8" i="3"/>
  <c r="ED8" i="3"/>
  <c r="ED35" i="3"/>
  <c r="N35" i="4"/>
  <c r="ED33" i="3"/>
  <c r="EE33" i="3"/>
  <c r="N33" i="4"/>
  <c r="EE15" i="3"/>
  <c r="N15" i="4"/>
  <c r="ED15" i="3"/>
  <c r="P9" i="4"/>
  <c r="H9" i="6"/>
  <c r="P37" i="4"/>
  <c r="H37" i="6"/>
  <c r="P25" i="4"/>
  <c r="H25" i="6"/>
  <c r="P21" i="4"/>
  <c r="H21" i="6"/>
  <c r="P17" i="4"/>
  <c r="H17" i="6"/>
  <c r="ED49" i="3"/>
  <c r="N49" i="4"/>
  <c r="ED45" i="3"/>
  <c r="N45" i="4"/>
  <c r="ED29" i="3"/>
  <c r="N29" i="4"/>
  <c r="N24" i="4"/>
  <c r="EE24" i="3"/>
  <c r="ED24" i="3"/>
  <c r="N12" i="4"/>
  <c r="EE12" i="3"/>
  <c r="H50" i="6"/>
  <c r="P50" i="4"/>
  <c r="H42" i="6"/>
  <c r="P42" i="4"/>
  <c r="FX38" i="8"/>
  <c r="GF38" i="8" s="1"/>
  <c r="GG38" i="8" s="1"/>
  <c r="AI38" i="5" s="1"/>
  <c r="AJ38" i="5" s="1"/>
  <c r="ED17" i="3"/>
  <c r="N17" i="4"/>
  <c r="I49" i="10"/>
  <c r="Q49" i="4"/>
  <c r="HF49" i="8" s="1"/>
  <c r="I45" i="10"/>
  <c r="Q45" i="4"/>
  <c r="I29" i="10"/>
  <c r="Q29" i="4"/>
  <c r="I9" i="10"/>
  <c r="Q9" i="4"/>
  <c r="Q50" i="4"/>
  <c r="HF50" i="8" s="1"/>
  <c r="Q41" i="4"/>
  <c r="HF41" i="8" s="1"/>
  <c r="Q10" i="4"/>
  <c r="P10" i="4"/>
  <c r="N10" i="4"/>
  <c r="EE10" i="3"/>
  <c r="EE55" i="3"/>
  <c r="ED55" i="3"/>
  <c r="I42" i="10"/>
  <c r="Q42" i="4"/>
  <c r="HF42" i="8" s="1"/>
  <c r="I38" i="10"/>
  <c r="Q38" i="4"/>
  <c r="I22" i="10"/>
  <c r="Q22" i="4"/>
  <c r="HF22" i="8" s="1"/>
  <c r="N7" i="4"/>
  <c r="ED7" i="3"/>
  <c r="N55" i="4"/>
  <c r="Q13" i="4"/>
  <c r="HC13" i="8" s="1"/>
  <c r="GF39" i="8"/>
  <c r="GF51" i="8"/>
  <c r="GF49" i="8"/>
  <c r="GG49" i="8" s="1"/>
  <c r="AI49" i="5" s="1"/>
  <c r="P40" i="4"/>
  <c r="GF48" i="8"/>
  <c r="GF30" i="8"/>
  <c r="GG30" i="8" s="1"/>
  <c r="GF11" i="8"/>
  <c r="GG11" i="8" s="1"/>
  <c r="AI11" i="5" s="1"/>
  <c r="AJ11" i="5" s="1"/>
  <c r="GF43" i="8"/>
  <c r="EE43" i="3"/>
  <c r="Q24" i="4"/>
  <c r="P31" i="4"/>
  <c r="P19" i="4"/>
  <c r="EE22" i="3"/>
  <c r="N22" i="4"/>
  <c r="I51" i="10"/>
  <c r="Q51" i="4"/>
  <c r="HF51" i="8" s="1"/>
  <c r="I27" i="10"/>
  <c r="Q27" i="4"/>
  <c r="HF27" i="8" s="1"/>
  <c r="ED27" i="3"/>
  <c r="EE27" i="3"/>
  <c r="I32" i="10"/>
  <c r="Q32" i="4"/>
  <c r="HF32" i="8" s="1"/>
  <c r="H34" i="6"/>
  <c r="P34" i="4"/>
  <c r="H30" i="6"/>
  <c r="P30" i="4"/>
  <c r="H26" i="6"/>
  <c r="P26" i="4"/>
  <c r="P15" i="4"/>
  <c r="H15" i="6"/>
  <c r="FX10" i="8"/>
  <c r="GF10" i="8" s="1"/>
  <c r="GG10" i="8" s="1"/>
  <c r="AI10" i="5" s="1"/>
  <c r="ED51" i="3"/>
  <c r="EE51" i="3"/>
  <c r="EE46" i="3"/>
  <c r="N46" i="4"/>
  <c r="ED46" i="3"/>
  <c r="ED37" i="3"/>
  <c r="EE37" i="3"/>
  <c r="ED32" i="3"/>
  <c r="N32" i="4"/>
  <c r="GF19" i="8"/>
  <c r="GF9" i="8"/>
  <c r="GG9" i="8" s="1"/>
  <c r="AI9" i="5" s="1"/>
  <c r="O9" i="4" s="1"/>
  <c r="GF32" i="8"/>
  <c r="ED47" i="3"/>
  <c r="N13" i="4"/>
  <c r="Q28" i="4"/>
  <c r="HF28" i="8" s="1"/>
  <c r="EE13" i="3"/>
  <c r="H22" i="6"/>
  <c r="FX41" i="8"/>
  <c r="GF41" i="8" s="1"/>
  <c r="GG41" i="8" s="1"/>
  <c r="AI41" i="5" s="1"/>
  <c r="N51" i="4"/>
  <c r="N47" i="4"/>
  <c r="N39" i="4"/>
  <c r="N27" i="4"/>
  <c r="N19" i="4"/>
  <c r="N11" i="4"/>
  <c r="Q52" i="4"/>
  <c r="Q23" i="4"/>
  <c r="HF23" i="8" s="1"/>
  <c r="Q12" i="4"/>
  <c r="HF12" i="8" s="1"/>
  <c r="P38" i="4"/>
  <c r="P33" i="4"/>
  <c r="P11" i="4"/>
  <c r="P8" i="4"/>
  <c r="FX55" i="8"/>
  <c r="GF55" i="8" s="1"/>
  <c r="GG55" i="8" s="1"/>
  <c r="AI55" i="5" s="1"/>
  <c r="FX33" i="8"/>
  <c r="GF33" i="8" s="1"/>
  <c r="GG33" i="8" s="1"/>
  <c r="AI33" i="5" s="1"/>
  <c r="EE18" i="3"/>
  <c r="N18" i="4"/>
  <c r="ED18" i="3"/>
  <c r="I55" i="10"/>
  <c r="Q55" i="4"/>
  <c r="HF55" i="8" s="1"/>
  <c r="I39" i="10"/>
  <c r="Q39" i="4"/>
  <c r="HF39" i="8" s="1"/>
  <c r="I31" i="10"/>
  <c r="Q31" i="4"/>
  <c r="HF31" i="8" s="1"/>
  <c r="I15" i="10"/>
  <c r="Q15" i="4"/>
  <c r="HF15" i="8" s="1"/>
  <c r="I11" i="10"/>
  <c r="Q11" i="4"/>
  <c r="HF11" i="8" s="1"/>
  <c r="H52" i="6"/>
  <c r="P52" i="4"/>
  <c r="ED44" i="3"/>
  <c r="N44" i="4"/>
  <c r="EE44" i="3"/>
  <c r="EE30" i="3"/>
  <c r="N30" i="4"/>
  <c r="I48" i="10"/>
  <c r="Q48" i="4"/>
  <c r="HF48" i="8" s="1"/>
  <c r="I44" i="10"/>
  <c r="Q44" i="4"/>
  <c r="I36" i="10"/>
  <c r="Q36" i="4"/>
  <c r="HF36" i="8" s="1"/>
  <c r="I20" i="10"/>
  <c r="Q20" i="4"/>
  <c r="HF20" i="8" s="1"/>
  <c r="I16" i="10"/>
  <c r="Q16" i="4"/>
  <c r="HF16" i="8" s="1"/>
  <c r="I8" i="10"/>
  <c r="Q8" i="4"/>
  <c r="H53" i="6"/>
  <c r="P53" i="4"/>
  <c r="H49" i="6"/>
  <c r="P49" i="4"/>
  <c r="H41" i="6"/>
  <c r="P41" i="4"/>
  <c r="H18" i="6"/>
  <c r="P18" i="4"/>
  <c r="FX17" i="8"/>
  <c r="GF17" i="8" s="1"/>
  <c r="GG17" i="8" s="1"/>
  <c r="AI17" i="5" s="1"/>
  <c r="P7" i="4"/>
  <c r="H7" i="6"/>
  <c r="ED42" i="3"/>
  <c r="N42" i="4"/>
  <c r="ED31" i="3"/>
  <c r="EE31" i="3"/>
  <c r="EE28" i="3"/>
  <c r="N28" i="4"/>
  <c r="EE20" i="3"/>
  <c r="ED20" i="3"/>
  <c r="N20" i="4"/>
  <c r="Q35" i="4"/>
  <c r="HF35" i="8" s="1"/>
  <c r="H55" i="6"/>
  <c r="GF45" i="8"/>
  <c r="GG45" i="8" s="1"/>
  <c r="AI45" i="5" s="1"/>
  <c r="GF52" i="8"/>
  <c r="GG52" i="8" s="1"/>
  <c r="AI52" i="5" s="1"/>
  <c r="AJ52" i="5" s="1"/>
  <c r="ED22" i="3"/>
  <c r="N53" i="4"/>
  <c r="Q47" i="4"/>
  <c r="HF47" i="8" s="1"/>
  <c r="AI30" i="5"/>
  <c r="GF24" i="8"/>
  <c r="GF26" i="8"/>
  <c r="GG26" i="8" s="1"/>
  <c r="AI26" i="5" s="1"/>
  <c r="AJ26" i="5" s="1"/>
  <c r="ED53" i="3"/>
  <c r="ED39" i="3"/>
  <c r="N9" i="4"/>
  <c r="Q43" i="4"/>
  <c r="HF43" i="8" s="1"/>
  <c r="Q40" i="4"/>
  <c r="HF40" i="8" s="1"/>
  <c r="Q19" i="4"/>
  <c r="HF19" i="8" s="1"/>
  <c r="Q7" i="4"/>
  <c r="HF7" i="8" s="1"/>
  <c r="P48" i="4"/>
  <c r="P29" i="4"/>
  <c r="H54" i="6"/>
  <c r="GF22" i="8"/>
  <c r="GF13" i="8"/>
  <c r="EE50" i="3"/>
  <c r="EE35" i="3"/>
  <c r="EE16" i="3"/>
  <c r="ED12" i="3"/>
  <c r="N54" i="4"/>
  <c r="N52" i="4"/>
  <c r="N16" i="4"/>
  <c r="Q54" i="4"/>
  <c r="HF54" i="8" s="1"/>
  <c r="Q37" i="4"/>
  <c r="HF37" i="8" s="1"/>
  <c r="Q34" i="4"/>
  <c r="Q21" i="4"/>
  <c r="HF21" i="8" s="1"/>
  <c r="Q18" i="4"/>
  <c r="P43" i="4"/>
  <c r="P27" i="4"/>
  <c r="P24" i="4"/>
  <c r="N8" i="4"/>
  <c r="Q53" i="4"/>
  <c r="HF53" i="8" s="1"/>
  <c r="Q33" i="4"/>
  <c r="HF33" i="8" s="1"/>
  <c r="Q30" i="4"/>
  <c r="HF30" i="8" s="1"/>
  <c r="Q17" i="4"/>
  <c r="HF17" i="8" s="1"/>
  <c r="Q14" i="4"/>
  <c r="HF14" i="8" s="1"/>
  <c r="P13" i="4"/>
  <c r="P6" i="4"/>
  <c r="GJ56" i="8"/>
  <c r="Q6" i="4"/>
  <c r="HF6" i="8" s="1"/>
  <c r="K7" i="7"/>
  <c r="N7" i="7" s="1"/>
  <c r="N47" i="7" s="1"/>
  <c r="CX4" i="8"/>
  <c r="GF16" i="8"/>
  <c r="FZ54" i="8"/>
  <c r="EE36" i="3"/>
  <c r="ED36" i="3"/>
  <c r="ED26" i="3"/>
  <c r="EE26" i="3"/>
  <c r="FL49" i="8"/>
  <c r="FC44" i="8"/>
  <c r="FS20" i="8"/>
  <c r="FS9" i="8"/>
  <c r="EE40" i="3"/>
  <c r="ED40" i="3"/>
  <c r="ED14" i="3"/>
  <c r="EE14" i="3"/>
  <c r="EE6" i="3"/>
  <c r="ED6" i="3"/>
  <c r="FC48" i="8"/>
  <c r="FC40" i="8"/>
  <c r="FC32" i="8"/>
  <c r="FC9" i="8"/>
  <c r="DG51" i="8"/>
  <c r="D51" i="4" s="1"/>
  <c r="DG47" i="8"/>
  <c r="D47" i="4" s="1"/>
  <c r="EV52" i="8"/>
  <c r="EV48" i="8"/>
  <c r="EV44" i="8"/>
  <c r="EV40" i="8"/>
  <c r="EV36" i="8"/>
  <c r="EV32" i="8"/>
  <c r="EV28" i="8"/>
  <c r="EV24" i="8"/>
  <c r="EV20" i="8"/>
  <c r="EV16" i="8"/>
  <c r="EV12" i="8"/>
  <c r="EV8" i="8"/>
  <c r="EV6" i="8"/>
  <c r="ED48" i="3"/>
  <c r="EE48" i="3"/>
  <c r="EE38" i="3"/>
  <c r="ED38" i="3"/>
  <c r="FI54" i="8"/>
  <c r="FS52" i="8"/>
  <c r="FL52" i="8"/>
  <c r="FS51" i="8"/>
  <c r="FL50" i="8"/>
  <c r="FV49" i="8"/>
  <c r="FC46" i="8"/>
  <c r="FC38" i="8"/>
  <c r="FC30" i="8"/>
  <c r="FC20" i="8"/>
  <c r="FS12" i="8"/>
  <c r="FC8" i="8"/>
  <c r="EV7" i="8"/>
  <c r="ED30" i="3"/>
  <c r="EE11" i="3"/>
  <c r="DG52" i="8"/>
  <c r="D52" i="4" s="1"/>
  <c r="DG48" i="8"/>
  <c r="D48" i="4" s="1"/>
  <c r="DG44" i="8"/>
  <c r="D44" i="4" s="1"/>
  <c r="DG40" i="8"/>
  <c r="D40" i="4" s="1"/>
  <c r="DG36" i="8"/>
  <c r="D36" i="4" s="1"/>
  <c r="DG32" i="8"/>
  <c r="D32" i="4" s="1"/>
  <c r="DG28" i="8"/>
  <c r="D28" i="4" s="1"/>
  <c r="DG24" i="8"/>
  <c r="D24" i="4" s="1"/>
  <c r="DG20" i="8"/>
  <c r="D20" i="4" s="1"/>
  <c r="DG16" i="8"/>
  <c r="D16" i="4" s="1"/>
  <c r="DG12" i="8"/>
  <c r="D12" i="4" s="1"/>
  <c r="DG8" i="8"/>
  <c r="D8" i="4" s="1"/>
  <c r="EV53" i="8"/>
  <c r="EV49" i="8"/>
  <c r="EV45" i="8"/>
  <c r="EV41" i="8"/>
  <c r="EV37" i="8"/>
  <c r="EV33" i="8"/>
  <c r="EV29" i="8"/>
  <c r="EV25" i="8"/>
  <c r="EV21" i="8"/>
  <c r="EV17" i="8"/>
  <c r="EV13" i="8"/>
  <c r="EV9" i="8"/>
  <c r="DG7" i="8"/>
  <c r="D7" i="4" s="1"/>
  <c r="GF7" i="8"/>
  <c r="DG19" i="8"/>
  <c r="D19" i="4" s="1"/>
  <c r="DG15" i="8"/>
  <c r="D15" i="4" s="1"/>
  <c r="DG11" i="8"/>
  <c r="D11" i="4" s="1"/>
  <c r="EV55" i="8"/>
  <c r="EV51" i="8"/>
  <c r="EV47" i="8"/>
  <c r="EV43" i="8"/>
  <c r="EV39" i="8"/>
  <c r="EV35" i="8"/>
  <c r="EV31" i="8"/>
  <c r="EV27" i="8"/>
  <c r="EV23" i="8"/>
  <c r="EV19" i="8"/>
  <c r="EV15" i="8"/>
  <c r="EV11" i="8"/>
  <c r="ED9" i="3"/>
  <c r="ED54" i="3"/>
  <c r="ED52" i="3"/>
  <c r="EE42" i="3"/>
  <c r="ED23" i="3"/>
  <c r="EE19" i="3"/>
  <c r="DG50" i="8"/>
  <c r="D50" i="4" s="1"/>
  <c r="DG46" i="8"/>
  <c r="D46" i="4" s="1"/>
  <c r="DG42" i="8"/>
  <c r="D42" i="4" s="1"/>
  <c r="DG38" i="8"/>
  <c r="D38" i="4" s="1"/>
  <c r="DG34" i="8"/>
  <c r="D34" i="4" s="1"/>
  <c r="DG30" i="8"/>
  <c r="D30" i="4" s="1"/>
  <c r="DG26" i="8"/>
  <c r="D26" i="4" s="1"/>
  <c r="DG22" i="8"/>
  <c r="D22" i="4" s="1"/>
  <c r="DG18" i="8"/>
  <c r="D18" i="4" s="1"/>
  <c r="DG14" i="8"/>
  <c r="D14" i="4" s="1"/>
  <c r="DG10" i="8"/>
  <c r="D10" i="4" s="1"/>
  <c r="EV54" i="8"/>
  <c r="EV50" i="8"/>
  <c r="EV46" i="8"/>
  <c r="EV42" i="8"/>
  <c r="EV38" i="8"/>
  <c r="EV34" i="8"/>
  <c r="EV30" i="8"/>
  <c r="EV26" i="8"/>
  <c r="EV22" i="8"/>
  <c r="EV18" i="8"/>
  <c r="EV14" i="8"/>
  <c r="EV10" i="8"/>
  <c r="HD46" i="8" l="1"/>
  <c r="HE46" i="8"/>
  <c r="GF54" i="8"/>
  <c r="HE14" i="8"/>
  <c r="AJ46" i="5"/>
  <c r="O46" i="4"/>
  <c r="AJ25" i="5"/>
  <c r="O25" i="4"/>
  <c r="O42" i="4"/>
  <c r="AJ42" i="5"/>
  <c r="O52" i="4"/>
  <c r="HC53" i="8"/>
  <c r="HD14" i="8"/>
  <c r="AJ45" i="5"/>
  <c r="O45" i="4"/>
  <c r="O49" i="4"/>
  <c r="AJ49" i="5"/>
  <c r="HC14" i="8"/>
  <c r="HE53" i="8"/>
  <c r="HD53" i="8"/>
  <c r="HD42" i="8"/>
  <c r="GG7" i="8"/>
  <c r="AI7" i="5" s="1"/>
  <c r="GG53" i="8"/>
  <c r="AI53" i="5" s="1"/>
  <c r="GG54" i="8"/>
  <c r="AI54" i="5" s="1"/>
  <c r="GG47" i="8"/>
  <c r="AI47" i="5" s="1"/>
  <c r="GG51" i="8"/>
  <c r="AI51" i="5" s="1"/>
  <c r="GG48" i="8"/>
  <c r="AI48" i="5" s="1"/>
  <c r="GG13" i="8"/>
  <c r="AI13" i="5" s="1"/>
  <c r="GG21" i="8"/>
  <c r="AI21" i="5" s="1"/>
  <c r="GG37" i="8"/>
  <c r="AI37" i="5" s="1"/>
  <c r="GG16" i="8"/>
  <c r="AI16" i="5" s="1"/>
  <c r="GG24" i="8"/>
  <c r="AI24" i="5" s="1"/>
  <c r="GG8" i="8"/>
  <c r="AI8" i="5" s="1"/>
  <c r="GG22" i="8"/>
  <c r="AI22" i="5" s="1"/>
  <c r="GG20" i="8"/>
  <c r="AI20" i="5" s="1"/>
  <c r="GG40" i="8"/>
  <c r="AI40" i="5" s="1"/>
  <c r="GG15" i="8"/>
  <c r="AI15" i="5" s="1"/>
  <c r="GG19" i="8"/>
  <c r="AI19" i="5" s="1"/>
  <c r="GG23" i="8"/>
  <c r="AI23" i="5" s="1"/>
  <c r="GG27" i="8"/>
  <c r="AI27" i="5" s="1"/>
  <c r="GG31" i="8"/>
  <c r="AI31" i="5" s="1"/>
  <c r="GG35" i="8"/>
  <c r="AI35" i="5" s="1"/>
  <c r="GG39" i="8"/>
  <c r="AI39" i="5" s="1"/>
  <c r="GG43" i="8"/>
  <c r="AI43" i="5" s="1"/>
  <c r="GG32" i="8"/>
  <c r="AI32" i="5" s="1"/>
  <c r="AJ29" i="5"/>
  <c r="O29" i="4"/>
  <c r="O41" i="4"/>
  <c r="AJ41" i="5"/>
  <c r="HE34" i="8"/>
  <c r="HF34" i="8"/>
  <c r="HD13" i="8"/>
  <c r="HF13" i="8"/>
  <c r="HE38" i="8"/>
  <c r="HF38" i="8"/>
  <c r="HD9" i="8"/>
  <c r="HF9" i="8"/>
  <c r="HC25" i="8"/>
  <c r="HF25" i="8"/>
  <c r="HC8" i="8"/>
  <c r="HF8" i="8"/>
  <c r="HC44" i="8"/>
  <c r="HF44" i="8"/>
  <c r="HE10" i="8"/>
  <c r="HF10" i="8"/>
  <c r="HD18" i="8"/>
  <c r="HF18" i="8"/>
  <c r="HC24" i="8"/>
  <c r="HF24" i="8"/>
  <c r="HD29" i="8"/>
  <c r="HF29" i="8"/>
  <c r="HC26" i="8"/>
  <c r="HF26" i="8"/>
  <c r="HD52" i="8"/>
  <c r="HF52" i="8"/>
  <c r="HD45" i="8"/>
  <c r="HF45" i="8"/>
  <c r="HF56" i="8" s="1"/>
  <c r="HH5" i="8"/>
  <c r="HH9" i="8"/>
  <c r="HE25" i="8"/>
  <c r="HE26" i="8"/>
  <c r="O34" i="4"/>
  <c r="HD25" i="8"/>
  <c r="HC10" i="8"/>
  <c r="AJ12" i="5"/>
  <c r="HD26" i="8"/>
  <c r="HE8" i="8"/>
  <c r="AJ36" i="5"/>
  <c r="O28" i="4"/>
  <c r="AJ44" i="5"/>
  <c r="HE29" i="8"/>
  <c r="HC47" i="8"/>
  <c r="HD41" i="8"/>
  <c r="HC45" i="8"/>
  <c r="HC38" i="8"/>
  <c r="HD50" i="8"/>
  <c r="HE6" i="8"/>
  <c r="HD38" i="8"/>
  <c r="HC46" i="8"/>
  <c r="HD8" i="8"/>
  <c r="HD24" i="8"/>
  <c r="HE18" i="8"/>
  <c r="HE45" i="8"/>
  <c r="AJ9" i="5"/>
  <c r="HC50" i="8"/>
  <c r="HE24" i="8"/>
  <c r="HE42" i="8"/>
  <c r="HC22" i="8"/>
  <c r="HE52" i="8"/>
  <c r="HC42" i="8"/>
  <c r="HC41" i="8"/>
  <c r="O11" i="4"/>
  <c r="HD10" i="8"/>
  <c r="HE41" i="8"/>
  <c r="HE22" i="8"/>
  <c r="O38" i="4"/>
  <c r="HE13" i="8"/>
  <c r="HD22" i="8"/>
  <c r="O26" i="4"/>
  <c r="HC9" i="8"/>
  <c r="HE9" i="8"/>
  <c r="HD40" i="8"/>
  <c r="HC34" i="8"/>
  <c r="HE50" i="8"/>
  <c r="HC49" i="8"/>
  <c r="HC40" i="8"/>
  <c r="HD34" i="8"/>
  <c r="HC29" i="8"/>
  <c r="HD49" i="8"/>
  <c r="HE40" i="8"/>
  <c r="HE49" i="8"/>
  <c r="HC21" i="8"/>
  <c r="HE21" i="8"/>
  <c r="HD21" i="8"/>
  <c r="HC16" i="8"/>
  <c r="HD16" i="8"/>
  <c r="HE16" i="8"/>
  <c r="HD15" i="8"/>
  <c r="HC15" i="8"/>
  <c r="HE15" i="8"/>
  <c r="O33" i="4"/>
  <c r="AJ33" i="5"/>
  <c r="HE17" i="8"/>
  <c r="HC17" i="8"/>
  <c r="HD17" i="8"/>
  <c r="AJ18" i="5"/>
  <c r="O18" i="4"/>
  <c r="AJ14" i="5"/>
  <c r="O14" i="4"/>
  <c r="HD33" i="8"/>
  <c r="HC33" i="8"/>
  <c r="HE33" i="8"/>
  <c r="O17" i="4"/>
  <c r="AJ17" i="5"/>
  <c r="HC12" i="8"/>
  <c r="HD12" i="8"/>
  <c r="HE12" i="8"/>
  <c r="HC28" i="8"/>
  <c r="HD28" i="8"/>
  <c r="HE28" i="8"/>
  <c r="HD30" i="8"/>
  <c r="HE30" i="8"/>
  <c r="HC18" i="8"/>
  <c r="HD19" i="8"/>
  <c r="HE19" i="8"/>
  <c r="HC19" i="8"/>
  <c r="HD36" i="8"/>
  <c r="HC36" i="8"/>
  <c r="HE36" i="8"/>
  <c r="HE48" i="8"/>
  <c r="HC48" i="8"/>
  <c r="HD48" i="8"/>
  <c r="HE39" i="8"/>
  <c r="HC39" i="8"/>
  <c r="HD39" i="8"/>
  <c r="HC32" i="8"/>
  <c r="HD32" i="8"/>
  <c r="HE32" i="8"/>
  <c r="HE51" i="8"/>
  <c r="HD51" i="8"/>
  <c r="HC51" i="8"/>
  <c r="HD54" i="8"/>
  <c r="HE54" i="8"/>
  <c r="HC54" i="8"/>
  <c r="HD7" i="8"/>
  <c r="HC7" i="8"/>
  <c r="HE7" i="8"/>
  <c r="HC35" i="8"/>
  <c r="HE35" i="8"/>
  <c r="HD35" i="8"/>
  <c r="AJ50" i="5"/>
  <c r="O50" i="4"/>
  <c r="HD37" i="8"/>
  <c r="HE37" i="8"/>
  <c r="HC37" i="8"/>
  <c r="HE43" i="8"/>
  <c r="HD43" i="8"/>
  <c r="HC43" i="8"/>
  <c r="AJ30" i="5"/>
  <c r="O30" i="4"/>
  <c r="HD47" i="8"/>
  <c r="HE47" i="8"/>
  <c r="HC20" i="8"/>
  <c r="HE20" i="8"/>
  <c r="HD20" i="8"/>
  <c r="HD44" i="8"/>
  <c r="HE44" i="8"/>
  <c r="HD11" i="8"/>
  <c r="HC11" i="8"/>
  <c r="HE11" i="8"/>
  <c r="HD31" i="8"/>
  <c r="HE31" i="8"/>
  <c r="HC31" i="8"/>
  <c r="HC55" i="8"/>
  <c r="HE55" i="8"/>
  <c r="HD55" i="8"/>
  <c r="AJ55" i="5"/>
  <c r="O55" i="4"/>
  <c r="HD23" i="8"/>
  <c r="HC23" i="8"/>
  <c r="HE23" i="8"/>
  <c r="AJ10" i="5"/>
  <c r="O10" i="4"/>
  <c r="HD27" i="8"/>
  <c r="HC27" i="8"/>
  <c r="HE27" i="8"/>
  <c r="HC30" i="8"/>
  <c r="HC52" i="8"/>
  <c r="AJ6" i="5"/>
  <c r="O6" i="4"/>
  <c r="HC6" i="8"/>
  <c r="HD6" i="8"/>
  <c r="K47" i="7"/>
  <c r="DD4" i="1"/>
  <c r="AJ13" i="5" l="1"/>
  <c r="O13" i="4"/>
  <c r="O32" i="4"/>
  <c r="AJ32" i="5"/>
  <c r="O39" i="4"/>
  <c r="AJ39" i="5"/>
  <c r="AJ31" i="5"/>
  <c r="O31" i="4"/>
  <c r="O23" i="4"/>
  <c r="AJ23" i="5"/>
  <c r="O20" i="4"/>
  <c r="AJ20" i="5"/>
  <c r="AJ16" i="5"/>
  <c r="O16" i="4"/>
  <c r="O21" i="4"/>
  <c r="AJ21" i="5"/>
  <c r="AJ47" i="5"/>
  <c r="O47" i="4"/>
  <c r="O43" i="4"/>
  <c r="AJ43" i="5"/>
  <c r="O35" i="4"/>
  <c r="AJ35" i="5"/>
  <c r="AJ27" i="5"/>
  <c r="O27" i="4"/>
  <c r="AJ19" i="5"/>
  <c r="O19" i="4"/>
  <c r="AJ40" i="5"/>
  <c r="O40" i="4"/>
  <c r="O22" i="4"/>
  <c r="AJ22" i="5"/>
  <c r="O24" i="4"/>
  <c r="AJ24" i="5"/>
  <c r="AJ37" i="5"/>
  <c r="O37" i="4"/>
  <c r="AJ51" i="5"/>
  <c r="O51" i="4"/>
  <c r="AJ15" i="5"/>
  <c r="O15" i="4"/>
  <c r="AJ8" i="5"/>
  <c r="O8" i="4"/>
  <c r="O7" i="4"/>
  <c r="AJ7" i="5"/>
  <c r="O48" i="4"/>
  <c r="AJ48" i="5"/>
  <c r="AJ54" i="5"/>
  <c r="O54" i="4"/>
  <c r="O53" i="4"/>
  <c r="AJ53" i="5"/>
  <c r="HE56" i="8"/>
  <c r="HD56" i="8"/>
  <c r="HC56" i="8"/>
  <c r="CX61" i="8"/>
  <c r="CX77" i="8"/>
  <c r="CX66" i="8"/>
  <c r="CX82" i="8"/>
  <c r="CX71" i="8"/>
  <c r="CX64" i="8"/>
  <c r="CX80" i="8"/>
  <c r="CX97" i="8"/>
  <c r="CX90" i="8"/>
  <c r="CX106" i="8"/>
  <c r="CX83" i="8"/>
  <c r="CX99" i="8"/>
  <c r="CX92" i="8"/>
  <c r="CX119" i="8"/>
  <c r="CX135" i="8"/>
  <c r="CX154" i="8"/>
  <c r="CX120" i="8"/>
  <c r="CX136" i="8"/>
  <c r="CX156" i="8"/>
  <c r="CX117" i="8"/>
  <c r="CX133" i="8"/>
  <c r="CX149" i="8"/>
  <c r="CX118" i="8"/>
  <c r="CX134" i="8"/>
  <c r="CX150" i="8"/>
  <c r="CX212" i="8"/>
  <c r="CX216" i="8"/>
  <c r="CX220" i="8"/>
  <c r="CX224" i="8"/>
  <c r="CX228" i="8"/>
  <c r="CX232" i="8"/>
  <c r="CX236" i="8"/>
  <c r="CX237" i="8"/>
  <c r="CX241" i="8"/>
  <c r="CX245" i="8"/>
  <c r="CX249" i="8"/>
  <c r="CX253" i="8"/>
  <c r="CX162" i="8"/>
  <c r="CX254" i="8"/>
  <c r="CX258" i="8"/>
  <c r="CX160" i="8"/>
  <c r="CX167" i="8"/>
  <c r="CX174" i="8"/>
  <c r="CX173" i="8"/>
  <c r="CX185" i="8"/>
  <c r="CX177" i="8"/>
  <c r="CX182" i="8"/>
  <c r="CX179" i="8"/>
  <c r="CX180" i="8"/>
  <c r="CX195" i="8"/>
  <c r="CX199" i="8"/>
  <c r="CX204" i="8"/>
  <c r="CX206" i="8"/>
  <c r="CX205" i="8"/>
  <c r="CX65" i="8"/>
  <c r="CX81" i="8"/>
  <c r="CX70" i="8"/>
  <c r="CX59" i="8"/>
  <c r="CX75" i="8"/>
  <c r="CX68" i="8"/>
  <c r="CX85" i="8"/>
  <c r="CX101" i="8"/>
  <c r="CX94" i="8"/>
  <c r="CX87" i="8"/>
  <c r="CX103" i="8"/>
  <c r="CX96" i="8"/>
  <c r="CX123" i="8"/>
  <c r="CX139" i="8"/>
  <c r="CX124" i="8"/>
  <c r="CX140" i="8"/>
  <c r="CX121" i="8"/>
  <c r="CX137" i="8"/>
  <c r="CX158" i="8"/>
  <c r="CX122" i="8"/>
  <c r="CX138" i="8"/>
  <c r="CX152" i="8"/>
  <c r="CX213" i="8"/>
  <c r="CX217" i="8"/>
  <c r="CX221" i="8"/>
  <c r="CX226" i="8"/>
  <c r="CX229" i="8"/>
  <c r="CX233" i="8"/>
  <c r="CX238" i="8"/>
  <c r="CX242" i="8"/>
  <c r="CX246" i="8"/>
  <c r="CX250" i="8"/>
  <c r="CX255" i="8"/>
  <c r="CX259" i="8"/>
  <c r="CX161" i="8"/>
  <c r="CX168" i="8"/>
  <c r="CX165" i="8"/>
  <c r="CX189" i="8"/>
  <c r="CX187" i="8"/>
  <c r="CX194" i="8"/>
  <c r="CX198" i="8"/>
  <c r="CX203" i="8"/>
  <c r="CX200" i="8"/>
  <c r="CX207" i="8"/>
  <c r="CX69" i="8"/>
  <c r="CX58" i="8"/>
  <c r="CX74" i="8"/>
  <c r="CX63" i="8"/>
  <c r="CX79" i="8"/>
  <c r="CX72" i="8"/>
  <c r="CX89" i="8"/>
  <c r="CX105" i="8"/>
  <c r="CX98" i="8"/>
  <c r="CX91" i="8"/>
  <c r="CX107" i="8"/>
  <c r="CX84" i="8"/>
  <c r="CX100" i="8"/>
  <c r="CX111" i="8"/>
  <c r="CX127" i="8"/>
  <c r="CX143" i="8"/>
  <c r="CX112" i="8"/>
  <c r="CX128" i="8"/>
  <c r="CX144" i="8"/>
  <c r="CX109" i="8"/>
  <c r="CX125" i="8"/>
  <c r="CX141" i="8"/>
  <c r="CX110" i="8"/>
  <c r="CX126" i="8"/>
  <c r="CX142" i="8"/>
  <c r="CX151" i="8"/>
  <c r="CX153" i="8"/>
  <c r="CX214" i="8"/>
  <c r="CX218" i="8"/>
  <c r="CX222" i="8"/>
  <c r="CX225" i="8"/>
  <c r="CX230" i="8"/>
  <c r="CX234" i="8"/>
  <c r="CX239" i="8"/>
  <c r="CX243" i="8"/>
  <c r="CX247" i="8"/>
  <c r="CX251" i="8"/>
  <c r="CX163" i="8"/>
  <c r="CX256" i="8"/>
  <c r="CX260" i="8"/>
  <c r="CX164" i="8"/>
  <c r="CX166" i="8"/>
  <c r="CX171" i="8"/>
  <c r="CX170" i="8"/>
  <c r="CX181" i="8"/>
  <c r="CX178" i="8"/>
  <c r="CX183" i="8"/>
  <c r="CX176" i="8"/>
  <c r="CX184" i="8"/>
  <c r="CX190" i="8"/>
  <c r="CX193" i="8"/>
  <c r="CX197" i="8"/>
  <c r="CX201" i="8"/>
  <c r="CX208" i="8"/>
  <c r="CX73" i="8"/>
  <c r="CX62" i="8"/>
  <c r="CX78" i="8"/>
  <c r="CX67" i="8"/>
  <c r="CX60" i="8"/>
  <c r="CX76" i="8"/>
  <c r="CX93" i="8"/>
  <c r="CX86" i="8"/>
  <c r="CX102" i="8"/>
  <c r="CX95" i="8"/>
  <c r="CX88" i="8"/>
  <c r="CX104" i="8"/>
  <c r="CX115" i="8"/>
  <c r="CX131" i="8"/>
  <c r="CX147" i="8"/>
  <c r="CX116" i="8"/>
  <c r="CX132" i="8"/>
  <c r="CX148" i="8"/>
  <c r="CX113" i="8"/>
  <c r="CX129" i="8"/>
  <c r="CX145" i="8"/>
  <c r="CX114" i="8"/>
  <c r="CX130" i="8"/>
  <c r="CX146" i="8"/>
  <c r="CX155" i="8"/>
  <c r="CX157" i="8"/>
  <c r="CX215" i="8"/>
  <c r="CX219" i="8"/>
  <c r="CX223" i="8"/>
  <c r="CX227" i="8"/>
  <c r="CX231" i="8"/>
  <c r="CX235" i="8"/>
  <c r="CX240" i="8"/>
  <c r="CX244" i="8"/>
  <c r="CX248" i="8"/>
  <c r="CX252" i="8"/>
  <c r="CX257" i="8"/>
  <c r="CX261" i="8"/>
  <c r="CX172" i="8"/>
  <c r="CX169" i="8"/>
  <c r="CX175" i="8"/>
  <c r="CX186" i="8"/>
  <c r="CX188" i="8"/>
  <c r="CX192" i="8"/>
  <c r="CX191" i="8"/>
  <c r="CX196" i="8"/>
  <c r="CX202" i="8"/>
  <c r="CX209" i="8"/>
  <c r="GL57" i="8"/>
  <c r="GP57" i="8"/>
  <c r="CX24" i="8"/>
  <c r="DD24" i="1" s="1"/>
  <c r="DE24" i="1" s="1"/>
  <c r="CX20" i="8"/>
  <c r="DD20" i="1" s="1"/>
  <c r="DE20" i="1" s="1"/>
  <c r="CX12" i="8"/>
  <c r="DD12" i="1" s="1"/>
  <c r="DE12" i="1" s="1"/>
  <c r="CX29" i="8"/>
  <c r="DD29" i="1" s="1"/>
  <c r="DE29" i="1" s="1"/>
  <c r="CX51" i="8"/>
  <c r="DD51" i="1" s="1"/>
  <c r="DE51" i="1" s="1"/>
  <c r="CX33" i="8"/>
  <c r="DD33" i="1" s="1"/>
  <c r="DE33" i="1" s="1"/>
  <c r="CX45" i="8"/>
  <c r="DD45" i="1" s="1"/>
  <c r="DE45" i="1" s="1"/>
  <c r="CX34" i="8"/>
  <c r="DD34" i="1" s="1"/>
  <c r="DE34" i="1" s="1"/>
  <c r="CX10" i="8"/>
  <c r="DD10" i="1" s="1"/>
  <c r="DE10" i="1" s="1"/>
  <c r="CX48" i="8"/>
  <c r="DD48" i="1" s="1"/>
  <c r="CX6" i="8"/>
  <c r="DD6" i="1" s="1"/>
  <c r="CX49" i="8"/>
  <c r="DD49" i="1" s="1"/>
  <c r="CX8" i="8"/>
  <c r="DD8" i="1" s="1"/>
  <c r="CX7" i="8"/>
  <c r="DD7" i="1" s="1"/>
  <c r="CX14" i="8"/>
  <c r="DD14" i="1" s="1"/>
  <c r="DE14" i="1" s="1"/>
  <c r="CX46" i="8"/>
  <c r="DD46" i="1" s="1"/>
  <c r="DE46" i="1" s="1"/>
  <c r="CX31" i="8"/>
  <c r="DD31" i="1" s="1"/>
  <c r="CX35" i="8"/>
  <c r="DD35" i="1" s="1"/>
  <c r="CX28" i="8"/>
  <c r="DD28" i="1" s="1"/>
  <c r="CX44" i="8"/>
  <c r="DD44" i="1" s="1"/>
  <c r="CX41" i="8"/>
  <c r="DD41" i="1" s="1"/>
  <c r="CX25" i="8"/>
  <c r="DD25" i="1" s="1"/>
  <c r="CX43" i="8"/>
  <c r="DD43" i="1" s="1"/>
  <c r="CX53" i="8"/>
  <c r="DD53" i="1" s="1"/>
  <c r="CX9" i="8"/>
  <c r="DD9" i="1" s="1"/>
  <c r="CX52" i="8"/>
  <c r="DD52" i="1" s="1"/>
  <c r="CX40" i="8"/>
  <c r="DD40" i="1" s="1"/>
  <c r="CX30" i="8"/>
  <c r="DD30" i="1" s="1"/>
  <c r="CX16" i="8"/>
  <c r="DD16" i="1" s="1"/>
  <c r="CX32" i="8"/>
  <c r="DD32" i="1" s="1"/>
  <c r="CX26" i="8"/>
  <c r="DD26" i="1" s="1"/>
  <c r="CX23" i="8"/>
  <c r="DD23" i="1" s="1"/>
  <c r="CX47" i="8"/>
  <c r="DD47" i="1" s="1"/>
  <c r="CX39" i="8"/>
  <c r="DD39" i="1" s="1"/>
  <c r="CX36" i="8"/>
  <c r="DD36" i="1" s="1"/>
  <c r="CX38" i="8"/>
  <c r="DD38" i="1" s="1"/>
  <c r="CX15" i="8"/>
  <c r="DD15" i="1" s="1"/>
  <c r="CX13" i="8"/>
  <c r="DD13" i="1" s="1"/>
  <c r="CX55" i="8"/>
  <c r="DD55" i="1" s="1"/>
  <c r="DE55" i="1" s="1"/>
  <c r="GM57" i="8"/>
  <c r="GN57" i="8"/>
  <c r="GR57" i="8"/>
  <c r="GK57" i="8"/>
  <c r="GQ57" i="8"/>
  <c r="GO57" i="8"/>
  <c r="CX27" i="8"/>
  <c r="DD27" i="1" s="1"/>
  <c r="CX18" i="8"/>
  <c r="DD18" i="1" s="1"/>
  <c r="CX22" i="8"/>
  <c r="DD22" i="1" s="1"/>
  <c r="CX54" i="8"/>
  <c r="DD54" i="1" s="1"/>
  <c r="CX11" i="8"/>
  <c r="DD11" i="1" s="1"/>
  <c r="CX42" i="8"/>
  <c r="DD42" i="1" s="1"/>
  <c r="CX17" i="8"/>
  <c r="DD17" i="1" s="1"/>
  <c r="CX37" i="8"/>
  <c r="DD37" i="1" s="1"/>
  <c r="CX21" i="8"/>
  <c r="DD21" i="1" s="1"/>
  <c r="CX19" i="8"/>
  <c r="DD19" i="1" s="1"/>
  <c r="CX50" i="8"/>
  <c r="DD50" i="1" s="1"/>
  <c r="HH7" i="8" l="1"/>
  <c r="DE17" i="1"/>
  <c r="DE23" i="1"/>
  <c r="DE28" i="1"/>
  <c r="DE8" i="1"/>
  <c r="DE37" i="1"/>
  <c r="DE15" i="1"/>
  <c r="DE16" i="1"/>
  <c r="DE25" i="1"/>
  <c r="DE44" i="1"/>
  <c r="DE7" i="1"/>
  <c r="DE21" i="1"/>
  <c r="DE11" i="1"/>
  <c r="DE27" i="1"/>
  <c r="DE13" i="1"/>
  <c r="DE39" i="1"/>
  <c r="DE32" i="1"/>
  <c r="DE40" i="1"/>
  <c r="DE43" i="1"/>
  <c r="DE41" i="1"/>
  <c r="DE31" i="1"/>
  <c r="DE50" i="1"/>
  <c r="DE22" i="1"/>
  <c r="DE38" i="1"/>
  <c r="DE9" i="1"/>
  <c r="DE48" i="1"/>
  <c r="DE54" i="1"/>
  <c r="DE47" i="1"/>
  <c r="DE52" i="1"/>
  <c r="DE19" i="1"/>
  <c r="DE42" i="1"/>
  <c r="DE18" i="1"/>
  <c r="DE36" i="1"/>
  <c r="DE26" i="1"/>
  <c r="DE30" i="1"/>
  <c r="DE53" i="1"/>
  <c r="DE35" i="1"/>
  <c r="DE49" i="1"/>
  <c r="DE6" i="1"/>
</calcChain>
</file>

<file path=xl/sharedStrings.xml><?xml version="1.0" encoding="utf-8"?>
<sst xmlns="http://schemas.openxmlformats.org/spreadsheetml/2006/main" count="1148" uniqueCount="521">
  <si>
    <t>เลขที่</t>
  </si>
  <si>
    <t>ชื่อ - สกุล</t>
  </si>
  <si>
    <t>สัปดาห์ที่</t>
  </si>
  <si>
    <t>วันที่</t>
  </si>
  <si>
    <t>รวมเวลาเรียน</t>
  </si>
  <si>
    <t>ร้อยละ</t>
  </si>
  <si>
    <t>หมายเหตุ</t>
  </si>
  <si>
    <t>คาบ</t>
  </si>
  <si>
    <t>คะแนน</t>
  </si>
  <si>
    <t>ปลายภาค</t>
  </si>
  <si>
    <t>แก้ตัว</t>
  </si>
  <si>
    <t>ร</t>
  </si>
  <si>
    <t>มส</t>
  </si>
  <si>
    <t>เลขประจำตัว</t>
  </si>
  <si>
    <t>สรุปผล</t>
  </si>
  <si>
    <t>ผ่าน</t>
  </si>
  <si>
    <t>ไม่ผ่าน</t>
  </si>
  <si>
    <t>สรุปผลการประเมิน</t>
  </si>
  <si>
    <t>ตัวชี้วัดทั้งหมด</t>
  </si>
  <si>
    <t>คะแนนระหว่างเรียน</t>
  </si>
  <si>
    <t>คะแนนสอบ</t>
  </si>
  <si>
    <t>รวมคะแนน</t>
  </si>
  <si>
    <t>ผลการเรียน</t>
  </si>
  <si>
    <t>ระดับ</t>
  </si>
  <si>
    <t>1.  รักชาติ  ศาสน์  กษัตริย์</t>
  </si>
  <si>
    <t>2.  ซื่อสัตย์สุจริต</t>
  </si>
  <si>
    <t>1.1 เป็นพลเมืองดี</t>
  </si>
  <si>
    <t>ของชาติ</t>
  </si>
  <si>
    <t>1.2 ธำรงไว้ซึ่งความ</t>
  </si>
  <si>
    <t>เป็นไทย</t>
  </si>
  <si>
    <t>1.3 ศรัทธา ยึดมั่น</t>
  </si>
  <si>
    <t>และปฏิบัติตนตาม</t>
  </si>
  <si>
    <t>หลักศาสนา</t>
  </si>
  <si>
    <t>1.4 เคารพเทิดทูน</t>
  </si>
  <si>
    <t>สถาบันพระมหา</t>
  </si>
  <si>
    <t>กษัตริย์</t>
  </si>
  <si>
    <t>สรุปข้อ 1</t>
  </si>
  <si>
    <t>2.1 ประพฤติตรงตาม</t>
  </si>
  <si>
    <t>ความเป็นจริงต่อตนเอง</t>
  </si>
  <si>
    <t>ทั้งทางกาย วาจา ใจ</t>
  </si>
  <si>
    <t>2.2 ประพฤติตรงตาม</t>
  </si>
  <si>
    <t>ความเป็นจริงต่อผู้อื่น</t>
  </si>
  <si>
    <t>สรุปข้อ 2</t>
  </si>
  <si>
    <t>3.  มีวินัย</t>
  </si>
  <si>
    <t>4.  ใฝ่เรียนรู้</t>
  </si>
  <si>
    <t xml:space="preserve">5.  อยู่อย่างพอเพียง </t>
  </si>
  <si>
    <t>โรงเรียน และสังคม</t>
  </si>
  <si>
    <t>สรุปข้อ 3</t>
  </si>
  <si>
    <t>4.1 ตั้งใจ เพียรพยายาม</t>
  </si>
  <si>
    <t>ในการเรียนและเข้าร่วม</t>
  </si>
  <si>
    <t>การเรียนรู้</t>
  </si>
  <si>
    <t>สรุปข้อ 4</t>
  </si>
  <si>
    <t>5.1 ดำเนินชีวิตอย่างพอ</t>
  </si>
  <si>
    <t>ประมาณ มีเหตุผล</t>
  </si>
  <si>
    <t>รอบคอบ มีคุณธรรม</t>
  </si>
  <si>
    <t>5.2 มีภูมิคุ้มกันในตัวที่ดี</t>
  </si>
  <si>
    <t>สรุปข้อ 5</t>
  </si>
  <si>
    <t>สรุปข้อ 8</t>
  </si>
  <si>
    <t>ชุมชนและสังคม</t>
  </si>
  <si>
    <t>ประโยชน์ต่อโรงเรียน</t>
  </si>
  <si>
    <t>8.2 เข้าร่วมกิจกรรมที่เป็น</t>
  </si>
  <si>
    <t>โดยไม่หวังผลตอบแทน</t>
  </si>
  <si>
    <t>ความเต็มใจและพึงพอใจ</t>
  </si>
  <si>
    <t>8.1 ช่วยเหลือผู้อื่นด้วย</t>
  </si>
  <si>
    <t>สรุปข้อ 7</t>
  </si>
  <si>
    <t>ได้อย่างถูกต้องเหมาะสม</t>
  </si>
  <si>
    <t>ภาษาไทยในการสื่อสาร</t>
  </si>
  <si>
    <t>7.2 เห็นคุณค่าและใช้</t>
  </si>
  <si>
    <t>สรุปข้อ 6</t>
  </si>
  <si>
    <t>งานสำเร็จตามเป้าหมาย</t>
  </si>
  <si>
    <t>พยายามและอดทนเพื่อให้</t>
  </si>
  <si>
    <t>6.2 ทำงานด้วยความเพียร</t>
  </si>
  <si>
    <t>การงาน</t>
  </si>
  <si>
    <t>ในการปฏิบัติหน้าที่</t>
  </si>
  <si>
    <t>6.1 ตั้งใจและรับผิดชอบ</t>
  </si>
  <si>
    <t>8.  มีจิตสาธารณะ</t>
  </si>
  <si>
    <t>7. รักความเป็นไทย</t>
  </si>
  <si>
    <t>6.  มุ่งมั่นในการทำงาน</t>
  </si>
  <si>
    <t>การอ่าน คิดวิเคราะห์ พูดและเขียนสื่อความ</t>
  </si>
  <si>
    <t>ข้อที่ 1</t>
  </si>
  <si>
    <t>ข้อที่ 2</t>
  </si>
  <si>
    <t>ข้อที่ 3</t>
  </si>
  <si>
    <t>ข้อที่ 4</t>
  </si>
  <si>
    <t>ข้อที่ 5</t>
  </si>
  <si>
    <t>สามารถจับประเด็น</t>
  </si>
  <si>
    <t>สำคัญและประเด็น</t>
  </si>
  <si>
    <t>สนับสนุนโต้แย้ง</t>
  </si>
  <si>
    <t>สามารถสรุปคุณค่า</t>
  </si>
  <si>
    <t>สรุปการประเมินผลคุณลักษณะอันพึงประสงค์</t>
  </si>
  <si>
    <t>3.1 ปฏิบัติตามข้อตกลง กฎเกณฑ์</t>
  </si>
  <si>
    <t>ระเบียบ ข้อบังคับของครอบครัว</t>
  </si>
  <si>
    <t>4.2 แสวงหาความรู้จากแหล่งเรียนรู้ต่าง ๆ ทั้งภายในและ</t>
  </si>
  <si>
    <t>ภายนอกโรงเรียน ด้วยการเลือกใช้สื่ออย่างเหมาะสม บันทึก</t>
  </si>
  <si>
    <t>ความรู้ วิเคราะห์ สรุปเป็นองค์ความรู้และนำไปใช้ในชีวิตได้</t>
  </si>
  <si>
    <t>ได้อย่างมีความสุข</t>
  </si>
  <si>
    <t>ปรับตัวเพื่ออยู่ในสังคม</t>
  </si>
  <si>
    <t>7.1 ภาคภูมิใจในขนบธรรมเนียม</t>
  </si>
  <si>
    <t>ประเพณี ศิลปะวัฒนธรรมไทย</t>
  </si>
  <si>
    <t>และมีความกตัญญูกตเวที</t>
  </si>
  <si>
    <t>7. รักความเป็นไทย (ต่อ)</t>
  </si>
  <si>
    <t>ทอดภูมิปัญญาไทย</t>
  </si>
  <si>
    <t>7.3 อนุรักษ์และสืบ</t>
  </si>
  <si>
    <t>การประเมิน</t>
  </si>
  <si>
    <t>(ระดับคุณภาพ)</t>
  </si>
  <si>
    <t>(คะแนน)</t>
  </si>
  <si>
    <t>ลำดับความเป็นไปได้ของเรื่อง</t>
  </si>
  <si>
    <t>สมเหตุสมผล  ความน่าเชื่อถือ</t>
  </si>
  <si>
    <t>สามารถวิเคราะห์ วิจารณ์ความ</t>
  </si>
  <si>
    <t>สนเทศได้ตามวัตถุประสงค์</t>
  </si>
  <si>
    <t>การอ่าน  เพื่อหาข้อมูลสาร</t>
  </si>
  <si>
    <t>สามารถคัดสรรสื่อที่ต้อง</t>
  </si>
  <si>
    <t>จากการอ่าน</t>
  </si>
  <si>
    <t>แง่คิด แนวคิดที่ได้</t>
  </si>
  <si>
    <t>สามารถสรุป อภิปราย ขยายความ</t>
  </si>
  <si>
    <t>แสดงความคิดเห็น โต้แย้ง สนับสนุน</t>
  </si>
  <si>
    <t>โน้มน้าว โดยการเขียนสื่อสาร</t>
  </si>
  <si>
    <t>ข้อ</t>
  </si>
  <si>
    <t>K</t>
  </si>
  <si>
    <t>P</t>
  </si>
  <si>
    <t>A</t>
  </si>
  <si>
    <t>รวม</t>
  </si>
  <si>
    <t>(ชม.)</t>
  </si>
  <si>
    <t>มาตรฐาน</t>
  </si>
  <si>
    <t>สาระ</t>
  </si>
  <si>
    <t>สรุปการประเมินผลตัวชี้วัด / ผลการเรียนรู้</t>
  </si>
  <si>
    <t>อันพึงประสงค์</t>
  </si>
  <si>
    <t>คะแนนคุณลักษณะ</t>
  </si>
  <si>
    <r>
      <t>คะแนนตัวชี้วัด</t>
    </r>
    <r>
      <rPr>
        <b/>
        <sz val="12"/>
        <rFont val="Angsana New"/>
        <family val="1"/>
      </rPr>
      <t xml:space="preserve"> /</t>
    </r>
  </si>
  <si>
    <t>ชั่วโมงที่</t>
  </si>
  <si>
    <t>ต.ค./พ.ย.</t>
  </si>
  <si>
    <t>ปกติ</t>
  </si>
  <si>
    <t>คะแนนวัดผลการเรียน  (อัตราส่วนคะแนนระหว่างเรียน : คะแนนปลายภาค</t>
  </si>
  <si>
    <t>:</t>
  </si>
  <si>
    <t>)</t>
  </si>
  <si>
    <t>ข้อที่</t>
  </si>
  <si>
    <t>ตัวชี้วัด / ผลการเรียนรู้ที่คาดหวัง</t>
  </si>
  <si>
    <t>ผลการเรียนรู้ ฯ</t>
  </si>
  <si>
    <t>ตัวชี้วัด/ผลการเรียนรู้ฯที่สอบเก็บคะแนนกลางภาคเรียน</t>
  </si>
  <si>
    <t>ตัวชี้วัด/ผลการเรียนรู้ฯที่สอบเก็บคะแนนปลายภาคเรียน</t>
  </si>
  <si>
    <t>ตัวชี้วัด</t>
  </si>
  <si>
    <t>กำหนดการสอน            รหัสวิชา</t>
  </si>
  <si>
    <t>มีตัวชี้วัด / ผลการเรียนรู้ ทั้งหมด</t>
  </si>
  <si>
    <t>สรุปคะแนนตัวชี้วัด</t>
  </si>
  <si>
    <t>สรุปตัวชี้วัด</t>
  </si>
  <si>
    <t>คุณลักษณะฯ</t>
  </si>
  <si>
    <t>การอ่านฯ</t>
  </si>
  <si>
    <t>สรุป</t>
  </si>
  <si>
    <t>สรปคุณลักษณะ</t>
  </si>
  <si>
    <t>ทั้งหมด 8 ข้อ</t>
  </si>
  <si>
    <t>นร</t>
  </si>
  <si>
    <t>เกรด</t>
  </si>
  <si>
    <t>คุณลักษณะ</t>
  </si>
  <si>
    <t>การอ่าน</t>
  </si>
  <si>
    <t>รหัสวิชา</t>
  </si>
  <si>
    <t>ชั่วโมง/สัปดาห์</t>
  </si>
  <si>
    <t>ครั้งที่</t>
  </si>
  <si>
    <t>กำหนดสอน</t>
  </si>
  <si>
    <t>วัน / เดือน / ปี</t>
  </si>
  <si>
    <t>สาเหตุ</t>
  </si>
  <si>
    <t>บันทึกการสอนชดเชย</t>
  </si>
  <si>
    <t>บันทึกการตรวจจากกลุ่มบริหารงานพัฒนาวิชาการ</t>
  </si>
  <si>
    <t>วัน / เดือน /ปี</t>
  </si>
  <si>
    <t>รายการแก้ไข</t>
  </si>
  <si>
    <t>(รายการ)</t>
  </si>
  <si>
    <t>กำหนดสอนชดเชย</t>
  </si>
  <si>
    <t>คะแนนเฉลี่ย</t>
  </si>
  <si>
    <t>เกรดเฉลี่ย</t>
  </si>
  <si>
    <t>ร้อยละ 2 - 4</t>
  </si>
  <si>
    <t>จำนวน</t>
  </si>
  <si>
    <t>วิเคราะห์</t>
  </si>
  <si>
    <t>คุณ</t>
  </si>
  <si>
    <t>ตัว</t>
  </si>
  <si>
    <t>กลาง</t>
  </si>
  <si>
    <t>สอบ</t>
  </si>
  <si>
    <t>ลักษณะ</t>
  </si>
  <si>
    <t>ชี้วัด</t>
  </si>
  <si>
    <t>ภาค</t>
  </si>
  <si>
    <t>คือ</t>
  </si>
  <si>
    <t>สมรรถนะสำคัญของผู้เรียน</t>
  </si>
  <si>
    <t>ความสามารถ</t>
  </si>
  <si>
    <t>ในการสื่อสาร</t>
  </si>
  <si>
    <t>ในการคิด</t>
  </si>
  <si>
    <t>ในการแก้ปัญหา</t>
  </si>
  <si>
    <t>ในการใช้ทักษะชีวิต</t>
  </si>
  <si>
    <t>ในการใช้เทคโนโลยี</t>
  </si>
  <si>
    <t>สมรรถนะที่ 1</t>
  </si>
  <si>
    <t>สมรรถนะที่ 2</t>
  </si>
  <si>
    <t>สมรรถนะที่ 3</t>
  </si>
  <si>
    <t>สมรรถนะที่ 4</t>
  </si>
  <si>
    <t>สมรรถนะที่ 5</t>
  </si>
  <si>
    <t>กลางภาค</t>
  </si>
  <si>
    <t>สมรรถนะฯ</t>
  </si>
  <si>
    <t>สมรรถนะ</t>
  </si>
  <si>
    <t>มาตรฐานด้านการจัดการศึกษา</t>
  </si>
  <si>
    <t>ให้นักเรียนท่องจำและนำไปปฏิบัติ</t>
  </si>
  <si>
    <t>1.</t>
  </si>
  <si>
    <t>2.</t>
  </si>
  <si>
    <t>ทักษะกระบวนการ สมรรถนะ และคุณลักษณะอันพึงประสงค์</t>
  </si>
  <si>
    <t xml:space="preserve">ครูมีการกำหนดเป้าหมาย คุณภาพผู้เรียนทั้งด้านความรู้ </t>
  </si>
  <si>
    <t>ครูมีการวิเคราะห์ผู้เรียนเป็นรายบุคคล และใช้ข้อมูลใน</t>
  </si>
  <si>
    <t>การวางแผนการจัดการเรียนรู้ เพื่อพัฒนาศักยภาพของผู้เรียน</t>
  </si>
  <si>
    <t>3.</t>
  </si>
  <si>
    <t>ครูออกแบบและจัดการเรียนรู้ที่ตอบสนองความแตกต่าง</t>
  </si>
  <si>
    <t>ระหว่างบุคคล และพัฒนาการทางสติปัญญา</t>
  </si>
  <si>
    <t>4.</t>
  </si>
  <si>
    <t>ครูใช้สื่อและเทคโนโลยีที่เหมาะสม ผนวกกับการนำบริบท</t>
  </si>
  <si>
    <t>และภูมิปัญญาของท้องถิ่น มาบูรณาการในการจัดการเรียนรู้</t>
  </si>
  <si>
    <t>มาตรฐานที่ 7  ครูปฏิบัติงานตามบทบาท</t>
  </si>
  <si>
    <t>หน้าที่อย่างมีประสิทธิภาพ</t>
  </si>
  <si>
    <t>5.</t>
  </si>
  <si>
    <t>ครูมีการวัดและประเมินผลที่มุ่งเน้นการพัฒนาการเรียนรู้</t>
  </si>
  <si>
    <t>ของผู้เรียนด้วยวิธีการที่หลากหลาย</t>
  </si>
  <si>
    <t>6.</t>
  </si>
  <si>
    <t>ครูให้คำแนะนำ คำปรึกษา และแก้ไขปัญหาให้แก่ผู้เรียน</t>
  </si>
  <si>
    <t>ทั้งด้านการเรียนและคุณภาพชีวิตด้วยความเสมอภาค</t>
  </si>
  <si>
    <t>7.</t>
  </si>
  <si>
    <t>ครูมีการศึกษาวิจัยและพัฒนาการจัดการเรียนรู้ในวิชา</t>
  </si>
  <si>
    <t>ที่ตนรับผิดชอบและใช้ผลในการปรับการสอน</t>
  </si>
  <si>
    <t>8.</t>
  </si>
  <si>
    <t>ครูประพฤติ ปฏิบัติตนเป็นแบบอย่างที่ดีและเป็นสมาชิกที่ดี</t>
  </si>
  <si>
    <t>ของสถานศึกษา</t>
  </si>
  <si>
    <t>9.</t>
  </si>
  <si>
    <t>ครูจัดการเรียนการสอนตามวิชาที่ได้รับมอบหมายเต็มเวลา</t>
  </si>
  <si>
    <t>เต็มความสามารถ</t>
  </si>
  <si>
    <t>ค่านิยม ๑๒ ประการ ของ คสช.</t>
  </si>
  <si>
    <t>รักชาติ ศาสนา พระมหากษัตริย์</t>
  </si>
  <si>
    <t>ซื่อสัตย์ เสียสละ อดทน</t>
  </si>
  <si>
    <t>กตัญญู ต่อพ่อแม่ ผู้ปกครอง ครูบาอาจารย์</t>
  </si>
  <si>
    <t>ใฝ่หาความรู้ หมั่นศึกษา เล่าเรียน</t>
  </si>
  <si>
    <t>รักษาวัฒนธรรม ประเพณีไทย</t>
  </si>
  <si>
    <t>มีศีลธรรม มีน้ำใจ และแบ่งปัน</t>
  </si>
  <si>
    <t>เข้าใจ เรียนรู้ การเป็นประชาธิปไตย อันมีพระมหากษัตริย์</t>
  </si>
  <si>
    <t>ทรงเป็นประมุขที่ถูกต้อง</t>
  </si>
  <si>
    <t>มีระเบียบวินัย เคารพกฎหมาย เคารพผู้ใหญ่</t>
  </si>
  <si>
    <t>มีสติรู้ตัว รู้คิด รู้ทำ</t>
  </si>
  <si>
    <t>10.</t>
  </si>
  <si>
    <t>รู้จักใช้หลักปรัชญาเศรษฐกิจพอเพียง</t>
  </si>
  <si>
    <t>11.</t>
  </si>
  <si>
    <t>12.</t>
  </si>
  <si>
    <t>เข้มแข็งทั้งกายใจ ไม่ยอมแพ้ต่ออำนาจฝ่ายต่ำ</t>
  </si>
  <si>
    <t>คิดถึงผลประโยชน์ส่วนรวม มากกว่าผลประโยชน์ส่วนตน</t>
  </si>
  <si>
    <t>ชื่อวิชา</t>
  </si>
  <si>
    <t>คำอธิบายรายวิชา</t>
  </si>
  <si>
    <t>เดือน</t>
  </si>
  <si>
    <t>รวมคะแนนระหว่างภาค</t>
  </si>
  <si>
    <t>สาเหตุ
ที่ไม่ได้เข้าเรียน</t>
  </si>
  <si>
    <t>รวมเวลาที่ไม่ได้มาเรียน</t>
  </si>
  <si>
    <t>รวมเวลาที่ได้มาเรียน</t>
  </si>
  <si>
    <t>ป่วย</t>
  </si>
  <si>
    <t>ลา</t>
  </si>
  <si>
    <t>ขาด</t>
  </si>
  <si>
    <t>หนี</t>
  </si>
  <si>
    <t>ระดับผลการเรียน</t>
  </si>
  <si>
    <t>ผลการการอ่าน คิดวิเคราะห์
และเขียนสื่อความ</t>
  </si>
  <si>
    <t>ระดับคุณภาพ</t>
  </si>
  <si>
    <t>บันทึกการประเมินด้านคุณลักษณะอันพึงประสงค์</t>
  </si>
  <si>
    <t>เกณฑ์การประเมิน
และให้คะแนน</t>
  </si>
  <si>
    <t>หัวข้อที่ประเมิน และระดับคุณภาพ</t>
  </si>
  <si>
    <t>ตัวชี้วัด / ระดับคุณภาพ</t>
  </si>
  <si>
    <t>①</t>
  </si>
  <si>
    <t>②</t>
  </si>
  <si>
    <t>③</t>
  </si>
  <si>
    <t>④</t>
  </si>
  <si>
    <t>⑤</t>
  </si>
  <si>
    <t>⑥</t>
  </si>
  <si>
    <t>⑦</t>
  </si>
  <si>
    <t>⑧</t>
  </si>
  <si>
    <t>หัวข้อการประเมิน</t>
  </si>
  <si>
    <t xml:space="preserve">      ศาสน์  กษัตริย์</t>
  </si>
  <si>
    <t>การตัดสินคุณภาพ</t>
  </si>
  <si>
    <t>*  คุณลักษณะ</t>
  </si>
  <si>
    <t>อันพึ่งประสงค์</t>
  </si>
  <si>
    <t xml:space="preserve">* การอ่าน </t>
  </si>
  <si>
    <t>คิดวิเคราะห์ และ</t>
  </si>
  <si>
    <t>เขียนสื่อความ</t>
  </si>
  <si>
    <t xml:space="preserve">  3 = ดีเยี่ยม</t>
  </si>
  <si>
    <t xml:space="preserve">  2 = ดี</t>
  </si>
  <si>
    <t xml:space="preserve">  1 = ผ่าน</t>
  </si>
  <si>
    <t xml:space="preserve">  0 = ไม่ผ่าน</t>
  </si>
  <si>
    <t>เกณฑ์การตัดสิน</t>
  </si>
  <si>
    <t xml:space="preserve"> 0   - 49 = 0</t>
  </si>
  <si>
    <t xml:space="preserve"> 50 - 54 = 1</t>
  </si>
  <si>
    <t xml:space="preserve"> 55 - 59 = 1.5</t>
  </si>
  <si>
    <t xml:space="preserve"> 60 - 64 = 2</t>
  </si>
  <si>
    <t xml:space="preserve"> 65 - 69 = 2.5</t>
  </si>
  <si>
    <t xml:space="preserve"> 70 - 74 = 3</t>
  </si>
  <si>
    <t xml:space="preserve"> 75 - 79 = 3.5</t>
  </si>
  <si>
    <t xml:space="preserve"> 80 - 100 = 4</t>
  </si>
  <si>
    <t>กินข้าวได้</t>
  </si>
  <si>
    <t>คะแนนเต็ม</t>
  </si>
  <si>
    <t>=IF(ISBLANK(B55),"",A44+1)</t>
  </si>
  <si>
    <t>3.5</t>
  </si>
  <si>
    <t>4</t>
  </si>
  <si>
    <t>3</t>
  </si>
  <si>
    <t>2.5</t>
  </si>
  <si>
    <t>2</t>
  </si>
  <si>
    <t>1.5</t>
  </si>
  <si>
    <t>1</t>
  </si>
  <si>
    <t>0</t>
  </si>
  <si>
    <t>=IF(AJ54=""," ",IF(COUNTIF(AL54:AP54,0)&gt;0,0,MODE(LARGE
(AL54:AP54,ROW(INDIRECT("1:"&amp;COUNT(AL54:AP54)))))))</t>
  </si>
  <si>
    <t>=IF(AJ5="","",IF(COUNTIF(AS5:AZ5,0)&gt;0,0,MODE(LARGE(AS5:AZ5
,ROW(INDIRECT("1:"&amp;COUNT(AS5:AZ5)))))))'</t>
  </si>
  <si>
    <t>① รักชาติ</t>
  </si>
  <si>
    <t>② ชื่อสัตย์สุจริต</t>
  </si>
  <si>
    <t>③ มีวินัย</t>
  </si>
  <si>
    <t>④ ใฝ่เรียนรู้</t>
  </si>
  <si>
    <t>⑤ อยู่อย่างพอเพียง</t>
  </si>
  <si>
    <t>⑥ มุ่งมั่นในการทำงาน</t>
  </si>
  <si>
    <t>⑦ รักความเป็นไทย</t>
  </si>
  <si>
    <t>⑧ มีจิตสาธารณะ</t>
  </si>
  <si>
    <t>ที่</t>
  </si>
  <si>
    <t>มา</t>
  </si>
  <si>
    <t xml:space="preserve">                ศึกษา 
                มีทักษะ
                เห็นคุณค่า
          ตัวชี้วัด
        ง3.1 ม.4-6/1-13
        รวม  13  ตัวชี้วัด</t>
  </si>
  <si>
    <t xml:space="preserve"> </t>
  </si>
  <si>
    <t>(60)</t>
  </si>
  <si>
    <t>ทองอ้วน</t>
  </si>
  <si>
    <t>พูลทรัพย์</t>
  </si>
  <si>
    <t>ศรีจันทร์</t>
  </si>
  <si>
    <t>สมพันธ์</t>
  </si>
  <si>
    <t>ชามีรส</t>
  </si>
  <si>
    <t>พานิชชอบ</t>
  </si>
  <si>
    <t>ปราสาททอง</t>
  </si>
  <si>
    <t>พุ่มพวง</t>
  </si>
  <si>
    <t>จำเนียรสาร</t>
  </si>
  <si>
    <t>ขุนทองพันธุ์</t>
  </si>
  <si>
    <t>บุญอนันต์</t>
  </si>
  <si>
    <t>คำจริง</t>
  </si>
  <si>
    <t>กองแก้ว</t>
  </si>
  <si>
    <t>นาคนิยม</t>
  </si>
  <si>
    <t>น้อยแก้ว</t>
  </si>
  <si>
    <t>ควรหัต</t>
  </si>
  <si>
    <t>เสือน้อย</t>
  </si>
  <si>
    <t>ตรีวรรณ</t>
  </si>
  <si>
    <t>บำรุงสุข</t>
  </si>
  <si>
    <t>อภัยพัฒน์</t>
  </si>
  <si>
    <t>กาลาม</t>
  </si>
  <si>
    <t>แบบบันทึกผลการเรียน</t>
  </si>
  <si>
    <t>หน่วย</t>
  </si>
  <si>
    <t xml:space="preserve">ตัวชี้วัด
</t>
  </si>
  <si>
    <t xml:space="preserve">รวม
</t>
  </si>
  <si>
    <t>โสจันดา</t>
  </si>
  <si>
    <t>จันทเอ</t>
  </si>
  <si>
    <t>โภควารี</t>
  </si>
  <si>
    <t>รัมมะสมัย</t>
  </si>
  <si>
    <t>สวนแก้ว</t>
  </si>
  <si>
    <t>โมราทอง</t>
  </si>
  <si>
    <t>หุ่นเสือ</t>
  </si>
  <si>
    <t>ปานฉิม</t>
  </si>
  <si>
    <t>ชดเชย</t>
  </si>
  <si>
    <t>ชดเขย</t>
  </si>
  <si>
    <t>00806</t>
  </si>
  <si>
    <t>00817</t>
  </si>
  <si>
    <t>00818</t>
  </si>
  <si>
    <t>00819</t>
  </si>
  <si>
    <t>00820</t>
  </si>
  <si>
    <t>00821</t>
  </si>
  <si>
    <t>00822</t>
  </si>
  <si>
    <t>00823</t>
  </si>
  <si>
    <t>00824</t>
  </si>
  <si>
    <t>00825</t>
  </si>
  <si>
    <t>00826</t>
  </si>
  <si>
    <t>00827</t>
  </si>
  <si>
    <t>00828</t>
  </si>
  <si>
    <t>00829</t>
  </si>
  <si>
    <t>00830</t>
  </si>
  <si>
    <t>00831</t>
  </si>
  <si>
    <t>00832</t>
  </si>
  <si>
    <t>00833</t>
  </si>
  <si>
    <t>เด็กชาย</t>
  </si>
  <si>
    <t>ธนวิช</t>
  </si>
  <si>
    <t>กันณิกร</t>
  </si>
  <si>
    <t xml:space="preserve">ฐิติกร           </t>
  </si>
  <si>
    <t>ธนาธิป</t>
  </si>
  <si>
    <t>ธีรพัฒณ์</t>
  </si>
  <si>
    <t>ภาณุพงษ์</t>
  </si>
  <si>
    <t>ภูวดล</t>
  </si>
  <si>
    <t>วรพงศ์</t>
  </si>
  <si>
    <t>วรวิทย์</t>
  </si>
  <si>
    <t>วรวุฒิ</t>
  </si>
  <si>
    <t>ศรันยู</t>
  </si>
  <si>
    <t>ศุภวัฒน์</t>
  </si>
  <si>
    <t>อรรถพล</t>
  </si>
  <si>
    <t>เด็กหญิง</t>
  </si>
  <si>
    <t>ชนันธิดา</t>
  </si>
  <si>
    <t>ทักษอร</t>
  </si>
  <si>
    <t>ปิ่นมนัส</t>
  </si>
  <si>
    <t>พรพรรณ</t>
  </si>
  <si>
    <t>มณีฉาย</t>
  </si>
  <si>
    <t>เจียมอยู่</t>
  </si>
  <si>
    <t>เสนา</t>
  </si>
  <si>
    <t>เถื่อนคำ</t>
  </si>
  <si>
    <t>ปานจุ้ย</t>
  </si>
  <si>
    <t>กลิ่นมะลิ</t>
  </si>
  <si>
    <t>คำภักดี</t>
  </si>
  <si>
    <t>มีทา</t>
  </si>
  <si>
    <t>สะอาดเอี่ยม</t>
  </si>
  <si>
    <t>ทับดวง</t>
  </si>
  <si>
    <t>อิ่มหนำ</t>
  </si>
  <si>
    <t>เผือกพันธุ์</t>
  </si>
  <si>
    <t>เทียนงาม</t>
  </si>
  <si>
    <t>คุณวงค์</t>
  </si>
  <si>
    <t>00792</t>
  </si>
  <si>
    <t>00801</t>
  </si>
  <si>
    <t>00805</t>
  </si>
  <si>
    <t>00807</t>
  </si>
  <si>
    <t>00808</t>
  </si>
  <si>
    <t>00809</t>
  </si>
  <si>
    <t>00810</t>
  </si>
  <si>
    <t>00811</t>
  </si>
  <si>
    <t>00812</t>
  </si>
  <si>
    <t>00815</t>
  </si>
  <si>
    <t>00835</t>
  </si>
  <si>
    <t>ฉัตร</t>
  </si>
  <si>
    <t>สราวุธ</t>
  </si>
  <si>
    <t>ฐิติพัฒน์</t>
  </si>
  <si>
    <t>ภาณุวัฒน์</t>
  </si>
  <si>
    <t>ภูพิพัฒน์</t>
  </si>
  <si>
    <t>ธัญลักษณ์</t>
  </si>
  <si>
    <t>นันทิยา</t>
  </si>
  <si>
    <t>วรัญญา</t>
  </si>
  <si>
    <t>อรปรียา</t>
  </si>
  <si>
    <t>มนัสวีญานนท์</t>
  </si>
  <si>
    <t>ภัทรดนัย</t>
  </si>
  <si>
    <t>ปานเพ็ชร</t>
  </si>
  <si>
    <t>00789</t>
  </si>
  <si>
    <t>00790</t>
  </si>
  <si>
    <t>00791</t>
  </si>
  <si>
    <t>00793</t>
  </si>
  <si>
    <t>00794</t>
  </si>
  <si>
    <t>00796</t>
  </si>
  <si>
    <t>00797</t>
  </si>
  <si>
    <t>00798</t>
  </si>
  <si>
    <t>00799</t>
  </si>
  <si>
    <t>กฤษฎา</t>
  </si>
  <si>
    <t>เกษมพันธุ์</t>
  </si>
  <si>
    <t>จักรพัฒน์</t>
  </si>
  <si>
    <t>ณัฐยศ</t>
  </si>
  <si>
    <t>ณัฐวุฒิ</t>
  </si>
  <si>
    <t>ธนชัย</t>
  </si>
  <si>
    <t>ปานเทพ</t>
  </si>
  <si>
    <t>เมธาสิทธิ์</t>
  </si>
  <si>
    <t>วีรวุฒิ</t>
  </si>
  <si>
    <t>ถิรายุส์</t>
  </si>
  <si>
    <t>00800</t>
  </si>
  <si>
    <t>00804</t>
  </si>
  <si>
    <t>00771</t>
  </si>
  <si>
    <t>00784</t>
  </si>
  <si>
    <t>00785</t>
  </si>
  <si>
    <t>00786</t>
  </si>
  <si>
    <t>00787</t>
  </si>
  <si>
    <t>00834</t>
  </si>
  <si>
    <t>นาย</t>
  </si>
  <si>
    <t>วัชรินทร์</t>
  </si>
  <si>
    <t>นาบุญ</t>
  </si>
  <si>
    <t>นางสาว</t>
  </si>
  <si>
    <t>จุฑามาศ</t>
  </si>
  <si>
    <t>ชลนิฌา</t>
  </si>
  <si>
    <t>สุกัญญา</t>
  </si>
  <si>
    <t>นิรันดร์รัตน์</t>
  </si>
  <si>
    <t>ยาดี</t>
  </si>
  <si>
    <t>แก่นเฟื่อง</t>
  </si>
  <si>
    <t>เดชแทน</t>
  </si>
  <si>
    <t>สินสอน</t>
  </si>
  <si>
    <t>ผลริต</t>
  </si>
  <si>
    <t>00746</t>
  </si>
  <si>
    <t>00758</t>
  </si>
  <si>
    <t>00760</t>
  </si>
  <si>
    <t>00761</t>
  </si>
  <si>
    <t>00762</t>
  </si>
  <si>
    <t>00763</t>
  </si>
  <si>
    <t>00764</t>
  </si>
  <si>
    <t>00769</t>
  </si>
  <si>
    <t>00770</t>
  </si>
  <si>
    <t>00773</t>
  </si>
  <si>
    <t>00774</t>
  </si>
  <si>
    <t>00775</t>
  </si>
  <si>
    <t>00779</t>
  </si>
  <si>
    <t>00813</t>
  </si>
  <si>
    <t>00814</t>
  </si>
  <si>
    <t>00816</t>
  </si>
  <si>
    <t>เวลา</t>
  </si>
  <si>
    <t>ชนาธิป</t>
  </si>
  <si>
    <t>ฐาปกรณ์</t>
  </si>
  <si>
    <t>ฐิติพงศ์</t>
  </si>
  <si>
    <t>ฐิติพันธ์</t>
  </si>
  <si>
    <t>ธนายุทธ</t>
  </si>
  <si>
    <t>ธีรวัฒน์</t>
  </si>
  <si>
    <t>ภานุวัฒน์</t>
  </si>
  <si>
    <t>รักษ์ศักดิ์</t>
  </si>
  <si>
    <t>สมรักษ์</t>
  </si>
  <si>
    <t>กิ่งกาญจนา</t>
  </si>
  <si>
    <t>วิไลลักษณ์</t>
  </si>
  <si>
    <t>ธนาภรณ์</t>
  </si>
  <si>
    <t>ณัฐชัย</t>
  </si>
  <si>
    <t>มนัสนันท์</t>
  </si>
  <si>
    <t>สุมินตา</t>
  </si>
  <si>
    <t>เลากูล</t>
  </si>
  <si>
    <t>อยู่เย็น</t>
  </si>
  <si>
    <t>ศรีเผือด</t>
  </si>
  <si>
    <t>ยวงนาค</t>
  </si>
  <si>
    <t>ผ่องแผ้ว</t>
  </si>
  <si>
    <t>บุญรอด</t>
  </si>
  <si>
    <t>พร้อมเจริญ</t>
  </si>
  <si>
    <t>แก้วเฟื่อง</t>
  </si>
  <si>
    <t>เขียวสะอาด</t>
  </si>
  <si>
    <t>บุญแสง</t>
  </si>
  <si>
    <t>ดีใจวงษ์</t>
  </si>
  <si>
    <t>ผายิ้ม</t>
  </si>
  <si>
    <t>โกมลวัตร์</t>
  </si>
  <si>
    <t>เหมือนเพ็ชร์</t>
  </si>
  <si>
    <t>00732</t>
  </si>
  <si>
    <t>00747</t>
  </si>
  <si>
    <t>00748</t>
  </si>
  <si>
    <t>00749</t>
  </si>
  <si>
    <t>00751</t>
  </si>
  <si>
    <t>00752</t>
  </si>
  <si>
    <t>วันชนะ</t>
  </si>
  <si>
    <t>ศุภกานต์</t>
  </si>
  <si>
    <t>สิทธิโชค</t>
  </si>
  <si>
    <t>สุธิราช</t>
  </si>
  <si>
    <t>พัชรา</t>
  </si>
  <si>
    <t>สุรางคนา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</si>
</sst>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7" formatCode="0.0"/>
  </numFmts>
  <fonts count="63" x14ac:knownFonts="1">
    <font>
      <sz val="10"/>
      <name val="Arial"/>
      <charset val="222"/>
    </font>
    <font>
      <sz val="11"/>
      <color theme="1"/>
      <name val="Tahoma"/>
      <family val="2"/>
      <charset val="222"/>
      <scheme val="minor"/>
    </font>
    <font>
      <sz val="12"/>
      <name val="Angsana New"/>
      <family val="1"/>
    </font>
    <font>
      <sz val="8"/>
      <name val="Arial"/>
      <family val="2"/>
    </font>
    <font>
      <b/>
      <sz val="14"/>
      <name val="Angsana New"/>
      <family val="1"/>
    </font>
    <font>
      <b/>
      <sz val="12"/>
      <name val="Angsana New"/>
      <family val="1"/>
    </font>
    <font>
      <b/>
      <sz val="11"/>
      <name val="Angsana New"/>
      <family val="1"/>
    </font>
    <font>
      <b/>
      <sz val="16"/>
      <name val="Angsana New"/>
      <family val="1"/>
    </font>
    <font>
      <sz val="14"/>
      <name val="Angsana New"/>
      <family val="1"/>
    </font>
    <font>
      <sz val="16"/>
      <name val="Angsana New"/>
      <family val="1"/>
    </font>
    <font>
      <sz val="10"/>
      <name val="Angsana New"/>
      <family val="1"/>
    </font>
    <font>
      <b/>
      <sz val="13"/>
      <name val="Angsana New"/>
      <family val="1"/>
    </font>
    <font>
      <b/>
      <sz val="10"/>
      <name val="Angsana New"/>
      <family val="1"/>
    </font>
    <font>
      <sz val="14"/>
      <name val="Arial"/>
      <family val="2"/>
    </font>
    <font>
      <b/>
      <sz val="15"/>
      <name val="Angsana New"/>
      <family val="1"/>
    </font>
    <font>
      <sz val="13"/>
      <name val="Angsana New"/>
      <family val="1"/>
    </font>
    <font>
      <sz val="10"/>
      <name val="Arial"/>
      <family val="2"/>
    </font>
    <font>
      <sz val="16"/>
      <color theme="1"/>
      <name val="TH Niramit AS"/>
    </font>
    <font>
      <sz val="15"/>
      <color theme="1"/>
      <name val="Angsana New"/>
      <family val="1"/>
    </font>
    <font>
      <sz val="14"/>
      <name val="Cordia New"/>
      <family val="2"/>
    </font>
    <font>
      <sz val="11"/>
      <color indexed="8"/>
      <name val="Tahoma"/>
      <family val="2"/>
      <charset val="222"/>
    </font>
    <font>
      <sz val="11"/>
      <color theme="1"/>
      <name val="Tahoma"/>
      <family val="2"/>
      <scheme val="minor"/>
    </font>
    <font>
      <b/>
      <sz val="18"/>
      <color theme="1"/>
      <name val="Angsana New"/>
      <family val="1"/>
    </font>
    <font>
      <sz val="18"/>
      <name val="Arial"/>
      <family val="2"/>
    </font>
    <font>
      <b/>
      <sz val="14"/>
      <color theme="1"/>
      <name val="Angsana New"/>
      <family val="1"/>
    </font>
    <font>
      <sz val="16"/>
      <name val="TH SarabunIT๙"/>
      <family val="2"/>
    </font>
    <font>
      <sz val="14"/>
      <name val="TH SarabunIT๙"/>
      <family val="2"/>
    </font>
    <font>
      <sz val="16"/>
      <color theme="1"/>
      <name val="TH SarabunIT๙"/>
      <family val="2"/>
    </font>
    <font>
      <sz val="16"/>
      <color theme="1"/>
      <name val="TH SarabunPSK"/>
      <family val="2"/>
    </font>
    <font>
      <sz val="14"/>
      <color theme="1"/>
      <name val="TH SarabunPSK"/>
      <family val="2"/>
    </font>
    <font>
      <sz val="12"/>
      <color theme="1"/>
      <name val="TH SarabunPSK"/>
      <family val="2"/>
    </font>
    <font>
      <b/>
      <sz val="14"/>
      <name val="TH SarabunPSK"/>
      <family val="2"/>
    </font>
    <font>
      <b/>
      <sz val="16"/>
      <name val="TH SarabunPSK"/>
      <family val="2"/>
    </font>
    <font>
      <sz val="10"/>
      <name val="TH SarabunPSK"/>
      <family val="2"/>
    </font>
    <font>
      <b/>
      <sz val="18"/>
      <color theme="1"/>
      <name val="TH SarabunPSK"/>
      <family val="2"/>
    </font>
    <font>
      <sz val="18"/>
      <name val="TH SarabunPSK"/>
      <family val="2"/>
    </font>
    <font>
      <sz val="14"/>
      <name val="TH SarabunPSK"/>
      <family val="2"/>
    </font>
    <font>
      <sz val="16"/>
      <name val="TH SarabunPSK"/>
      <family val="2"/>
    </font>
    <font>
      <sz val="15"/>
      <color theme="1"/>
      <name val="TH SarabunPSK"/>
      <family val="2"/>
    </font>
    <font>
      <sz val="12"/>
      <name val="TH SarabunPSK"/>
      <family val="2"/>
    </font>
    <font>
      <sz val="18"/>
      <color theme="1"/>
      <name val="TH SarabunPSK"/>
      <family val="2"/>
    </font>
    <font>
      <sz val="14"/>
      <color theme="1"/>
      <name val="TH SarabunIT๙"/>
      <family val="2"/>
    </font>
    <font>
      <b/>
      <sz val="14"/>
      <color theme="1"/>
      <name val="TH SarabunPSK"/>
      <family val="2"/>
    </font>
    <font>
      <sz val="14"/>
      <color theme="1"/>
      <name val="TH SarabunIT๙"/>
      <family val="2"/>
      <charset val="222"/>
    </font>
    <font>
      <sz val="14"/>
      <name val="TH SarabunPSK"/>
      <family val="2"/>
      <charset val="222"/>
    </font>
    <font>
      <b/>
      <sz val="12"/>
      <name val="TH SarabunPSK"/>
      <family val="2"/>
    </font>
    <font>
      <sz val="10"/>
      <color theme="1"/>
      <name val="TH SarabunPSK"/>
      <family val="2"/>
    </font>
    <font>
      <b/>
      <sz val="9"/>
      <name val="TH SarabunPSK"/>
      <family val="2"/>
    </font>
    <font>
      <sz val="11"/>
      <color theme="1"/>
      <name val="TH SarabunPSK"/>
      <family val="2"/>
    </font>
    <font>
      <sz val="11"/>
      <color indexed="8"/>
      <name val="TH SarabunPSK"/>
      <family val="2"/>
    </font>
    <font>
      <sz val="12"/>
      <color indexed="8"/>
      <name val="TH SarabunPSK"/>
      <family val="2"/>
    </font>
    <font>
      <b/>
      <sz val="13"/>
      <color indexed="8"/>
      <name val="TH SarabunPSK"/>
      <family val="2"/>
    </font>
    <font>
      <b/>
      <sz val="12"/>
      <color indexed="8"/>
      <name val="TH SarabunPSK"/>
      <family val="2"/>
    </font>
    <font>
      <sz val="11"/>
      <name val="TH SarabunPSK"/>
      <family val="2"/>
    </font>
    <font>
      <sz val="13"/>
      <color indexed="8"/>
      <name val="TH SarabunPSK"/>
      <family val="2"/>
    </font>
    <font>
      <sz val="14"/>
      <color indexed="8"/>
      <name val="TH SarabunPSK"/>
      <family val="2"/>
    </font>
    <font>
      <sz val="14"/>
      <color indexed="10"/>
      <name val="TH SarabunPSK"/>
      <family val="2"/>
    </font>
    <font>
      <sz val="9"/>
      <color indexed="8"/>
      <name val="TH SarabunPSK"/>
      <family val="2"/>
    </font>
    <font>
      <sz val="9"/>
      <name val="TH SarabunPSK"/>
      <family val="2"/>
    </font>
    <font>
      <sz val="9"/>
      <color rgb="FFFF0000"/>
      <name val="TH SarabunPSK"/>
      <family val="2"/>
    </font>
    <font>
      <sz val="11"/>
      <color rgb="FFFF0000"/>
      <name val="TH SarabunPSK"/>
      <family val="2"/>
    </font>
    <font>
      <b/>
      <sz val="11"/>
      <color indexed="8"/>
      <name val="TH SarabunPSK"/>
      <family val="2"/>
    </font>
    <font>
      <b/>
      <sz val="11"/>
      <name val="TH SarabunPSK"/>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bgColor indexed="64"/>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top style="thin">
        <color indexed="23"/>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55"/>
      </right>
      <top style="thin">
        <color indexed="55"/>
      </top>
      <bottom style="medium">
        <color indexed="64"/>
      </bottom>
      <diagonal/>
    </border>
    <border>
      <left/>
      <right style="thin">
        <color indexed="64"/>
      </right>
      <top style="medium">
        <color indexed="64"/>
      </top>
      <bottom/>
      <diagonal/>
    </border>
    <border>
      <left style="thin">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top style="thin">
        <color indexed="23"/>
      </top>
      <bottom style="medium">
        <color indexed="64"/>
      </bottom>
      <diagonal/>
    </border>
  </borders>
  <cellStyleXfs count="9">
    <xf numFmtId="0" fontId="0" fillId="0" borderId="0"/>
    <xf numFmtId="0" fontId="1" fillId="0" borderId="0"/>
    <xf numFmtId="0" fontId="19" fillId="0" borderId="0"/>
    <xf numFmtId="0" fontId="20" fillId="0" borderId="0"/>
    <xf numFmtId="0" fontId="1" fillId="0" borderId="0"/>
    <xf numFmtId="0" fontId="20" fillId="0" borderId="0"/>
    <xf numFmtId="0" fontId="1" fillId="0" borderId="0"/>
    <xf numFmtId="0" fontId="1" fillId="0" borderId="0"/>
    <xf numFmtId="0" fontId="21" fillId="0" borderId="0"/>
  </cellStyleXfs>
  <cellXfs count="1062">
    <xf numFmtId="0" fontId="0" fillId="0" borderId="0" xfId="0"/>
    <xf numFmtId="0" fontId="2" fillId="0" borderId="0" xfId="0" applyFont="1"/>
    <xf numFmtId="0" fontId="8" fillId="0" borderId="1" xfId="0" applyFont="1" applyBorder="1" applyAlignment="1">
      <alignment horizontal="center" vertical="center"/>
    </xf>
    <xf numFmtId="0" fontId="4" fillId="2" borderId="0" xfId="0" applyFont="1" applyFill="1" applyBorder="1" applyAlignment="1">
      <alignment vertical="center"/>
    </xf>
    <xf numFmtId="0" fontId="5"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5" fillId="0" borderId="4" xfId="0" applyFont="1" applyBorder="1" applyAlignment="1">
      <alignment horizontal="center" vertical="center"/>
    </xf>
    <xf numFmtId="0" fontId="8" fillId="0" borderId="11" xfId="0" applyFont="1" applyBorder="1" applyAlignment="1">
      <alignment horizontal="center"/>
    </xf>
    <xf numFmtId="0" fontId="8" fillId="0" borderId="1" xfId="0" applyFont="1" applyBorder="1" applyAlignment="1">
      <alignment horizont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0" fillId="0" borderId="0" xfId="0" applyAlignment="1"/>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vertical="center"/>
    </xf>
    <xf numFmtId="0" fontId="8" fillId="0" borderId="0" xfId="0" applyFont="1"/>
    <xf numFmtId="0" fontId="8" fillId="0" borderId="0" xfId="0" applyFont="1" applyBorder="1" applyAlignment="1">
      <alignment horizontal="left" vertical="center"/>
    </xf>
    <xf numFmtId="0" fontId="11" fillId="0" borderId="0" xfId="0" applyFont="1" applyBorder="1" applyAlignment="1">
      <alignment horizontal="center" vertical="center"/>
    </xf>
    <xf numFmtId="0" fontId="9" fillId="0" borderId="27" xfId="0" applyFont="1" applyBorder="1" applyAlignment="1">
      <alignment horizontal="center" vertical="center"/>
    </xf>
    <xf numFmtId="0" fontId="9" fillId="0" borderId="12" xfId="0" applyFont="1" applyBorder="1" applyAlignment="1">
      <alignment horizontal="center" vertical="center"/>
    </xf>
    <xf numFmtId="0" fontId="9" fillId="0" borderId="28"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8" fillId="0" borderId="34" xfId="0" applyFont="1" applyBorder="1" applyAlignment="1">
      <alignment horizontal="center" vertical="center"/>
    </xf>
    <xf numFmtId="0" fontId="4" fillId="0" borderId="9" xfId="0" applyFont="1" applyBorder="1" applyAlignment="1">
      <alignment horizontal="center" vertical="center"/>
    </xf>
    <xf numFmtId="0" fontId="9" fillId="0" borderId="11" xfId="0" applyFont="1" applyBorder="1" applyAlignment="1">
      <alignment horizontal="center" vertical="center"/>
    </xf>
    <xf numFmtId="0" fontId="9" fillId="0" borderId="38"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5" fillId="0" borderId="43" xfId="0" applyFont="1" applyBorder="1" applyAlignment="1">
      <alignment horizontal="center" vertical="center"/>
    </xf>
    <xf numFmtId="0" fontId="8" fillId="0" borderId="0" xfId="0" applyFont="1" applyAlignment="1">
      <alignment horizontal="center"/>
    </xf>
    <xf numFmtId="0" fontId="8" fillId="0" borderId="13" xfId="0" applyFont="1" applyBorder="1" applyAlignment="1">
      <alignment horizontal="center" vertical="center"/>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39" xfId="0" applyFont="1" applyBorder="1" applyAlignment="1">
      <alignment horizontal="center" vertical="center"/>
    </xf>
    <xf numFmtId="0" fontId="0" fillId="0" borderId="16" xfId="0" applyBorder="1"/>
    <xf numFmtId="0" fontId="0" fillId="0" borderId="17" xfId="0" applyBorder="1"/>
    <xf numFmtId="0" fontId="8" fillId="0" borderId="0" xfId="0" applyFont="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187" fontId="10" fillId="0" borderId="35" xfId="0" applyNumberFormat="1" applyFont="1" applyBorder="1" applyAlignment="1">
      <alignment horizontal="center" vertical="center"/>
    </xf>
    <xf numFmtId="187" fontId="10"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0" fillId="0" borderId="0" xfId="0" applyAlignment="1">
      <alignment horizontal="center" vertical="center"/>
    </xf>
    <xf numFmtId="0" fontId="9" fillId="0" borderId="0" xfId="0" applyFont="1" applyBorder="1" applyAlignment="1">
      <alignment horizontal="center" vertical="center"/>
    </xf>
    <xf numFmtId="0" fontId="2" fillId="0" borderId="0" xfId="0" applyFont="1" applyAlignment="1">
      <alignment horizontal="center" vertical="center"/>
    </xf>
    <xf numFmtId="0" fontId="8" fillId="0" borderId="3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xf>
    <xf numFmtId="0" fontId="4" fillId="0" borderId="1" xfId="0" applyFont="1" applyBorder="1" applyAlignment="1">
      <alignment horizontal="center"/>
    </xf>
    <xf numFmtId="187" fontId="4" fillId="0" borderId="1" xfId="0" applyNumberFormat="1" applyFont="1" applyBorder="1" applyAlignment="1">
      <alignment horizontal="center"/>
    </xf>
    <xf numFmtId="0" fontId="4" fillId="0" borderId="20" xfId="0" applyFont="1" applyBorder="1" applyAlignment="1">
      <alignment horizontal="center"/>
    </xf>
    <xf numFmtId="0" fontId="8" fillId="0" borderId="11" xfId="0" applyFont="1" applyBorder="1"/>
    <xf numFmtId="0" fontId="4" fillId="0" borderId="13" xfId="0" applyFont="1" applyBorder="1" applyAlignment="1">
      <alignment horizontal="center"/>
    </xf>
    <xf numFmtId="0" fontId="8" fillId="0" borderId="43" xfId="0" applyFont="1" applyBorder="1" applyAlignment="1">
      <alignment horizontal="center" vertical="center"/>
    </xf>
    <xf numFmtId="0" fontId="8"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1" xfId="0" applyFont="1" applyBorder="1" applyAlignment="1">
      <alignment horizontal="center" vertical="center"/>
    </xf>
    <xf numFmtId="0" fontId="8" fillId="0" borderId="1" xfId="0" applyFont="1" applyBorder="1" applyAlignment="1">
      <alignment horizontal="left" vertical="center"/>
    </xf>
    <xf numFmtId="2" fontId="8" fillId="0" borderId="1" xfId="0" applyNumberFormat="1" applyFont="1" applyBorder="1" applyAlignment="1">
      <alignment horizontal="center"/>
    </xf>
    <xf numFmtId="187" fontId="8" fillId="0" borderId="1" xfId="0" applyNumberFormat="1" applyFont="1" applyBorder="1" applyAlignment="1">
      <alignment horizontal="center"/>
    </xf>
    <xf numFmtId="0" fontId="4" fillId="0" borderId="55" xfId="0" applyFont="1" applyBorder="1" applyAlignment="1">
      <alignment horizontal="center" vertical="center"/>
    </xf>
    <xf numFmtId="0" fontId="15" fillId="0" borderId="0" xfId="0"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Alignment="1">
      <alignment vertical="center"/>
    </xf>
    <xf numFmtId="0" fontId="8" fillId="2" borderId="3"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0" xfId="0" applyFont="1" applyFill="1" applyBorder="1" applyAlignment="1">
      <alignment horizontal="center" vertical="center"/>
    </xf>
    <xf numFmtId="0" fontId="8" fillId="0" borderId="0" xfId="0" applyFont="1" applyAlignment="1">
      <alignment vertical="center"/>
    </xf>
    <xf numFmtId="0" fontId="8" fillId="0" borderId="42" xfId="0" applyFont="1" applyBorder="1" applyAlignment="1">
      <alignment horizontal="center" vertical="center"/>
    </xf>
    <xf numFmtId="0" fontId="8" fillId="0" borderId="21" xfId="0" applyFont="1" applyBorder="1" applyAlignment="1">
      <alignment horizontal="center" vertical="center"/>
    </xf>
    <xf numFmtId="0" fontId="14"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56" xfId="0" applyFont="1" applyFill="1" applyBorder="1" applyAlignment="1">
      <alignment horizontal="center" vertical="center"/>
    </xf>
    <xf numFmtId="0" fontId="11" fillId="2" borderId="44"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1"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60" xfId="0" applyFont="1" applyFill="1" applyBorder="1" applyAlignment="1">
      <alignment horizontal="center" vertical="center"/>
    </xf>
    <xf numFmtId="0" fontId="4" fillId="2" borderId="58" xfId="0" applyFont="1" applyFill="1" applyBorder="1" applyAlignment="1">
      <alignment horizontal="center" vertical="center"/>
    </xf>
    <xf numFmtId="0" fontId="5" fillId="2" borderId="4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61" xfId="0" applyFont="1" applyFill="1" applyBorder="1" applyAlignment="1">
      <alignment horizontal="center" vertical="center"/>
    </xf>
    <xf numFmtId="0" fontId="4" fillId="2" borderId="21" xfId="0" applyFont="1" applyFill="1" applyBorder="1" applyAlignment="1">
      <alignment horizontal="center" vertical="center"/>
    </xf>
    <xf numFmtId="0" fontId="2" fillId="2" borderId="0" xfId="0" applyFont="1" applyFill="1" applyBorder="1" applyAlignment="1">
      <alignment horizontal="left" vertical="center"/>
    </xf>
    <xf numFmtId="0" fontId="8" fillId="2" borderId="38"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11" xfId="0" applyFont="1" applyFill="1" applyBorder="1" applyAlignment="1">
      <alignment horizontal="center" vertical="center"/>
    </xf>
    <xf numFmtId="0" fontId="2" fillId="2" borderId="1" xfId="0" applyFont="1" applyFill="1" applyBorder="1" applyAlignment="1">
      <alignment horizontal="left" vertical="center"/>
    </xf>
    <xf numFmtId="0" fontId="8" fillId="2" borderId="2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2" xfId="0" applyFont="1" applyFill="1" applyBorder="1" applyAlignment="1">
      <alignment horizontal="left" vertical="center"/>
    </xf>
    <xf numFmtId="0" fontId="8"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8" fillId="2" borderId="5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5"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7" xfId="0" applyFont="1" applyFill="1" applyBorder="1" applyAlignment="1">
      <alignment horizontal="center" vertical="center"/>
    </xf>
    <xf numFmtId="0" fontId="11" fillId="2" borderId="6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4" xfId="0" applyFont="1" applyFill="1" applyBorder="1" applyAlignment="1">
      <alignment horizontal="center" vertical="center"/>
    </xf>
    <xf numFmtId="0" fontId="12"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6" xfId="0" applyFont="1" applyFill="1" applyBorder="1" applyAlignment="1">
      <alignment horizontal="center" vertical="center"/>
    </xf>
    <xf numFmtId="2" fontId="4" fillId="2" borderId="26" xfId="0" applyNumberFormat="1" applyFont="1" applyFill="1" applyBorder="1" applyAlignment="1">
      <alignment horizontal="center" vertical="center"/>
    </xf>
    <xf numFmtId="0" fontId="4" fillId="2" borderId="17" xfId="0" applyFont="1" applyFill="1" applyBorder="1" applyAlignment="1">
      <alignment horizontal="center" vertical="center"/>
    </xf>
    <xf numFmtId="2" fontId="4" fillId="2" borderId="29" xfId="0" applyNumberFormat="1" applyFont="1" applyFill="1" applyBorder="1" applyAlignment="1">
      <alignment horizontal="center" vertical="center"/>
    </xf>
    <xf numFmtId="0" fontId="4" fillId="2" borderId="18" xfId="0" applyFont="1" applyFill="1" applyBorder="1" applyAlignment="1">
      <alignment horizontal="center" vertical="center"/>
    </xf>
    <xf numFmtId="2" fontId="4" fillId="2" borderId="31" xfId="0" applyNumberFormat="1" applyFont="1" applyFill="1" applyBorder="1" applyAlignment="1">
      <alignment horizontal="center" vertical="center"/>
    </xf>
    <xf numFmtId="2" fontId="4" fillId="2" borderId="34" xfId="0" applyNumberFormat="1" applyFont="1" applyFill="1" applyBorder="1" applyAlignment="1">
      <alignment horizontal="center" vertical="center"/>
    </xf>
    <xf numFmtId="2" fontId="4" fillId="2" borderId="17" xfId="0" applyNumberFormat="1" applyFont="1" applyFill="1" applyBorder="1" applyAlignment="1">
      <alignment horizontal="center" vertical="center"/>
    </xf>
    <xf numFmtId="2" fontId="4" fillId="2" borderId="19" xfId="0" applyNumberFormat="1" applyFont="1" applyFill="1" applyBorder="1" applyAlignment="1">
      <alignment horizontal="center" vertical="center"/>
    </xf>
    <xf numFmtId="2" fontId="4" fillId="2" borderId="16" xfId="0" applyNumberFormat="1" applyFont="1" applyFill="1" applyBorder="1" applyAlignment="1">
      <alignment horizontal="center" vertical="center"/>
    </xf>
    <xf numFmtId="2" fontId="4" fillId="2" borderId="18" xfId="0" applyNumberFormat="1" applyFont="1" applyFill="1" applyBorder="1" applyAlignment="1">
      <alignment horizontal="center" vertical="center"/>
    </xf>
    <xf numFmtId="0" fontId="0" fillId="2" borderId="0" xfId="0" applyFill="1" applyAlignment="1">
      <alignment vertical="center"/>
    </xf>
    <xf numFmtId="0" fontId="0" fillId="2" borderId="0" xfId="0" applyFill="1"/>
    <xf numFmtId="0" fontId="5" fillId="2" borderId="64"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5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69"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67"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10" fillId="2" borderId="67" xfId="0" applyFont="1" applyFill="1" applyBorder="1" applyAlignment="1">
      <alignment horizontal="center" vertical="center" textRotation="90"/>
    </xf>
    <xf numFmtId="0" fontId="10" fillId="2" borderId="68" xfId="0" applyFont="1" applyFill="1" applyBorder="1" applyAlignment="1">
      <alignment horizontal="center" vertical="center" textRotation="90"/>
    </xf>
    <xf numFmtId="0" fontId="10" fillId="2" borderId="70" xfId="0" applyFont="1" applyFill="1" applyBorder="1" applyAlignment="1">
      <alignment horizontal="center" vertical="center"/>
    </xf>
    <xf numFmtId="0" fontId="10" fillId="2" borderId="51" xfId="0" applyFont="1" applyFill="1" applyBorder="1" applyAlignment="1">
      <alignment horizontal="center" vertical="center" textRotation="90"/>
    </xf>
    <xf numFmtId="0" fontId="12" fillId="2" borderId="67" xfId="0" applyFont="1" applyFill="1" applyBorder="1" applyAlignment="1">
      <alignment horizontal="center" vertical="center"/>
    </xf>
    <xf numFmtId="0" fontId="8" fillId="2" borderId="69" xfId="0" applyFont="1" applyFill="1" applyBorder="1" applyAlignment="1">
      <alignment horizontal="center" vertical="center"/>
    </xf>
    <xf numFmtId="0" fontId="4" fillId="2" borderId="28"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71"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1" xfId="0" applyFont="1" applyFill="1" applyBorder="1" applyAlignment="1">
      <alignment horizontal="center" vertical="center"/>
    </xf>
    <xf numFmtId="0" fontId="0" fillId="2" borderId="0" xfId="0" applyFill="1" applyAlignment="1">
      <alignment horizontal="center" vertical="center"/>
    </xf>
    <xf numFmtId="0" fontId="8" fillId="2" borderId="4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6" xfId="0" applyFont="1" applyFill="1" applyBorder="1" applyAlignment="1">
      <alignment horizontal="center" vertical="center"/>
    </xf>
    <xf numFmtId="0" fontId="8" fillId="2" borderId="72" xfId="0" applyFont="1" applyFill="1" applyBorder="1" applyAlignment="1">
      <alignment horizontal="center" vertical="center"/>
    </xf>
    <xf numFmtId="0" fontId="4" fillId="2" borderId="3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3"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72" xfId="0" applyFont="1" applyFill="1" applyBorder="1" applyAlignment="1">
      <alignment horizontal="center" vertical="center"/>
    </xf>
    <xf numFmtId="0" fontId="8" fillId="2" borderId="19" xfId="0" applyFont="1" applyFill="1" applyBorder="1" applyAlignment="1">
      <alignment horizontal="center" vertical="center"/>
    </xf>
    <xf numFmtId="0" fontId="7" fillId="2" borderId="62" xfId="0" applyFont="1" applyFill="1" applyBorder="1" applyAlignment="1">
      <alignment horizontal="right" vertical="center"/>
    </xf>
    <xf numFmtId="0" fontId="4" fillId="2" borderId="45" xfId="0" applyFont="1" applyFill="1" applyBorder="1" applyAlignment="1">
      <alignment horizontal="left" vertical="center"/>
    </xf>
    <xf numFmtId="0" fontId="0" fillId="2" borderId="45" xfId="0" applyFill="1" applyBorder="1" applyAlignment="1">
      <alignment vertical="center"/>
    </xf>
    <xf numFmtId="0" fontId="0" fillId="2" borderId="47" xfId="0" applyFill="1" applyBorder="1" applyAlignment="1">
      <alignment vertical="center"/>
    </xf>
    <xf numFmtId="0" fontId="6" fillId="2" borderId="2" xfId="0" applyFont="1" applyFill="1" applyBorder="1" applyAlignment="1">
      <alignment horizontal="center" vertical="center"/>
    </xf>
    <xf numFmtId="0" fontId="11" fillId="2" borderId="40" xfId="0" applyFont="1" applyFill="1" applyBorder="1" applyAlignment="1">
      <alignment horizontal="center" vertical="center"/>
    </xf>
    <xf numFmtId="0" fontId="4" fillId="2" borderId="59"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42"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68" xfId="0" applyFont="1" applyFill="1" applyBorder="1" applyAlignment="1">
      <alignment horizontal="center" vertical="center"/>
    </xf>
    <xf numFmtId="0" fontId="8" fillId="2" borderId="25" xfId="0" applyFont="1" applyFill="1" applyBorder="1" applyAlignment="1">
      <alignment horizontal="center" vertical="center"/>
    </xf>
    <xf numFmtId="0" fontId="7" fillId="2"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7" xfId="0" applyFont="1" applyFill="1" applyBorder="1" applyAlignment="1">
      <alignment horizontal="center" vertical="center"/>
    </xf>
    <xf numFmtId="0" fontId="8"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8" fillId="2" borderId="30"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39" xfId="0" applyFont="1" applyFill="1" applyBorder="1" applyAlignment="1">
      <alignment horizontal="center" vertical="center"/>
    </xf>
    <xf numFmtId="0" fontId="7" fillId="2" borderId="15"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33" xfId="0" applyFont="1" applyFill="1" applyBorder="1" applyAlignment="1">
      <alignment horizontal="center" vertical="center"/>
    </xf>
    <xf numFmtId="0" fontId="2" fillId="2" borderId="0" xfId="0" applyFont="1" applyFill="1" applyAlignment="1">
      <alignment horizontal="center" vertical="center"/>
    </xf>
    <xf numFmtId="0" fontId="5" fillId="2" borderId="4" xfId="0" applyFont="1" applyFill="1" applyBorder="1" applyAlignment="1">
      <alignment horizontal="center" vertical="center"/>
    </xf>
    <xf numFmtId="0" fontId="12"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12" xfId="0" applyFont="1" applyFill="1" applyBorder="1" applyAlignment="1">
      <alignment horizontal="center" vertical="center"/>
    </xf>
    <xf numFmtId="0" fontId="7" fillId="2" borderId="2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3" xfId="0" applyFont="1" applyFill="1" applyBorder="1" applyAlignment="1">
      <alignment horizontal="center" vertical="center"/>
    </xf>
    <xf numFmtId="0" fontId="7" fillId="2" borderId="2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8" fillId="0" borderId="0" xfId="0" applyFont="1" applyAlignment="1">
      <alignment horizontal="left" vertical="center"/>
    </xf>
    <xf numFmtId="0" fontId="10" fillId="0" borderId="0" xfId="0" applyFont="1"/>
    <xf numFmtId="0" fontId="17" fillId="0" borderId="0" xfId="0" applyFont="1" applyBorder="1"/>
    <xf numFmtId="0" fontId="0" fillId="0" borderId="0" xfId="0" applyAlignment="1">
      <alignment horizontal="left" vertical="center"/>
    </xf>
    <xf numFmtId="0" fontId="18" fillId="0" borderId="0" xfId="0" applyFont="1" applyBorder="1" applyAlignment="1">
      <alignment vertical="center"/>
    </xf>
    <xf numFmtId="0" fontId="18" fillId="0" borderId="0" xfId="0" quotePrefix="1" applyFont="1" applyBorder="1" applyAlignment="1">
      <alignment vertical="center"/>
    </xf>
    <xf numFmtId="0" fontId="8" fillId="0" borderId="0" xfId="0" quotePrefix="1" applyFont="1" applyAlignment="1">
      <alignment vertical="center"/>
    </xf>
    <xf numFmtId="0" fontId="8" fillId="0" borderId="11" xfId="0" applyFont="1" applyBorder="1" applyAlignment="1">
      <alignment horizontal="center" vertical="center"/>
    </xf>
    <xf numFmtId="0" fontId="8" fillId="0" borderId="15" xfId="0" quotePrefix="1" applyFont="1" applyBorder="1" applyAlignment="1">
      <alignment horizontal="center" vertical="center"/>
    </xf>
    <xf numFmtId="0" fontId="8" fillId="0" borderId="33" xfId="0" quotePrefix="1" applyFont="1" applyBorder="1" applyAlignment="1">
      <alignment horizontal="center" vertical="center"/>
    </xf>
    <xf numFmtId="0" fontId="5" fillId="4" borderId="41"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49" xfId="0" applyFont="1" applyFill="1" applyBorder="1" applyAlignment="1">
      <alignment horizontal="center" vertical="center"/>
    </xf>
    <xf numFmtId="187" fontId="10" fillId="4" borderId="35" xfId="0" applyNumberFormat="1" applyFont="1" applyFill="1" applyBorder="1" applyAlignment="1">
      <alignment horizontal="center" vertical="center"/>
    </xf>
    <xf numFmtId="0" fontId="0" fillId="4" borderId="0" xfId="0" applyFill="1"/>
    <xf numFmtId="0" fontId="5" fillId="4" borderId="31" xfId="0" applyFont="1" applyFill="1" applyBorder="1" applyAlignment="1">
      <alignment horizontal="center" vertical="center"/>
    </xf>
    <xf numFmtId="0" fontId="16" fillId="0" borderId="0" xfId="0" applyFont="1"/>
    <xf numFmtId="0" fontId="16" fillId="0" borderId="46" xfId="0" applyFont="1" applyBorder="1"/>
    <xf numFmtId="0" fontId="22" fillId="0" borderId="0" xfId="0" applyFont="1" applyBorder="1" applyAlignment="1">
      <alignment vertical="center"/>
    </xf>
    <xf numFmtId="0" fontId="23" fillId="0" borderId="0" xfId="0" applyFont="1"/>
    <xf numFmtId="0" fontId="24" fillId="0" borderId="0" xfId="0" applyFont="1" applyBorder="1" applyAlignment="1">
      <alignment vertical="center"/>
    </xf>
    <xf numFmtId="0" fontId="13" fillId="0" borderId="0" xfId="0" applyFont="1"/>
    <xf numFmtId="0" fontId="4" fillId="0" borderId="0" xfId="0" applyFont="1" applyAlignment="1">
      <alignment horizontal="left" vertical="center"/>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33" fillId="0" borderId="0" xfId="0" applyFont="1"/>
    <xf numFmtId="0" fontId="34" fillId="0" borderId="0" xfId="0" applyFont="1" applyBorder="1" applyAlignment="1">
      <alignment vertical="center"/>
    </xf>
    <xf numFmtId="0" fontId="35" fillId="0" borderId="0" xfId="0" applyFont="1"/>
    <xf numFmtId="0" fontId="28" fillId="0" borderId="0" xfId="0" applyFont="1" applyBorder="1"/>
    <xf numFmtId="0" fontId="37" fillId="0" borderId="0" xfId="0" applyFont="1"/>
    <xf numFmtId="0" fontId="38" fillId="0" borderId="0" xfId="0" applyFont="1" applyBorder="1" applyAlignment="1">
      <alignment vertical="center"/>
    </xf>
    <xf numFmtId="0" fontId="38" fillId="0" borderId="0" xfId="0" quotePrefix="1" applyFont="1" applyBorder="1" applyAlignment="1">
      <alignment vertical="center"/>
    </xf>
    <xf numFmtId="0" fontId="36" fillId="0" borderId="23"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0" xfId="0" applyFont="1" applyAlignment="1">
      <alignment vertical="center"/>
    </xf>
    <xf numFmtId="0" fontId="33" fillId="0" borderId="0" xfId="0" applyFont="1" applyAlignment="1">
      <alignment horizontal="left" vertical="center"/>
    </xf>
    <xf numFmtId="0" fontId="36" fillId="0" borderId="0" xfId="0" quotePrefix="1" applyFont="1" applyAlignment="1">
      <alignment vertical="center"/>
    </xf>
    <xf numFmtId="0" fontId="36" fillId="0" borderId="0" xfId="0" applyFont="1" applyAlignment="1">
      <alignment horizontal="left" vertical="center"/>
    </xf>
    <xf numFmtId="0" fontId="36" fillId="0" borderId="10" xfId="0" applyFont="1" applyBorder="1" applyAlignment="1" applyProtection="1">
      <alignment horizontal="center" vertical="center"/>
      <protection locked="0"/>
    </xf>
    <xf numFmtId="0" fontId="33" fillId="0" borderId="0" xfId="0" applyFont="1" applyAlignment="1">
      <alignment horizontal="center" vertical="center"/>
    </xf>
    <xf numFmtId="0" fontId="39" fillId="0" borderId="0" xfId="0" applyFont="1"/>
    <xf numFmtId="0" fontId="40" fillId="0" borderId="0" xfId="0" applyFont="1" applyBorder="1" applyAlignment="1">
      <alignment vertical="center"/>
    </xf>
    <xf numFmtId="0" fontId="28" fillId="0" borderId="0" xfId="0" applyFont="1" applyBorder="1" applyAlignment="1">
      <alignment vertical="center"/>
    </xf>
    <xf numFmtId="0" fontId="37" fillId="0" borderId="0" xfId="0" applyFont="1" applyAlignment="1">
      <alignment horizontal="left" vertical="center"/>
    </xf>
    <xf numFmtId="0" fontId="29" fillId="0" borderId="23" xfId="0" applyFont="1" applyBorder="1" applyAlignment="1">
      <alignment horizontal="left" vertical="center"/>
    </xf>
    <xf numFmtId="0" fontId="29" fillId="0" borderId="10" xfId="0" applyFont="1" applyBorder="1" applyAlignment="1">
      <alignment horizontal="left" vertical="center"/>
    </xf>
    <xf numFmtId="0" fontId="41" fillId="0" borderId="23" xfId="0" applyFont="1" applyBorder="1" applyAlignment="1">
      <alignment horizontal="center" vertical="center"/>
    </xf>
    <xf numFmtId="0" fontId="41" fillId="0" borderId="10" xfId="0" applyFont="1" applyBorder="1" applyAlignment="1">
      <alignment horizontal="center" vertical="center"/>
    </xf>
    <xf numFmtId="0" fontId="42" fillId="0" borderId="0" xfId="0" applyFont="1" applyBorder="1" applyAlignment="1">
      <alignment vertical="center"/>
    </xf>
    <xf numFmtId="0" fontId="36" fillId="0" borderId="0" xfId="0" applyFont="1"/>
    <xf numFmtId="0" fontId="31" fillId="0" borderId="0" xfId="0" applyFont="1" applyAlignment="1">
      <alignment horizontal="left" vertical="center"/>
    </xf>
    <xf numFmtId="0" fontId="43" fillId="0" borderId="13" xfId="0" applyFont="1" applyBorder="1" applyAlignment="1">
      <alignment horizontal="center" vertical="center"/>
    </xf>
    <xf numFmtId="0" fontId="43" fillId="0" borderId="40" xfId="0" applyFont="1" applyBorder="1" applyAlignment="1">
      <alignment horizontal="center" vertical="center"/>
    </xf>
    <xf numFmtId="0" fontId="43" fillId="0" borderId="23" xfId="0" applyFont="1" applyBorder="1" applyAlignment="1">
      <alignment horizontal="left" vertical="center"/>
    </xf>
    <xf numFmtId="0" fontId="43" fillId="0" borderId="41" xfId="0" applyFont="1" applyBorder="1" applyAlignment="1">
      <alignment horizontal="left" vertical="center"/>
    </xf>
    <xf numFmtId="0" fontId="41" fillId="0" borderId="13" xfId="0" applyFont="1" applyBorder="1" applyAlignment="1">
      <alignment horizontal="left" vertical="center"/>
    </xf>
    <xf numFmtId="0" fontId="41" fillId="0" borderId="37" xfId="0" applyFont="1" applyBorder="1" applyAlignment="1">
      <alignment horizontal="left" vertical="center"/>
    </xf>
    <xf numFmtId="0" fontId="41" fillId="0" borderId="23" xfId="0" applyFont="1" applyBorder="1" applyAlignment="1">
      <alignment horizontal="left" vertical="center"/>
    </xf>
    <xf numFmtId="0" fontId="41" fillId="0" borderId="10" xfId="0" applyFont="1" applyBorder="1" applyAlignment="1">
      <alignment horizontal="left" vertical="center"/>
    </xf>
    <xf numFmtId="0" fontId="26" fillId="0" borderId="13" xfId="0" applyFont="1" applyBorder="1" applyAlignment="1">
      <alignment horizontal="left" vertical="center"/>
    </xf>
    <xf numFmtId="0" fontId="26" fillId="0" borderId="23" xfId="0" applyFont="1" applyBorder="1" applyAlignment="1">
      <alignment horizontal="left" vertical="center"/>
    </xf>
    <xf numFmtId="0" fontId="41" fillId="0" borderId="41" xfId="0" applyFont="1" applyBorder="1" applyAlignment="1">
      <alignment horizontal="left" vertical="center"/>
    </xf>
    <xf numFmtId="0" fontId="41" fillId="0" borderId="6" xfId="0" applyFont="1" applyBorder="1" applyAlignment="1">
      <alignment horizontal="left" vertical="center"/>
    </xf>
    <xf numFmtId="0" fontId="26" fillId="0" borderId="6" xfId="0" applyFont="1" applyBorder="1" applyAlignment="1">
      <alignment horizontal="left" vertical="center"/>
    </xf>
    <xf numFmtId="0" fontId="41" fillId="0" borderId="68" xfId="0" applyFont="1" applyBorder="1" applyAlignment="1">
      <alignment horizontal="left" vertical="center"/>
    </xf>
    <xf numFmtId="0" fontId="41" fillId="0" borderId="32" xfId="0" applyFont="1" applyBorder="1" applyAlignment="1">
      <alignment horizontal="left" vertical="center"/>
    </xf>
    <xf numFmtId="0" fontId="41" fillId="0" borderId="30" xfId="0" applyFont="1" applyBorder="1" applyAlignment="1">
      <alignment horizontal="left" vertical="center"/>
    </xf>
    <xf numFmtId="0" fontId="41" fillId="0" borderId="0" xfId="0" applyFont="1" applyBorder="1" applyAlignment="1">
      <alignment horizontal="left" vertical="center"/>
    </xf>
    <xf numFmtId="0" fontId="41" fillId="0" borderId="24" xfId="0" applyFont="1" applyBorder="1" applyAlignment="1">
      <alignment horizontal="left" vertical="center"/>
    </xf>
    <xf numFmtId="0" fontId="41" fillId="0" borderId="60" xfId="0" applyFont="1" applyBorder="1" applyAlignment="1">
      <alignment horizontal="left" vertical="center"/>
    </xf>
    <xf numFmtId="49" fontId="29" fillId="0" borderId="3" xfId="0" applyNumberFormat="1" applyFont="1" applyBorder="1" applyAlignment="1">
      <alignment horizontal="center" vertical="center"/>
    </xf>
    <xf numFmtId="0" fontId="41" fillId="0" borderId="12" xfId="0" applyFont="1" applyBorder="1" applyAlignment="1">
      <alignment horizontal="left" vertical="center"/>
    </xf>
    <xf numFmtId="0" fontId="41" fillId="0" borderId="22" xfId="0" applyFont="1" applyBorder="1" applyAlignment="1">
      <alignment horizontal="left" vertical="center"/>
    </xf>
    <xf numFmtId="0" fontId="41" fillId="0" borderId="45" xfId="0" applyFont="1" applyBorder="1" applyAlignment="1">
      <alignment horizontal="left" vertical="center"/>
    </xf>
    <xf numFmtId="0" fontId="27" fillId="0" borderId="47" xfId="0" applyFont="1" applyBorder="1"/>
    <xf numFmtId="49" fontId="29" fillId="0" borderId="4" xfId="0" applyNumberFormat="1" applyFont="1" applyBorder="1" applyAlignment="1">
      <alignment horizontal="center" vertical="center"/>
    </xf>
    <xf numFmtId="0" fontId="27" fillId="0" borderId="80" xfId="0" applyFont="1" applyBorder="1"/>
    <xf numFmtId="0" fontId="27" fillId="0" borderId="29" xfId="0" applyFont="1" applyBorder="1"/>
    <xf numFmtId="49" fontId="29" fillId="0" borderId="5" xfId="0" applyNumberFormat="1" applyFont="1" applyBorder="1" applyAlignment="1">
      <alignment horizontal="center" vertical="center"/>
    </xf>
    <xf numFmtId="0" fontId="27" fillId="0" borderId="31" xfId="0" applyFont="1" applyBorder="1"/>
    <xf numFmtId="49" fontId="29" fillId="0" borderId="8" xfId="0" applyNumberFormat="1" applyFont="1" applyBorder="1" applyAlignment="1">
      <alignment horizontal="center" vertical="center"/>
    </xf>
    <xf numFmtId="0" fontId="27" fillId="0" borderId="58" xfId="0" applyFont="1" applyBorder="1"/>
    <xf numFmtId="0" fontId="25" fillId="0" borderId="36" xfId="0" applyFont="1" applyBorder="1"/>
    <xf numFmtId="0" fontId="27" fillId="0" borderId="33" xfId="0" applyFont="1" applyBorder="1"/>
    <xf numFmtId="0" fontId="27" fillId="0" borderId="75" xfId="0" applyFont="1" applyBorder="1"/>
    <xf numFmtId="0" fontId="41" fillId="0" borderId="22" xfId="0" applyFont="1" applyBorder="1" applyAlignment="1">
      <alignment horizontal="center" vertical="center"/>
    </xf>
    <xf numFmtId="0" fontId="29" fillId="0" borderId="22" xfId="0" applyFont="1" applyBorder="1" applyAlignment="1">
      <alignment horizontal="left" vertical="center"/>
    </xf>
    <xf numFmtId="0" fontId="27" fillId="0" borderId="26" xfId="0" applyFont="1" applyBorder="1"/>
    <xf numFmtId="0" fontId="41" fillId="0" borderId="24" xfId="0" applyFont="1" applyBorder="1" applyAlignment="1">
      <alignment horizontal="center" vertical="center"/>
    </xf>
    <xf numFmtId="0" fontId="29" fillId="0" borderId="24" xfId="0" applyFont="1" applyBorder="1" applyAlignment="1">
      <alignment horizontal="left" vertical="center"/>
    </xf>
    <xf numFmtId="0" fontId="36" fillId="0" borderId="23" xfId="0" applyFont="1" applyBorder="1" applyAlignment="1">
      <alignment horizontal="left" vertical="center"/>
    </xf>
    <xf numFmtId="0" fontId="29" fillId="0" borderId="41" xfId="0" applyFont="1" applyBorder="1" applyAlignment="1">
      <alignment horizontal="left" vertical="center"/>
    </xf>
    <xf numFmtId="0" fontId="43" fillId="0" borderId="45" xfId="0" applyFont="1" applyBorder="1" applyAlignment="1">
      <alignment horizontal="left" vertical="center"/>
    </xf>
    <xf numFmtId="0" fontId="43" fillId="0" borderId="32" xfId="0" applyFont="1" applyBorder="1" applyAlignment="1">
      <alignment horizontal="center" vertical="center"/>
    </xf>
    <xf numFmtId="0" fontId="43" fillId="0" borderId="24" xfId="0" applyFont="1" applyBorder="1" applyAlignment="1">
      <alignment horizontal="left" vertical="center"/>
    </xf>
    <xf numFmtId="0" fontId="44" fillId="0" borderId="12" xfId="0" applyFont="1" applyBorder="1" applyAlignment="1">
      <alignment horizontal="center" vertical="center"/>
    </xf>
    <xf numFmtId="0" fontId="44" fillId="0" borderId="22" xfId="0" applyFont="1" applyBorder="1" applyAlignment="1">
      <alignment horizontal="left" vertical="center"/>
    </xf>
    <xf numFmtId="0" fontId="29" fillId="0" borderId="13" xfId="0" applyFont="1" applyBorder="1" applyAlignment="1">
      <alignment horizontal="left" vertical="center"/>
    </xf>
    <xf numFmtId="0" fontId="29" fillId="0" borderId="40" xfId="0" applyFont="1" applyBorder="1" applyAlignment="1">
      <alignment horizontal="left" vertical="center"/>
    </xf>
    <xf numFmtId="0" fontId="41" fillId="0" borderId="26" xfId="0" applyFont="1" applyBorder="1" applyAlignment="1">
      <alignment vertical="center"/>
    </xf>
    <xf numFmtId="0" fontId="29" fillId="0" borderId="71" xfId="0" applyFont="1" applyBorder="1" applyAlignment="1">
      <alignment horizontal="left" vertical="center"/>
    </xf>
    <xf numFmtId="0" fontId="29" fillId="0" borderId="46" xfId="0" applyFont="1" applyBorder="1" applyAlignment="1">
      <alignment horizontal="left" vertical="center"/>
    </xf>
    <xf numFmtId="0" fontId="41" fillId="0" borderId="29" xfId="0" applyFont="1" applyBorder="1" applyAlignment="1">
      <alignment vertical="center"/>
    </xf>
    <xf numFmtId="0" fontId="29" fillId="0" borderId="72" xfId="0" applyFont="1" applyBorder="1" applyAlignment="1">
      <alignment horizontal="left" vertical="center"/>
    </xf>
    <xf numFmtId="0" fontId="29" fillId="0" borderId="49" xfId="0" applyFont="1" applyBorder="1" applyAlignment="1">
      <alignment vertical="center"/>
    </xf>
    <xf numFmtId="0" fontId="29" fillId="0" borderId="22" xfId="0" applyFont="1" applyBorder="1" applyAlignment="1">
      <alignment vertical="center"/>
    </xf>
    <xf numFmtId="0" fontId="41" fillId="0" borderId="36" xfId="0" applyFont="1" applyBorder="1" applyAlignment="1">
      <alignment vertical="center"/>
    </xf>
    <xf numFmtId="0" fontId="29" fillId="0" borderId="23" xfId="0" applyFont="1" applyBorder="1" applyAlignment="1">
      <alignment vertical="center"/>
    </xf>
    <xf numFmtId="0" fontId="29" fillId="0" borderId="49" xfId="0" applyFont="1" applyBorder="1" applyAlignment="1">
      <alignment horizontal="left" vertical="center"/>
    </xf>
    <xf numFmtId="0" fontId="41" fillId="0" borderId="50" xfId="0" applyFont="1" applyBorder="1" applyAlignment="1">
      <alignment vertical="center"/>
    </xf>
    <xf numFmtId="49" fontId="29" fillId="0" borderId="23" xfId="0" applyNumberFormat="1" applyFont="1" applyBorder="1" applyAlignment="1">
      <alignment horizontal="center" vertical="center"/>
    </xf>
    <xf numFmtId="0" fontId="29" fillId="0" borderId="0" xfId="0" applyFont="1" applyBorder="1" applyAlignment="1">
      <alignment horizontal="left" vertical="center"/>
    </xf>
    <xf numFmtId="0" fontId="29" fillId="0" borderId="37" xfId="0" applyFont="1" applyBorder="1" applyAlignment="1">
      <alignment horizontal="left" vertical="center"/>
    </xf>
    <xf numFmtId="0" fontId="29" fillId="0" borderId="12" xfId="0" applyFont="1" applyBorder="1" applyAlignment="1">
      <alignment horizontal="left" vertical="center"/>
    </xf>
    <xf numFmtId="0" fontId="29" fillId="0" borderId="45" xfId="0" applyFont="1" applyBorder="1" applyAlignment="1">
      <alignment horizontal="left" vertical="center"/>
    </xf>
    <xf numFmtId="0" fontId="29" fillId="0" borderId="26" xfId="0" applyFont="1" applyBorder="1" applyAlignment="1">
      <alignment horizontal="left" vertical="center"/>
    </xf>
    <xf numFmtId="0" fontId="29" fillId="0" borderId="29" xfId="0" applyFont="1" applyBorder="1" applyAlignment="1">
      <alignment horizontal="left" vertical="center"/>
    </xf>
    <xf numFmtId="0" fontId="29" fillId="0" borderId="32" xfId="0" applyFont="1" applyBorder="1" applyAlignment="1">
      <alignment horizontal="left" vertical="center"/>
    </xf>
    <xf numFmtId="0" fontId="29" fillId="0" borderId="31" xfId="0" applyFont="1" applyBorder="1" applyAlignment="1">
      <alignment horizontal="left" vertical="center"/>
    </xf>
    <xf numFmtId="49" fontId="29" fillId="0" borderId="10" xfId="0" applyNumberFormat="1" applyFont="1" applyBorder="1" applyAlignment="1">
      <alignment horizontal="center" vertical="center"/>
    </xf>
    <xf numFmtId="0" fontId="29" fillId="0" borderId="68" xfId="0" applyFont="1" applyBorder="1" applyAlignment="1">
      <alignment horizontal="left" vertical="center"/>
    </xf>
    <xf numFmtId="0" fontId="29" fillId="0" borderId="75" xfId="0" applyFont="1" applyBorder="1" applyAlignment="1">
      <alignment horizontal="left" vertical="center"/>
    </xf>
    <xf numFmtId="0" fontId="29" fillId="0" borderId="80" xfId="0" applyFont="1" applyBorder="1" applyAlignment="1">
      <alignment horizontal="left" vertical="center"/>
    </xf>
    <xf numFmtId="0" fontId="29" fillId="0" borderId="60" xfId="0" applyFont="1" applyBorder="1" applyAlignment="1">
      <alignment horizontal="left" vertical="center"/>
    </xf>
    <xf numFmtId="49" fontId="29" fillId="0" borderId="6" xfId="0" applyNumberFormat="1" applyFont="1" applyBorder="1" applyAlignment="1">
      <alignment horizontal="center" vertical="center"/>
    </xf>
    <xf numFmtId="49" fontId="29" fillId="0" borderId="39" xfId="0" applyNumberFormat="1" applyFont="1" applyBorder="1" applyAlignment="1">
      <alignment horizontal="center" vertical="center"/>
    </xf>
    <xf numFmtId="49" fontId="29" fillId="0" borderId="35" xfId="0" applyNumberFormat="1" applyFont="1" applyBorder="1" applyAlignment="1">
      <alignment horizontal="center" vertical="center"/>
    </xf>
    <xf numFmtId="49" fontId="29" fillId="0" borderId="30" xfId="0" applyNumberFormat="1" applyFont="1" applyBorder="1" applyAlignment="1">
      <alignment horizontal="center" vertical="center"/>
    </xf>
    <xf numFmtId="49" fontId="29" fillId="0" borderId="25" xfId="0" applyNumberFormat="1"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49" fontId="29" fillId="0" borderId="9" xfId="0" applyNumberFormat="1" applyFont="1" applyBorder="1" applyAlignment="1">
      <alignment horizontal="center" vertical="center"/>
    </xf>
    <xf numFmtId="49" fontId="29" fillId="0" borderId="22" xfId="0" applyNumberFormat="1" applyFont="1" applyBorder="1" applyAlignment="1">
      <alignment horizontal="center" vertical="center"/>
    </xf>
    <xf numFmtId="49" fontId="29" fillId="0" borderId="24" xfId="0" applyNumberFormat="1" applyFont="1" applyBorder="1" applyAlignment="1">
      <alignment horizontal="center" vertical="center"/>
    </xf>
    <xf numFmtId="0" fontId="8" fillId="0" borderId="35" xfId="0" applyFont="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36" fillId="0" borderId="34" xfId="0" applyFont="1" applyBorder="1" applyAlignment="1" applyProtection="1">
      <alignment horizontal="center" vertical="center"/>
      <protection locked="0"/>
    </xf>
    <xf numFmtId="49" fontId="29" fillId="0" borderId="0" xfId="0" applyNumberFormat="1" applyFont="1" applyBorder="1" applyAlignment="1">
      <alignment horizontal="center" vertical="center"/>
    </xf>
    <xf numFmtId="0" fontId="36" fillId="0" borderId="6" xfId="0" applyFont="1" applyBorder="1" applyAlignment="1" applyProtection="1">
      <alignment horizontal="center" vertical="center"/>
      <protection locked="0"/>
    </xf>
    <xf numFmtId="0" fontId="36" fillId="0" borderId="35" xfId="0" applyFont="1" applyBorder="1" applyAlignment="1" applyProtection="1">
      <alignment horizontal="center" vertical="center"/>
      <protection locked="0"/>
    </xf>
    <xf numFmtId="0" fontId="36" fillId="0" borderId="30"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43" fillId="0" borderId="81" xfId="0" applyFont="1" applyBorder="1" applyAlignment="1">
      <alignment horizontal="center" vertical="center"/>
    </xf>
    <xf numFmtId="49" fontId="30" fillId="0" borderId="25" xfId="0" applyNumberFormat="1" applyFont="1" applyBorder="1" applyAlignment="1">
      <alignment horizontal="center" vertical="center"/>
    </xf>
    <xf numFmtId="49" fontId="30" fillId="0" borderId="35"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30" xfId="0" applyNumberFormat="1" applyFont="1" applyBorder="1" applyAlignment="1">
      <alignment horizontal="center" vertical="center"/>
    </xf>
    <xf numFmtId="0" fontId="36" fillId="0" borderId="70" xfId="0" applyFont="1" applyBorder="1" applyAlignment="1" applyProtection="1">
      <alignment horizontal="center" vertical="center"/>
      <protection locked="0"/>
    </xf>
    <xf numFmtId="0" fontId="36" fillId="0" borderId="13" xfId="0" applyFont="1" applyBorder="1" applyAlignment="1">
      <alignment horizontal="left" vertical="center"/>
    </xf>
    <xf numFmtId="0" fontId="36" fillId="0" borderId="37" xfId="0" applyFont="1" applyBorder="1" applyAlignment="1">
      <alignment horizontal="left" vertical="center"/>
    </xf>
    <xf numFmtId="0" fontId="36" fillId="0" borderId="10" xfId="0" applyFont="1" applyBorder="1" applyAlignment="1">
      <alignment horizontal="left" vertical="center"/>
    </xf>
    <xf numFmtId="0" fontId="25" fillId="0" borderId="35" xfId="0" applyFont="1" applyBorder="1" applyAlignment="1">
      <alignment horizontal="left" vertical="center"/>
    </xf>
    <xf numFmtId="0" fontId="27" fillId="0" borderId="26" xfId="0" applyFont="1" applyBorder="1" applyAlignment="1">
      <alignment horizontal="left" vertical="center"/>
    </xf>
    <xf numFmtId="0" fontId="25" fillId="0" borderId="29" xfId="0" applyFont="1" applyBorder="1" applyAlignment="1">
      <alignment horizontal="left" vertical="center"/>
    </xf>
    <xf numFmtId="0" fontId="36" fillId="0" borderId="32" xfId="0" applyFont="1" applyBorder="1" applyAlignment="1">
      <alignment horizontal="left" vertical="center"/>
    </xf>
    <xf numFmtId="0" fontId="36" fillId="0" borderId="24" xfId="0" applyFont="1" applyBorder="1" applyAlignment="1">
      <alignment horizontal="left" vertical="center"/>
    </xf>
    <xf numFmtId="0" fontId="36" fillId="0" borderId="49" xfId="0" applyFont="1" applyBorder="1" applyAlignment="1">
      <alignment horizontal="left" vertical="center"/>
    </xf>
    <xf numFmtId="0" fontId="25" fillId="0" borderId="31" xfId="0" applyFont="1" applyBorder="1" applyAlignment="1">
      <alignment horizontal="left" vertical="center"/>
    </xf>
    <xf numFmtId="0" fontId="36" fillId="0" borderId="22" xfId="0" applyFont="1" applyBorder="1" applyAlignment="1">
      <alignment horizontal="left" vertical="center"/>
    </xf>
    <xf numFmtId="0" fontId="37" fillId="0" borderId="0" xfId="0" applyFont="1" applyAlignment="1">
      <alignment horizontal="right" vertical="center"/>
    </xf>
    <xf numFmtId="0" fontId="37" fillId="0" borderId="0" xfId="0" applyFont="1" applyAlignment="1" applyProtection="1">
      <alignment horizontal="center" vertical="center"/>
      <protection hidden="1"/>
    </xf>
    <xf numFmtId="0" fontId="33" fillId="0" borderId="0" xfId="0" applyFont="1" applyProtection="1">
      <protection locked="0"/>
    </xf>
    <xf numFmtId="0" fontId="45" fillId="0" borderId="71" xfId="0" applyFont="1" applyBorder="1" applyAlignment="1">
      <alignment horizontal="left" vertical="center"/>
    </xf>
    <xf numFmtId="0" fontId="45" fillId="0" borderId="46" xfId="0" applyFont="1" applyBorder="1" applyAlignment="1">
      <alignment horizontal="left" vertical="center"/>
    </xf>
    <xf numFmtId="0" fontId="45" fillId="0" borderId="4" xfId="0" applyFont="1" applyBorder="1" applyAlignment="1">
      <alignment horizontal="center" vertical="center"/>
    </xf>
    <xf numFmtId="0" fontId="45" fillId="0" borderId="1" xfId="0" applyFont="1" applyBorder="1" applyAlignment="1">
      <alignment horizontal="center" vertical="center"/>
    </xf>
    <xf numFmtId="0" fontId="45" fillId="0" borderId="7" xfId="0" applyFont="1" applyBorder="1" applyAlignment="1">
      <alignment horizontal="center" vertical="center"/>
    </xf>
    <xf numFmtId="0" fontId="45" fillId="0" borderId="20" xfId="0" applyFont="1" applyBorder="1" applyAlignment="1">
      <alignment horizontal="center" vertical="center"/>
    </xf>
    <xf numFmtId="0" fontId="45" fillId="0" borderId="6" xfId="0" applyFont="1" applyBorder="1" applyAlignment="1">
      <alignment horizontal="center" vertical="center"/>
    </xf>
    <xf numFmtId="0" fontId="45" fillId="0" borderId="13" xfId="0" applyFont="1" applyBorder="1" applyAlignment="1">
      <alignment horizontal="center" vertical="center"/>
    </xf>
    <xf numFmtId="0" fontId="45" fillId="0" borderId="9" xfId="0" applyFont="1" applyBorder="1" applyAlignment="1">
      <alignment horizontal="center" vertical="center"/>
    </xf>
    <xf numFmtId="0" fontId="45" fillId="0" borderId="2" xfId="0" applyFont="1" applyBorder="1" applyAlignment="1">
      <alignment horizontal="center" vertical="center"/>
    </xf>
    <xf numFmtId="0" fontId="45" fillId="0" borderId="39" xfId="0" applyFont="1" applyBorder="1" applyAlignment="1">
      <alignment horizontal="center" vertical="center"/>
    </xf>
    <xf numFmtId="0" fontId="45" fillId="0" borderId="40" xfId="0" applyFont="1" applyBorder="1" applyAlignment="1">
      <alignment horizontal="center" vertical="center"/>
    </xf>
    <xf numFmtId="0" fontId="48" fillId="0" borderId="4" xfId="4" applyFont="1" applyBorder="1" applyAlignment="1">
      <alignment horizontal="center" vertical="center"/>
    </xf>
    <xf numFmtId="0" fontId="48" fillId="0" borderId="1" xfId="4" applyFont="1" applyBorder="1" applyAlignment="1">
      <alignment horizontal="center" vertical="center"/>
    </xf>
    <xf numFmtId="0" fontId="48" fillId="0" borderId="20" xfId="4" applyFont="1" applyBorder="1" applyAlignment="1">
      <alignment horizontal="center" vertical="center"/>
    </xf>
    <xf numFmtId="0" fontId="45" fillId="0" borderId="42" xfId="0" applyFont="1" applyBorder="1" applyAlignment="1">
      <alignment horizontal="center" vertical="center"/>
    </xf>
    <xf numFmtId="0" fontId="45" fillId="0" borderId="43" xfId="0" applyFont="1" applyBorder="1" applyAlignment="1">
      <alignment horizontal="center" vertical="center"/>
    </xf>
    <xf numFmtId="0" fontId="45" fillId="0" borderId="21" xfId="0" applyFont="1" applyBorder="1" applyAlignment="1">
      <alignment horizontal="center" vertical="center"/>
    </xf>
    <xf numFmtId="0" fontId="45" fillId="0" borderId="61" xfId="0" applyFont="1" applyBorder="1" applyAlignment="1">
      <alignment horizontal="center" vertical="center"/>
    </xf>
    <xf numFmtId="0" fontId="45" fillId="0" borderId="73" xfId="0" applyFont="1" applyBorder="1" applyAlignment="1">
      <alignment horizontal="center" vertical="center"/>
    </xf>
    <xf numFmtId="0" fontId="45" fillId="0" borderId="42" xfId="0" applyFont="1" applyBorder="1" applyAlignment="1" applyProtection="1">
      <alignment horizontal="center" vertical="center"/>
      <protection locked="0"/>
    </xf>
    <xf numFmtId="0" fontId="45" fillId="0" borderId="43" xfId="0" applyFont="1" applyBorder="1" applyAlignment="1" applyProtection="1">
      <alignment horizontal="center" vertical="center"/>
      <protection locked="0"/>
    </xf>
    <xf numFmtId="0" fontId="45" fillId="0" borderId="21" xfId="0" applyFont="1" applyBorder="1" applyAlignment="1" applyProtection="1">
      <alignment horizontal="center" vertical="center"/>
      <protection locked="0"/>
    </xf>
    <xf numFmtId="0" fontId="30" fillId="0" borderId="5" xfId="4" applyFont="1" applyBorder="1" applyAlignment="1">
      <alignment horizontal="center"/>
    </xf>
    <xf numFmtId="0" fontId="30" fillId="0" borderId="15" xfId="4" applyFont="1" applyBorder="1" applyAlignment="1">
      <alignment horizontal="center"/>
    </xf>
    <xf numFmtId="0" fontId="30" fillId="0" borderId="33" xfId="4" applyFont="1" applyBorder="1" applyAlignment="1">
      <alignment horizontal="center"/>
    </xf>
    <xf numFmtId="0" fontId="46" fillId="0" borderId="70" xfId="4" applyFont="1" applyBorder="1" applyAlignment="1">
      <alignment vertical="center" textRotation="90"/>
    </xf>
    <xf numFmtId="0" fontId="29" fillId="0" borderId="70" xfId="4" applyFont="1" applyBorder="1" applyAlignment="1" applyProtection="1">
      <alignment horizontal="center" vertical="center"/>
      <protection locked="0"/>
    </xf>
    <xf numFmtId="0" fontId="37" fillId="0" borderId="3"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6" fillId="0" borderId="16" xfId="0" applyFont="1" applyBorder="1" applyAlignment="1">
      <alignment horizontal="center" vertical="center"/>
    </xf>
    <xf numFmtId="0" fontId="37" fillId="0" borderId="25" xfId="0" applyFont="1" applyBorder="1" applyAlignment="1" applyProtection="1">
      <alignment horizontal="center" vertical="center"/>
      <protection locked="0"/>
    </xf>
    <xf numFmtId="0" fontId="37" fillId="0" borderId="27"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2" fillId="2" borderId="3" xfId="0" applyFont="1" applyFill="1" applyBorder="1" applyAlignment="1">
      <alignment horizontal="center" vertical="center"/>
    </xf>
    <xf numFmtId="187" fontId="32" fillId="2" borderId="28" xfId="0" applyNumberFormat="1" applyFont="1" applyFill="1" applyBorder="1" applyAlignment="1">
      <alignment horizontal="center" vertical="center"/>
    </xf>
    <xf numFmtId="0" fontId="36" fillId="0" borderId="22" xfId="0" applyFont="1" applyBorder="1" applyAlignment="1">
      <alignment horizontal="center" vertical="center"/>
    </xf>
    <xf numFmtId="0" fontId="37" fillId="0" borderId="16" xfId="0" applyFont="1" applyBorder="1" applyAlignment="1" applyProtection="1">
      <alignment horizontal="center" vertical="center"/>
      <protection hidden="1"/>
    </xf>
    <xf numFmtId="0" fontId="36" fillId="0" borderId="17" xfId="0" applyFont="1" applyBorder="1" applyAlignment="1" applyProtection="1">
      <alignment horizontal="center" vertical="center"/>
      <protection hidden="1"/>
    </xf>
    <xf numFmtId="0" fontId="37" fillId="0" borderId="6" xfId="0" applyFont="1" applyBorder="1" applyAlignment="1">
      <alignment horizontal="center" vertical="center"/>
    </xf>
    <xf numFmtId="0" fontId="37" fillId="0" borderId="4" xfId="0" applyFont="1" applyBorder="1" applyAlignment="1">
      <alignment horizontal="center" vertical="center"/>
    </xf>
    <xf numFmtId="0" fontId="37" fillId="0" borderId="29" xfId="0" applyFont="1" applyBorder="1" applyAlignment="1">
      <alignment horizontal="center" vertical="center"/>
    </xf>
    <xf numFmtId="0" fontId="36" fillId="0" borderId="17" xfId="0" applyFont="1" applyBorder="1" applyAlignment="1">
      <alignment horizontal="center" vertical="center"/>
    </xf>
    <xf numFmtId="0" fontId="37" fillId="0" borderId="6" xfId="0"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13"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2" fillId="2" borderId="4" xfId="0" applyFont="1" applyFill="1" applyBorder="1" applyAlignment="1">
      <alignment horizontal="center" vertical="center"/>
    </xf>
    <xf numFmtId="187" fontId="32" fillId="2" borderId="20" xfId="0" applyNumberFormat="1" applyFont="1" applyFill="1" applyBorder="1" applyAlignment="1">
      <alignment horizontal="center" vertical="center"/>
    </xf>
    <xf numFmtId="0" fontId="36" fillId="0" borderId="23" xfId="0" applyFont="1" applyBorder="1" applyAlignment="1">
      <alignment horizontal="center" vertical="center"/>
    </xf>
    <xf numFmtId="0" fontId="37" fillId="0" borderId="34" xfId="0" applyFont="1" applyBorder="1" applyAlignment="1" applyProtection="1">
      <alignment horizontal="center" vertical="center"/>
      <protection hidden="1"/>
    </xf>
    <xf numFmtId="0" fontId="37" fillId="0" borderId="30" xfId="0" applyFont="1" applyBorder="1" applyAlignment="1">
      <alignment horizontal="center" vertical="center"/>
    </xf>
    <xf numFmtId="0" fontId="37" fillId="0" borderId="5" xfId="0" applyFont="1" applyBorder="1" applyAlignment="1">
      <alignment horizontal="center" vertical="center"/>
    </xf>
    <xf numFmtId="0" fontId="37" fillId="0" borderId="31" xfId="0" applyFont="1" applyBorder="1" applyAlignment="1">
      <alignment horizontal="center" vertical="center"/>
    </xf>
    <xf numFmtId="0" fontId="36" fillId="0" borderId="18" xfId="0" applyFont="1" applyBorder="1" applyAlignment="1">
      <alignment horizontal="center" vertical="center"/>
    </xf>
    <xf numFmtId="0" fontId="37" fillId="0" borderId="30"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37" fillId="0" borderId="32"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33" xfId="0" applyFont="1" applyBorder="1" applyAlignment="1" applyProtection="1">
      <alignment horizontal="center" vertical="center"/>
      <protection locked="0"/>
    </xf>
    <xf numFmtId="0" fontId="32" fillId="2" borderId="5" xfId="0" applyFont="1" applyFill="1" applyBorder="1" applyAlignment="1">
      <alignment horizontal="center" vertical="center"/>
    </xf>
    <xf numFmtId="187" fontId="32" fillId="2" borderId="33" xfId="0" applyNumberFormat="1" applyFont="1" applyFill="1" applyBorder="1" applyAlignment="1">
      <alignment horizontal="center" vertical="center"/>
    </xf>
    <xf numFmtId="0" fontId="36" fillId="0" borderId="24" xfId="0" applyFont="1" applyBorder="1" applyAlignment="1">
      <alignment horizontal="center" vertical="center"/>
    </xf>
    <xf numFmtId="0" fontId="37" fillId="0" borderId="70" xfId="0" applyFont="1" applyBorder="1" applyAlignment="1" applyProtection="1">
      <alignment horizontal="center" vertical="center"/>
      <protection hidden="1"/>
    </xf>
    <xf numFmtId="0" fontId="36" fillId="0" borderId="69" xfId="0" applyFont="1" applyBorder="1" applyAlignment="1">
      <alignment horizontal="center" vertical="center"/>
    </xf>
    <xf numFmtId="0" fontId="36" fillId="0" borderId="46" xfId="0" applyFont="1" applyBorder="1" applyAlignment="1">
      <alignment horizontal="center" vertical="center"/>
    </xf>
    <xf numFmtId="0" fontId="36" fillId="0" borderId="59" xfId="0" applyFont="1" applyBorder="1" applyAlignment="1">
      <alignment horizontal="center" vertical="center"/>
    </xf>
    <xf numFmtId="0" fontId="36" fillId="0" borderId="71" xfId="0" applyFont="1" applyBorder="1" applyAlignment="1">
      <alignment horizontal="center" vertical="center"/>
    </xf>
    <xf numFmtId="0" fontId="36" fillId="0" borderId="72" xfId="0" applyFont="1" applyBorder="1" applyAlignment="1">
      <alignment horizontal="center" vertical="center"/>
    </xf>
    <xf numFmtId="0" fontId="37" fillId="0" borderId="8" xfId="0" applyFont="1" applyBorder="1" applyAlignment="1">
      <alignment horizontal="center" vertical="center"/>
    </xf>
    <xf numFmtId="0" fontId="37" fillId="0" borderId="26" xfId="0" applyFont="1" applyBorder="1" applyAlignment="1" applyProtection="1">
      <alignment horizontal="center" vertical="center"/>
      <protection hidden="1"/>
    </xf>
    <xf numFmtId="0" fontId="37" fillId="0" borderId="36" xfId="0" applyFont="1" applyBorder="1" applyAlignment="1" applyProtection="1">
      <alignment horizontal="center" vertical="center"/>
      <protection hidden="1"/>
    </xf>
    <xf numFmtId="0" fontId="37" fillId="0" borderId="75" xfId="0" applyFont="1" applyBorder="1" applyAlignment="1" applyProtection="1">
      <alignment horizontal="center" vertical="center"/>
      <protection hidden="1"/>
    </xf>
    <xf numFmtId="0" fontId="37" fillId="0" borderId="66" xfId="0" applyFont="1" applyBorder="1" applyAlignment="1" applyProtection="1">
      <alignment horizontal="center" vertical="center"/>
      <protection hidden="1"/>
    </xf>
    <xf numFmtId="0" fontId="37" fillId="0" borderId="26" xfId="0" applyFont="1" applyBorder="1" applyAlignment="1" applyProtection="1">
      <alignment horizontal="center" vertical="center"/>
      <protection locked="0"/>
    </xf>
    <xf numFmtId="0" fontId="37" fillId="0" borderId="22" xfId="0" applyFont="1" applyBorder="1" applyAlignment="1" applyProtection="1">
      <alignment horizontal="center" vertical="center"/>
      <protection locked="0"/>
    </xf>
    <xf numFmtId="0" fontId="36" fillId="0" borderId="34" xfId="0" applyFont="1" applyBorder="1" applyAlignment="1">
      <alignment horizontal="center" vertical="center"/>
    </xf>
    <xf numFmtId="0" fontId="37" fillId="0" borderId="29" xfId="0" applyFont="1" applyBorder="1" applyAlignment="1" applyProtection="1">
      <alignment horizontal="center" vertical="center"/>
      <protection locked="0"/>
    </xf>
    <xf numFmtId="0" fontId="37" fillId="0" borderId="23" xfId="0" applyFont="1" applyBorder="1" applyAlignment="1" applyProtection="1">
      <alignment horizontal="center" vertical="center"/>
      <protection locked="0"/>
    </xf>
    <xf numFmtId="0" fontId="37" fillId="0" borderId="31" xfId="0" applyFont="1" applyBorder="1" applyAlignment="1" applyProtection="1">
      <alignment horizontal="center" vertical="center"/>
      <protection locked="0"/>
    </xf>
    <xf numFmtId="0" fontId="37" fillId="0" borderId="9" xfId="0" applyFont="1" applyBorder="1" applyAlignment="1">
      <alignment horizontal="center" vertical="center"/>
    </xf>
    <xf numFmtId="0" fontId="37" fillId="0" borderId="39" xfId="0" applyFont="1" applyBorder="1" applyAlignment="1" applyProtection="1">
      <alignment horizontal="center" vertical="center"/>
      <protection locked="0"/>
    </xf>
    <xf numFmtId="0" fontId="37" fillId="0" borderId="8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hidden="1"/>
    </xf>
    <xf numFmtId="0" fontId="39" fillId="2" borderId="0" xfId="0" applyFont="1" applyFill="1"/>
    <xf numFmtId="0" fontId="33" fillId="2" borderId="0" xfId="0" applyFont="1" applyFill="1"/>
    <xf numFmtId="0" fontId="36" fillId="0" borderId="26" xfId="0" applyFont="1" applyBorder="1" applyAlignment="1" applyProtection="1">
      <alignment horizontal="center" vertical="center"/>
      <protection hidden="1"/>
    </xf>
    <xf numFmtId="0" fontId="36" fillId="0" borderId="29" xfId="0" applyFont="1" applyBorder="1" applyAlignment="1" applyProtection="1">
      <alignment horizontal="center" vertical="center"/>
      <protection hidden="1"/>
    </xf>
    <xf numFmtId="0" fontId="36" fillId="0" borderId="31" xfId="0" applyFont="1" applyBorder="1" applyAlignment="1" applyProtection="1">
      <alignment horizontal="center" vertical="center"/>
      <protection hidden="1"/>
    </xf>
    <xf numFmtId="0" fontId="36" fillId="0" borderId="36" xfId="0" applyFont="1" applyBorder="1" applyAlignment="1" applyProtection="1">
      <alignment horizontal="center" vertical="center"/>
      <protection hidden="1"/>
    </xf>
    <xf numFmtId="0" fontId="36" fillId="0" borderId="65" xfId="0" applyFont="1" applyBorder="1" applyAlignment="1" applyProtection="1">
      <alignment horizontal="center" vertical="center"/>
      <protection hidden="1"/>
    </xf>
    <xf numFmtId="0" fontId="36" fillId="0" borderId="66" xfId="0" applyFont="1" applyBorder="1" applyAlignment="1" applyProtection="1">
      <alignment horizontal="center" vertical="center"/>
      <protection hidden="1"/>
    </xf>
    <xf numFmtId="0" fontId="36" fillId="0" borderId="70" xfId="0" applyFont="1" applyBorder="1" applyAlignment="1" applyProtection="1">
      <alignment horizontal="center" vertical="center"/>
      <protection hidden="1"/>
    </xf>
    <xf numFmtId="0" fontId="36" fillId="0" borderId="80" xfId="0" applyFont="1" applyBorder="1" applyAlignment="1" applyProtection="1">
      <alignment horizontal="center" vertical="center"/>
      <protection hidden="1"/>
    </xf>
    <xf numFmtId="0" fontId="33" fillId="0" borderId="45" xfId="0" applyFont="1" applyBorder="1"/>
    <xf numFmtId="0" fontId="37" fillId="0" borderId="14" xfId="0" applyFont="1" applyBorder="1" applyAlignment="1" applyProtection="1">
      <alignment horizontal="center" vertical="center"/>
      <protection locked="0"/>
    </xf>
    <xf numFmtId="0" fontId="37" fillId="0" borderId="35" xfId="0" applyFont="1" applyBorder="1" applyAlignment="1" applyProtection="1">
      <alignment horizontal="center" vertical="center"/>
      <protection locked="0"/>
    </xf>
    <xf numFmtId="0" fontId="49" fillId="0" borderId="0" xfId="3" applyFont="1"/>
    <xf numFmtId="0" fontId="50" fillId="0" borderId="0" xfId="3" applyFont="1"/>
    <xf numFmtId="0" fontId="54" fillId="0" borderId="1" xfId="3" applyFont="1" applyBorder="1" applyAlignment="1" applyProtection="1">
      <alignment horizontal="center" vertical="center"/>
      <protection locked="0"/>
    </xf>
    <xf numFmtId="0" fontId="49" fillId="0" borderId="1" xfId="3" applyFont="1" applyBorder="1" applyAlignment="1" applyProtection="1">
      <alignment vertical="center"/>
      <protection locked="0"/>
    </xf>
    <xf numFmtId="1" fontId="55" fillId="0" borderId="0" xfId="3" quotePrefix="1" applyNumberFormat="1" applyFont="1" applyAlignment="1">
      <alignment horizontal="justify" vertical="center"/>
    </xf>
    <xf numFmtId="0" fontId="55" fillId="0" borderId="0" xfId="3" applyFont="1" applyAlignment="1">
      <alignment horizontal="justify" vertical="center"/>
    </xf>
    <xf numFmtId="0" fontId="55" fillId="0" borderId="0" xfId="3" applyFont="1" applyFill="1" applyAlignment="1">
      <alignment horizontal="justify" vertical="center"/>
    </xf>
    <xf numFmtId="0" fontId="54" fillId="0" borderId="1" xfId="3" quotePrefix="1" applyNumberFormat="1" applyFont="1" applyBorder="1" applyAlignment="1" applyProtection="1">
      <alignment horizontal="center" vertical="center"/>
      <protection locked="0"/>
    </xf>
    <xf numFmtId="0" fontId="54" fillId="0" borderId="1" xfId="3" quotePrefix="1" applyFont="1" applyBorder="1" applyAlignment="1" applyProtection="1">
      <alignment horizontal="center" vertical="center"/>
      <protection locked="0"/>
    </xf>
    <xf numFmtId="0" fontId="56" fillId="0" borderId="0" xfId="3" applyFont="1" applyAlignment="1">
      <alignment horizontal="justify" vertical="center"/>
    </xf>
    <xf numFmtId="0" fontId="55" fillId="3" borderId="0" xfId="3" applyFont="1" applyFill="1" applyAlignment="1">
      <alignment horizontal="justify" vertical="center"/>
    </xf>
    <xf numFmtId="0" fontId="57" fillId="0" borderId="15" xfId="3" applyFont="1" applyBorder="1" applyAlignment="1" applyProtection="1">
      <alignment horizontal="center" vertical="center"/>
      <protection locked="0"/>
    </xf>
    <xf numFmtId="0" fontId="57" fillId="0" borderId="15" xfId="3" applyFont="1" applyFill="1" applyBorder="1" applyAlignment="1" applyProtection="1">
      <alignment horizontal="center" vertical="center"/>
      <protection locked="0"/>
    </xf>
    <xf numFmtId="0" fontId="58" fillId="5" borderId="71" xfId="3" applyFont="1" applyFill="1" applyBorder="1" applyAlignment="1" applyProtection="1">
      <alignment horizontal="center" vertical="center"/>
      <protection hidden="1"/>
    </xf>
    <xf numFmtId="0" fontId="39" fillId="5" borderId="26" xfId="3" applyFont="1" applyFill="1" applyBorder="1" applyAlignment="1" applyProtection="1">
      <alignment horizontal="center" vertical="center"/>
      <protection hidden="1"/>
    </xf>
    <xf numFmtId="187" fontId="39" fillId="0" borderId="11" xfId="3" applyNumberFormat="1" applyFont="1" applyBorder="1" applyAlignment="1" applyProtection="1">
      <alignment horizontal="center" vertical="center"/>
      <protection locked="0"/>
    </xf>
    <xf numFmtId="1" fontId="39" fillId="0" borderId="11" xfId="3" applyNumberFormat="1" applyFont="1" applyBorder="1" applyAlignment="1" applyProtection="1">
      <alignment horizontal="center" vertical="center"/>
      <protection locked="0"/>
    </xf>
    <xf numFmtId="187" fontId="39" fillId="0" borderId="11" xfId="3" applyNumberFormat="1" applyFont="1" applyFill="1" applyBorder="1" applyAlignment="1" applyProtection="1">
      <alignment horizontal="center" vertical="center"/>
      <protection locked="0"/>
    </xf>
    <xf numFmtId="1" fontId="50" fillId="0" borderId="11" xfId="3" applyNumberFormat="1" applyFont="1" applyBorder="1" applyAlignment="1" applyProtection="1">
      <alignment horizontal="center" vertical="center"/>
      <protection hidden="1"/>
    </xf>
    <xf numFmtId="187" fontId="39" fillId="0" borderId="11" xfId="3" applyNumberFormat="1" applyFont="1" applyBorder="1" applyAlignment="1" applyProtection="1">
      <alignment horizontal="center" vertical="center"/>
      <protection hidden="1"/>
    </xf>
    <xf numFmtId="1" fontId="45" fillId="0" borderId="11" xfId="3" applyNumberFormat="1" applyFont="1" applyBorder="1" applyAlignment="1" applyProtection="1">
      <alignment horizontal="center" vertical="center"/>
      <protection locked="0" hidden="1"/>
    </xf>
    <xf numFmtId="0" fontId="53" fillId="0" borderId="11" xfId="3" applyFont="1" applyBorder="1" applyAlignment="1" applyProtection="1">
      <alignment horizontal="center" vertical="center"/>
      <protection locked="0"/>
    </xf>
    <xf numFmtId="1" fontId="45" fillId="0" borderId="11" xfId="3" applyNumberFormat="1" applyFont="1" applyBorder="1" applyAlignment="1" applyProtection="1">
      <alignment horizontal="center" vertical="center"/>
      <protection hidden="1"/>
    </xf>
    <xf numFmtId="1" fontId="50" fillId="0" borderId="11" xfId="3" applyNumberFormat="1" applyFont="1" applyFill="1" applyBorder="1" applyAlignment="1" applyProtection="1">
      <alignment horizontal="center" vertical="center"/>
      <protection locked="0"/>
    </xf>
    <xf numFmtId="0" fontId="59" fillId="0" borderId="0" xfId="3" applyFont="1" applyBorder="1" applyAlignment="1" applyProtection="1">
      <alignment horizontal="center" vertical="center"/>
      <protection locked="0"/>
    </xf>
    <xf numFmtId="0" fontId="60" fillId="0" borderId="0" xfId="3" applyFont="1" applyProtection="1">
      <protection locked="0"/>
    </xf>
    <xf numFmtId="0" fontId="49" fillId="0" borderId="0" xfId="3" applyFont="1" applyProtection="1">
      <protection locked="0"/>
    </xf>
    <xf numFmtId="0" fontId="49" fillId="0" borderId="0" xfId="3" quotePrefix="1" applyFont="1" applyAlignment="1">
      <alignment wrapText="1"/>
    </xf>
    <xf numFmtId="0" fontId="58" fillId="5" borderId="46" xfId="3" applyFont="1" applyFill="1" applyBorder="1" applyAlignment="1" applyProtection="1">
      <alignment horizontal="center" vertical="center"/>
      <protection hidden="1"/>
    </xf>
    <xf numFmtId="0" fontId="39" fillId="5" borderId="29" xfId="3" applyFont="1" applyFill="1" applyBorder="1" applyAlignment="1" applyProtection="1">
      <alignment horizontal="center" vertical="center"/>
      <protection hidden="1"/>
    </xf>
    <xf numFmtId="187" fontId="39" fillId="0" borderId="6" xfId="3" applyNumberFormat="1" applyFont="1" applyBorder="1" applyAlignment="1" applyProtection="1">
      <alignment horizontal="center" vertical="center"/>
      <protection locked="0"/>
    </xf>
    <xf numFmtId="187" fontId="39" fillId="0" borderId="1" xfId="3" applyNumberFormat="1" applyFont="1" applyBorder="1" applyAlignment="1" applyProtection="1">
      <alignment horizontal="center" vertical="center"/>
      <protection locked="0"/>
    </xf>
    <xf numFmtId="1" fontId="39" fillId="0" borderId="1" xfId="3" applyNumberFormat="1" applyFont="1" applyBorder="1" applyAlignment="1" applyProtection="1">
      <alignment horizontal="center" vertical="center"/>
      <protection locked="0"/>
    </xf>
    <xf numFmtId="187" fontId="39" fillId="0" borderId="1" xfId="3" applyNumberFormat="1" applyFont="1" applyFill="1" applyBorder="1" applyAlignment="1" applyProtection="1">
      <alignment horizontal="center" vertical="center"/>
      <protection locked="0"/>
    </xf>
    <xf numFmtId="1" fontId="50" fillId="0" borderId="1" xfId="3" applyNumberFormat="1" applyFont="1" applyBorder="1" applyAlignment="1" applyProtection="1">
      <alignment horizontal="center" vertical="center"/>
      <protection hidden="1"/>
    </xf>
    <xf numFmtId="187" fontId="39" fillId="0" borderId="1" xfId="3" applyNumberFormat="1" applyFont="1" applyBorder="1" applyAlignment="1" applyProtection="1">
      <alignment horizontal="center" vertical="center"/>
      <protection hidden="1"/>
    </xf>
    <xf numFmtId="1" fontId="45" fillId="0" borderId="1" xfId="3" applyNumberFormat="1" applyFont="1" applyBorder="1" applyAlignment="1" applyProtection="1">
      <alignment horizontal="center" vertical="center"/>
      <protection locked="0" hidden="1"/>
    </xf>
    <xf numFmtId="0" fontId="53" fillId="0" borderId="1" xfId="3" applyFont="1" applyBorder="1" applyAlignment="1" applyProtection="1">
      <alignment horizontal="center" vertical="center"/>
      <protection locked="0"/>
    </xf>
    <xf numFmtId="1" fontId="45" fillId="0" borderId="1" xfId="3" applyNumberFormat="1" applyFont="1" applyBorder="1" applyAlignment="1" applyProtection="1">
      <alignment horizontal="center" vertical="center"/>
      <protection hidden="1"/>
    </xf>
    <xf numFmtId="1" fontId="50" fillId="0" borderId="1" xfId="3" applyNumberFormat="1" applyFont="1" applyFill="1" applyBorder="1" applyAlignment="1" applyProtection="1">
      <alignment horizontal="center" vertical="center"/>
      <protection locked="0"/>
    </xf>
    <xf numFmtId="0" fontId="45" fillId="0" borderId="1" xfId="3" applyFont="1" applyBorder="1" applyAlignment="1" applyProtection="1">
      <alignment horizontal="center" vertical="center"/>
      <protection hidden="1"/>
    </xf>
    <xf numFmtId="0" fontId="55" fillId="0" borderId="0" xfId="3" quotePrefix="1" applyFont="1" applyAlignment="1">
      <alignment horizontal="left" vertical="center"/>
    </xf>
    <xf numFmtId="0" fontId="55" fillId="0" borderId="0" xfId="3" quotePrefix="1" applyFont="1" applyAlignment="1">
      <alignment horizontal="left" vertical="center" wrapText="1"/>
    </xf>
    <xf numFmtId="0" fontId="58" fillId="5" borderId="72" xfId="3" applyFont="1" applyFill="1" applyBorder="1" applyAlignment="1" applyProtection="1">
      <alignment horizontal="center" vertical="center"/>
      <protection hidden="1"/>
    </xf>
    <xf numFmtId="0" fontId="39" fillId="5" borderId="31" xfId="3" applyFont="1" applyFill="1" applyBorder="1" applyAlignment="1" applyProtection="1">
      <alignment horizontal="center" vertical="center"/>
      <protection hidden="1"/>
    </xf>
    <xf numFmtId="187" fontId="39" fillId="0" borderId="30" xfId="3" applyNumberFormat="1" applyFont="1" applyBorder="1" applyAlignment="1" applyProtection="1">
      <alignment horizontal="center" vertical="center"/>
      <protection locked="0"/>
    </xf>
    <xf numFmtId="187" fontId="39" fillId="0" borderId="15" xfId="3" applyNumberFormat="1" applyFont="1" applyBorder="1" applyAlignment="1" applyProtection="1">
      <alignment horizontal="center" vertical="center"/>
      <protection locked="0"/>
    </xf>
    <xf numFmtId="1" fontId="39" fillId="0" borderId="15" xfId="3" applyNumberFormat="1" applyFont="1" applyBorder="1" applyAlignment="1" applyProtection="1">
      <alignment horizontal="center" vertical="center"/>
      <protection locked="0"/>
    </xf>
    <xf numFmtId="187" fontId="39" fillId="0" borderId="15" xfId="3" applyNumberFormat="1" applyFont="1" applyFill="1" applyBorder="1" applyAlignment="1" applyProtection="1">
      <alignment horizontal="center" vertical="center"/>
      <protection locked="0"/>
    </xf>
    <xf numFmtId="1" fontId="50" fillId="0" borderId="15" xfId="3" applyNumberFormat="1" applyFont="1" applyBorder="1" applyAlignment="1" applyProtection="1">
      <alignment horizontal="center" vertical="center"/>
      <protection hidden="1"/>
    </xf>
    <xf numFmtId="187" fontId="39" fillId="0" borderId="15" xfId="3" applyNumberFormat="1" applyFont="1" applyBorder="1" applyAlignment="1" applyProtection="1">
      <alignment horizontal="center" vertical="center"/>
      <protection hidden="1"/>
    </xf>
    <xf numFmtId="1" fontId="45" fillId="0" borderId="15" xfId="3" applyNumberFormat="1" applyFont="1" applyBorder="1" applyAlignment="1" applyProtection="1">
      <alignment horizontal="center" vertical="center"/>
      <protection locked="0" hidden="1"/>
    </xf>
    <xf numFmtId="0" fontId="53" fillId="0" borderId="15" xfId="3" applyFont="1" applyBorder="1" applyAlignment="1" applyProtection="1">
      <alignment horizontal="center" vertical="center"/>
      <protection locked="0"/>
    </xf>
    <xf numFmtId="1" fontId="45" fillId="0" borderId="15" xfId="3" applyNumberFormat="1" applyFont="1" applyBorder="1" applyAlignment="1" applyProtection="1">
      <alignment horizontal="center" vertical="center"/>
      <protection hidden="1"/>
    </xf>
    <xf numFmtId="1" fontId="50" fillId="0" borderId="15" xfId="3" applyNumberFormat="1" applyFont="1" applyFill="1" applyBorder="1" applyAlignment="1" applyProtection="1">
      <alignment horizontal="center" vertical="center"/>
      <protection locked="0"/>
    </xf>
    <xf numFmtId="0" fontId="45" fillId="0" borderId="15" xfId="3" applyFont="1" applyBorder="1" applyAlignment="1" applyProtection="1">
      <alignment horizontal="center" vertical="center"/>
      <protection hidden="1"/>
    </xf>
    <xf numFmtId="187" fontId="39" fillId="0" borderId="25" xfId="3" applyNumberFormat="1" applyFont="1" applyBorder="1" applyAlignment="1" applyProtection="1">
      <alignment horizontal="center" vertical="center"/>
      <protection locked="0"/>
    </xf>
    <xf numFmtId="187" fontId="39" fillId="0" borderId="27" xfId="3" applyNumberFormat="1" applyFont="1" applyBorder="1" applyAlignment="1" applyProtection="1">
      <alignment horizontal="center" vertical="center"/>
      <protection locked="0"/>
    </xf>
    <xf numFmtId="1" fontId="39" fillId="0" borderId="27" xfId="3" applyNumberFormat="1" applyFont="1" applyBorder="1" applyAlignment="1" applyProtection="1">
      <alignment horizontal="center" vertical="center"/>
      <protection locked="0"/>
    </xf>
    <xf numFmtId="187" fontId="39" fillId="0" borderId="27" xfId="3" applyNumberFormat="1" applyFont="1" applyFill="1" applyBorder="1" applyAlignment="1" applyProtection="1">
      <alignment horizontal="center" vertical="center"/>
      <protection locked="0"/>
    </xf>
    <xf numFmtId="1" fontId="50" fillId="0" borderId="27" xfId="3" applyNumberFormat="1" applyFont="1" applyBorder="1" applyAlignment="1" applyProtection="1">
      <alignment horizontal="center" vertical="center"/>
      <protection hidden="1"/>
    </xf>
    <xf numFmtId="187" fontId="39" fillId="0" borderId="27" xfId="3" applyNumberFormat="1" applyFont="1" applyBorder="1" applyAlignment="1" applyProtection="1">
      <alignment horizontal="center" vertical="center"/>
      <protection hidden="1"/>
    </xf>
    <xf numFmtId="1" fontId="45" fillId="0" borderId="27" xfId="3" applyNumberFormat="1" applyFont="1" applyBorder="1" applyAlignment="1" applyProtection="1">
      <alignment horizontal="center" vertical="center"/>
      <protection locked="0" hidden="1"/>
    </xf>
    <xf numFmtId="0" fontId="53" fillId="0" borderId="27" xfId="3" applyFont="1" applyBorder="1" applyAlignment="1" applyProtection="1">
      <alignment horizontal="center" vertical="center"/>
      <protection locked="0"/>
    </xf>
    <xf numFmtId="1" fontId="45" fillId="0" borderId="27" xfId="3" applyNumberFormat="1" applyFont="1" applyBorder="1" applyAlignment="1" applyProtection="1">
      <alignment horizontal="center" vertical="center"/>
      <protection hidden="1"/>
    </xf>
    <xf numFmtId="1" fontId="50" fillId="0" borderId="27" xfId="3" applyNumberFormat="1" applyFont="1" applyFill="1" applyBorder="1" applyAlignment="1" applyProtection="1">
      <alignment horizontal="center" vertical="center"/>
      <protection locked="0"/>
    </xf>
    <xf numFmtId="0" fontId="45" fillId="0" borderId="27" xfId="3" applyFont="1" applyBorder="1" applyAlignment="1" applyProtection="1">
      <alignment horizontal="center" vertical="center"/>
      <protection hidden="1"/>
    </xf>
    <xf numFmtId="187" fontId="39" fillId="0" borderId="2" xfId="3" applyNumberFormat="1" applyFont="1" applyBorder="1" applyAlignment="1" applyProtection="1">
      <alignment horizontal="center" vertical="center"/>
      <protection locked="0"/>
    </xf>
    <xf numFmtId="1" fontId="39" fillId="0" borderId="2" xfId="3" applyNumberFormat="1" applyFont="1" applyBorder="1" applyAlignment="1" applyProtection="1">
      <alignment horizontal="center" vertical="center"/>
      <protection locked="0"/>
    </xf>
    <xf numFmtId="187" fontId="39" fillId="0" borderId="2" xfId="3" applyNumberFormat="1" applyFont="1" applyFill="1" applyBorder="1" applyAlignment="1" applyProtection="1">
      <alignment horizontal="center" vertical="center"/>
      <protection locked="0"/>
    </xf>
    <xf numFmtId="1" fontId="50" fillId="0" borderId="2" xfId="3" applyNumberFormat="1" applyFont="1" applyBorder="1" applyAlignment="1" applyProtection="1">
      <alignment horizontal="center" vertical="center"/>
      <protection hidden="1"/>
    </xf>
    <xf numFmtId="187" fontId="39" fillId="0" borderId="2" xfId="3" applyNumberFormat="1" applyFont="1" applyBorder="1" applyAlignment="1" applyProtection="1">
      <alignment horizontal="center" vertical="center"/>
      <protection hidden="1"/>
    </xf>
    <xf numFmtId="1" fontId="45" fillId="0" borderId="2" xfId="3" applyNumberFormat="1" applyFont="1" applyBorder="1" applyAlignment="1" applyProtection="1">
      <alignment horizontal="center" vertical="center"/>
      <protection locked="0" hidden="1"/>
    </xf>
    <xf numFmtId="0" fontId="53" fillId="0" borderId="2" xfId="3" applyFont="1" applyBorder="1" applyAlignment="1" applyProtection="1">
      <alignment horizontal="center" vertical="center"/>
      <protection locked="0"/>
    </xf>
    <xf numFmtId="1" fontId="45" fillId="0" borderId="2" xfId="3" applyNumberFormat="1" applyFont="1" applyBorder="1" applyAlignment="1" applyProtection="1">
      <alignment horizontal="center" vertical="center"/>
      <protection hidden="1"/>
    </xf>
    <xf numFmtId="1" fontId="50" fillId="0" borderId="2" xfId="3" applyNumberFormat="1" applyFont="1" applyFill="1" applyBorder="1" applyAlignment="1" applyProtection="1">
      <alignment horizontal="center" vertical="center"/>
      <protection locked="0"/>
    </xf>
    <xf numFmtId="0" fontId="45" fillId="0" borderId="28" xfId="3" applyFont="1" applyBorder="1" applyAlignment="1" applyProtection="1">
      <alignment horizontal="center" vertical="center"/>
      <protection hidden="1"/>
    </xf>
    <xf numFmtId="0" fontId="50" fillId="0" borderId="60" xfId="3" applyFont="1" applyBorder="1" applyAlignment="1" applyProtection="1">
      <alignment horizontal="center" vertical="center" shrinkToFit="1"/>
      <protection hidden="1"/>
    </xf>
    <xf numFmtId="0" fontId="45" fillId="0" borderId="20" xfId="3" applyFont="1" applyBorder="1" applyAlignment="1" applyProtection="1">
      <alignment horizontal="center" vertical="center"/>
      <protection hidden="1"/>
    </xf>
    <xf numFmtId="0" fontId="52" fillId="0" borderId="60" xfId="3" applyFont="1" applyBorder="1" applyAlignment="1" applyProtection="1">
      <alignment horizontal="center" vertical="center" shrinkToFit="1"/>
      <protection hidden="1"/>
    </xf>
    <xf numFmtId="0" fontId="45" fillId="0" borderId="33" xfId="3" applyFont="1" applyBorder="1" applyAlignment="1" applyProtection="1">
      <alignment horizontal="center" vertical="center"/>
      <protection hidden="1"/>
    </xf>
    <xf numFmtId="0" fontId="49" fillId="0" borderId="0" xfId="3" applyFont="1" applyFill="1" applyProtection="1">
      <protection locked="0"/>
    </xf>
    <xf numFmtId="187" fontId="50" fillId="0" borderId="27" xfId="3" applyNumberFormat="1" applyFont="1" applyBorder="1" applyAlignment="1" applyProtection="1">
      <alignment horizontal="center" vertical="center"/>
      <protection locked="0"/>
    </xf>
    <xf numFmtId="187" fontId="50" fillId="0" borderId="27" xfId="3" applyNumberFormat="1" applyFont="1" applyFill="1" applyBorder="1" applyAlignment="1" applyProtection="1">
      <alignment horizontal="center" vertical="center"/>
      <protection locked="0"/>
    </xf>
    <xf numFmtId="0" fontId="50" fillId="0" borderId="27" xfId="3" applyFont="1" applyBorder="1" applyAlignment="1" applyProtection="1">
      <alignment horizontal="center" vertical="center"/>
      <protection hidden="1"/>
    </xf>
    <xf numFmtId="0" fontId="45" fillId="0" borderId="27" xfId="3" applyFont="1" applyBorder="1" applyAlignment="1" applyProtection="1">
      <alignment horizontal="center" vertical="center"/>
      <protection locked="0" hidden="1"/>
    </xf>
    <xf numFmtId="0" fontId="45" fillId="0" borderId="27" xfId="3" applyNumberFormat="1" applyFont="1" applyBorder="1" applyAlignment="1" applyProtection="1">
      <alignment horizontal="center" vertical="center"/>
      <protection locked="0" hidden="1"/>
    </xf>
    <xf numFmtId="0" fontId="39" fillId="0" borderId="27" xfId="3" applyFont="1" applyBorder="1" applyAlignment="1" applyProtection="1">
      <alignment horizontal="center" vertical="center"/>
      <protection locked="0"/>
    </xf>
    <xf numFmtId="187" fontId="50" fillId="0" borderId="1" xfId="3" applyNumberFormat="1" applyFont="1" applyBorder="1" applyAlignment="1" applyProtection="1">
      <alignment horizontal="center" vertical="center"/>
      <protection locked="0"/>
    </xf>
    <xf numFmtId="187" fontId="50" fillId="0" borderId="1" xfId="3" applyNumberFormat="1" applyFont="1" applyFill="1" applyBorder="1" applyAlignment="1" applyProtection="1">
      <alignment horizontal="center" vertical="center"/>
      <protection locked="0"/>
    </xf>
    <xf numFmtId="0" fontId="50" fillId="0" borderId="1" xfId="3" applyFont="1" applyBorder="1" applyAlignment="1" applyProtection="1">
      <alignment horizontal="center" vertical="center"/>
      <protection hidden="1"/>
    </xf>
    <xf numFmtId="0" fontId="45" fillId="0" borderId="1" xfId="3" applyFont="1" applyBorder="1" applyAlignment="1" applyProtection="1">
      <alignment horizontal="center" vertical="center"/>
      <protection locked="0" hidden="1"/>
    </xf>
    <xf numFmtId="0" fontId="45" fillId="0" borderId="1" xfId="3" applyNumberFormat="1" applyFont="1" applyBorder="1" applyAlignment="1" applyProtection="1">
      <alignment horizontal="center" vertical="center"/>
      <protection locked="0" hidden="1"/>
    </xf>
    <xf numFmtId="0" fontId="39" fillId="0" borderId="1" xfId="3" applyFont="1" applyBorder="1" applyAlignment="1" applyProtection="1">
      <alignment horizontal="center" vertical="center"/>
      <protection locked="0"/>
    </xf>
    <xf numFmtId="187" fontId="50" fillId="0" borderId="15" xfId="3" applyNumberFormat="1" applyFont="1" applyBorder="1" applyAlignment="1" applyProtection="1">
      <alignment horizontal="center" vertical="center"/>
      <protection locked="0"/>
    </xf>
    <xf numFmtId="187" fontId="50" fillId="0" borderId="15" xfId="3" applyNumberFormat="1" applyFont="1" applyFill="1" applyBorder="1" applyAlignment="1" applyProtection="1">
      <alignment horizontal="center" vertical="center"/>
      <protection locked="0"/>
    </xf>
    <xf numFmtId="0" fontId="50" fillId="0" borderId="15" xfId="3" applyFont="1" applyBorder="1" applyAlignment="1" applyProtection="1">
      <alignment horizontal="center" vertical="center"/>
      <protection hidden="1"/>
    </xf>
    <xf numFmtId="0" fontId="45" fillId="0" borderId="15" xfId="3" applyFont="1" applyBorder="1" applyAlignment="1" applyProtection="1">
      <alignment horizontal="center" vertical="center"/>
      <protection locked="0" hidden="1"/>
    </xf>
    <xf numFmtId="0" fontId="45" fillId="0" borderId="15" xfId="3" applyNumberFormat="1" applyFont="1" applyBorder="1" applyAlignment="1" applyProtection="1">
      <alignment horizontal="center" vertical="center"/>
      <protection locked="0" hidden="1"/>
    </xf>
    <xf numFmtId="0" fontId="39" fillId="0" borderId="15" xfId="3" applyFont="1" applyBorder="1" applyAlignment="1" applyProtection="1">
      <alignment horizontal="center" vertical="center"/>
      <protection locked="0"/>
    </xf>
    <xf numFmtId="0" fontId="55" fillId="0" borderId="0" xfId="3" applyFont="1" applyAlignment="1">
      <alignment horizontal="center" vertical="center"/>
    </xf>
    <xf numFmtId="0" fontId="50" fillId="0" borderId="0" xfId="3" applyFont="1" applyAlignment="1">
      <alignment horizontal="center" vertical="center"/>
    </xf>
    <xf numFmtId="0" fontId="52" fillId="0" borderId="60" xfId="3" applyFont="1" applyBorder="1" applyAlignment="1" applyProtection="1">
      <alignment horizontal="left" vertical="center" shrinkToFit="1"/>
      <protection hidden="1"/>
    </xf>
    <xf numFmtId="0" fontId="50" fillId="0" borderId="60" xfId="3" applyFont="1" applyBorder="1" applyAlignment="1" applyProtection="1">
      <alignment horizontal="left" vertical="center" shrinkToFit="1"/>
      <protection hidden="1"/>
    </xf>
    <xf numFmtId="0" fontId="50" fillId="0" borderId="60" xfId="3" applyFont="1" applyFill="1" applyBorder="1" applyAlignment="1" applyProtection="1">
      <alignment horizontal="left" vertical="center" shrinkToFit="1"/>
      <protection hidden="1"/>
    </xf>
    <xf numFmtId="0" fontId="50" fillId="0" borderId="60" xfId="3" applyFont="1" applyBorder="1" applyAlignment="1" applyProtection="1">
      <alignment horizontal="justify" vertical="center"/>
      <protection hidden="1"/>
    </xf>
    <xf numFmtId="0" fontId="50" fillId="0" borderId="35" xfId="3" applyFont="1" applyBorder="1" applyAlignment="1" applyProtection="1">
      <alignment horizontal="justify" vertical="center"/>
      <protection hidden="1"/>
    </xf>
    <xf numFmtId="187" fontId="39" fillId="0" borderId="3" xfId="3" applyNumberFormat="1" applyFont="1" applyBorder="1" applyAlignment="1" applyProtection="1">
      <alignment horizontal="center" vertical="center"/>
      <protection locked="0"/>
    </xf>
    <xf numFmtId="187" fontId="39" fillId="0" borderId="4" xfId="3" applyNumberFormat="1" applyFont="1" applyBorder="1" applyAlignment="1" applyProtection="1">
      <alignment horizontal="center" vertical="center"/>
      <protection locked="0"/>
    </xf>
    <xf numFmtId="187" fontId="39" fillId="0" borderId="5" xfId="3" applyNumberFormat="1" applyFont="1" applyBorder="1" applyAlignment="1" applyProtection="1">
      <alignment horizontal="center" vertical="center"/>
      <protection locked="0"/>
    </xf>
    <xf numFmtId="187" fontId="39" fillId="0" borderId="9" xfId="3" applyNumberFormat="1" applyFont="1" applyBorder="1" applyAlignment="1" applyProtection="1">
      <alignment horizontal="center" vertical="center"/>
      <protection locked="0"/>
    </xf>
    <xf numFmtId="0" fontId="45" fillId="0" borderId="7" xfId="3" applyFont="1" applyBorder="1" applyAlignment="1" applyProtection="1">
      <alignment horizontal="center" vertical="center"/>
      <protection hidden="1"/>
    </xf>
    <xf numFmtId="187" fontId="39" fillId="0" borderId="8" xfId="3" applyNumberFormat="1" applyFont="1" applyBorder="1" applyAlignment="1" applyProtection="1">
      <alignment horizontal="center" vertical="center"/>
      <protection locked="0"/>
    </xf>
    <xf numFmtId="0" fontId="45" fillId="0" borderId="38" xfId="3" applyFont="1" applyBorder="1" applyAlignment="1" applyProtection="1">
      <alignment horizontal="center" vertical="center"/>
      <protection hidden="1"/>
    </xf>
    <xf numFmtId="0" fontId="62" fillId="0" borderId="44" xfId="3" applyFont="1" applyBorder="1" applyAlignment="1" applyProtection="1">
      <alignment horizontal="center" vertical="center" textRotation="90" wrapText="1"/>
      <protection hidden="1"/>
    </xf>
    <xf numFmtId="0" fontId="52" fillId="0" borderId="83" xfId="3" applyFont="1" applyBorder="1" applyAlignment="1">
      <alignment vertical="center"/>
    </xf>
    <xf numFmtId="0" fontId="52" fillId="0" borderId="60" xfId="3" applyFont="1" applyBorder="1" applyAlignment="1">
      <alignment vertical="center"/>
    </xf>
    <xf numFmtId="0" fontId="52" fillId="0" borderId="35" xfId="3" applyFont="1" applyBorder="1" applyAlignment="1">
      <alignment vertical="center"/>
    </xf>
    <xf numFmtId="0" fontId="52" fillId="0" borderId="77" xfId="3" applyFont="1" applyFill="1" applyBorder="1" applyAlignment="1">
      <alignment horizontal="center" vertical="center"/>
    </xf>
    <xf numFmtId="0" fontId="52" fillId="0" borderId="78" xfId="3" applyFont="1" applyFill="1" applyBorder="1" applyAlignment="1">
      <alignment horizontal="center" vertical="center"/>
    </xf>
    <xf numFmtId="0" fontId="52" fillId="0" borderId="79" xfId="3" applyFont="1" applyBorder="1" applyAlignment="1">
      <alignment horizontal="center" vertical="center"/>
    </xf>
    <xf numFmtId="49" fontId="45" fillId="0" borderId="82" xfId="3" applyNumberFormat="1" applyFont="1" applyBorder="1" applyAlignment="1" applyProtection="1">
      <alignment horizontal="center" vertical="center"/>
      <protection hidden="1"/>
    </xf>
    <xf numFmtId="0" fontId="52" fillId="0" borderId="15" xfId="3" applyFont="1" applyBorder="1" applyAlignment="1" applyProtection="1">
      <alignment horizontal="center" vertical="center"/>
      <protection locked="0"/>
    </xf>
    <xf numFmtId="0" fontId="45" fillId="0" borderId="43" xfId="3" applyFont="1" applyBorder="1" applyAlignment="1" applyProtection="1">
      <alignment horizontal="center" vertical="center" wrapText="1"/>
      <protection hidden="1"/>
    </xf>
    <xf numFmtId="0" fontId="52" fillId="0" borderId="84" xfId="3" applyFont="1" applyBorder="1" applyAlignment="1">
      <alignment horizontal="center" vertical="center"/>
    </xf>
    <xf numFmtId="0" fontId="52" fillId="0" borderId="85" xfId="3" applyFont="1" applyBorder="1" applyAlignment="1">
      <alignment horizontal="center" vertical="center"/>
    </xf>
    <xf numFmtId="0" fontId="52" fillId="0" borderId="85" xfId="3" applyFont="1" applyFill="1" applyBorder="1" applyAlignment="1">
      <alignment horizontal="center" vertical="center"/>
    </xf>
    <xf numFmtId="0" fontId="52" fillId="0" borderId="86" xfId="3" applyFont="1" applyFill="1" applyBorder="1" applyAlignment="1">
      <alignment horizontal="center" vertical="center"/>
    </xf>
    <xf numFmtId="0" fontId="45" fillId="0" borderId="15" xfId="3" applyFont="1" applyBorder="1" applyAlignment="1">
      <alignment vertical="center"/>
    </xf>
    <xf numFmtId="0" fontId="52" fillId="0" borderId="84" xfId="3" applyFont="1" applyFill="1" applyBorder="1" applyAlignment="1">
      <alignment horizontal="center" vertical="center"/>
    </xf>
    <xf numFmtId="0" fontId="52" fillId="0" borderId="86" xfId="3" applyFont="1" applyBorder="1" applyAlignment="1">
      <alignment horizontal="center" vertical="center"/>
    </xf>
    <xf numFmtId="0" fontId="31" fillId="0" borderId="16" xfId="0" applyFont="1" applyBorder="1" applyAlignment="1">
      <alignment horizontal="center" vertical="center" textRotation="90"/>
    </xf>
    <xf numFmtId="0" fontId="31" fillId="0" borderId="17" xfId="0" applyFont="1" applyBorder="1" applyAlignment="1">
      <alignment horizontal="center" vertical="center" textRotation="90"/>
    </xf>
    <xf numFmtId="0" fontId="31" fillId="0" borderId="19" xfId="0" applyFont="1" applyBorder="1" applyAlignment="1">
      <alignment horizontal="center" vertical="center" textRotation="90"/>
    </xf>
    <xf numFmtId="0" fontId="32" fillId="0" borderId="47" xfId="0" applyFont="1" applyBorder="1" applyAlignment="1">
      <alignment horizontal="center" vertical="center" textRotation="90"/>
    </xf>
    <xf numFmtId="0" fontId="32" fillId="0" borderId="75" xfId="0" applyFont="1" applyBorder="1" applyAlignment="1">
      <alignment horizontal="center" vertical="center" textRotation="90"/>
    </xf>
    <xf numFmtId="0" fontId="32" fillId="0" borderId="44" xfId="0" applyFont="1" applyBorder="1" applyAlignment="1">
      <alignment horizontal="center" vertical="center"/>
    </xf>
    <xf numFmtId="0" fontId="32" fillId="0" borderId="45" xfId="0" applyFont="1" applyBorder="1" applyAlignment="1">
      <alignment horizontal="center" vertical="center"/>
    </xf>
    <xf numFmtId="0" fontId="32" fillId="0" borderId="47" xfId="0" applyFont="1" applyBorder="1" applyAlignment="1">
      <alignment horizontal="center" vertical="center"/>
    </xf>
    <xf numFmtId="0" fontId="32" fillId="0" borderId="67" xfId="0" applyFont="1" applyBorder="1" applyAlignment="1">
      <alignment horizontal="center" vertical="center"/>
    </xf>
    <xf numFmtId="0" fontId="32" fillId="0" borderId="0" xfId="0" applyFont="1" applyBorder="1" applyAlignment="1">
      <alignment horizontal="center" vertical="center"/>
    </xf>
    <xf numFmtId="0" fontId="32" fillId="0" borderId="75" xfId="0" applyFont="1" applyBorder="1" applyAlignment="1">
      <alignment horizontal="center" vertical="center"/>
    </xf>
    <xf numFmtId="0" fontId="36" fillId="0" borderId="13" xfId="0" applyFont="1" applyBorder="1" applyAlignment="1" applyProtection="1">
      <alignment vertical="center"/>
      <protection locked="0"/>
    </xf>
    <xf numFmtId="0" fontId="36" fillId="0" borderId="10" xfId="0" applyFont="1" applyBorder="1" applyAlignment="1" applyProtection="1">
      <alignment vertical="center"/>
      <protection locked="0"/>
    </xf>
    <xf numFmtId="0" fontId="36" fillId="0" borderId="36" xfId="0" applyFont="1" applyBorder="1" applyAlignment="1" applyProtection="1">
      <alignment vertical="center"/>
      <protection locked="0"/>
    </xf>
    <xf numFmtId="0" fontId="36" fillId="0" borderId="37" xfId="0" applyFont="1" applyBorder="1" applyAlignment="1" applyProtection="1">
      <alignment vertical="center"/>
      <protection locked="0"/>
    </xf>
    <xf numFmtId="0" fontId="36" fillId="0" borderId="68"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75" xfId="0" applyFont="1" applyBorder="1" applyAlignment="1" applyProtection="1">
      <alignment horizontal="center" vertical="center"/>
      <protection locked="0"/>
    </xf>
    <xf numFmtId="0" fontId="36" fillId="0" borderId="32"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31" xfId="0" applyFont="1" applyBorder="1" applyAlignment="1" applyProtection="1">
      <alignment horizontal="center" vertical="center"/>
      <protection locked="0"/>
    </xf>
    <xf numFmtId="0" fontId="36" fillId="0" borderId="12"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36" fillId="0" borderId="13"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29" xfId="0" applyFont="1" applyBorder="1" applyAlignment="1" applyProtection="1">
      <alignment horizontal="center" vertical="center"/>
      <protection locked="0"/>
    </xf>
    <xf numFmtId="0" fontId="36" fillId="0" borderId="81" xfId="0" applyFont="1" applyBorder="1" applyAlignment="1" applyProtection="1">
      <alignment horizontal="center" vertical="center"/>
      <protection locked="0"/>
    </xf>
    <xf numFmtId="0" fontId="36" fillId="0" borderId="45" xfId="0" applyFont="1" applyBorder="1" applyAlignment="1" applyProtection="1">
      <alignment horizontal="center" vertical="center"/>
      <protection locked="0"/>
    </xf>
    <xf numFmtId="0" fontId="36" fillId="0" borderId="47" xfId="0" applyFont="1" applyBorder="1" applyAlignment="1" applyProtection="1">
      <alignment horizontal="center" vertical="center"/>
      <protection locked="0"/>
    </xf>
    <xf numFmtId="0" fontId="36" fillId="0" borderId="73" xfId="0" applyFont="1" applyBorder="1" applyAlignment="1" applyProtection="1">
      <alignment horizontal="center" vertical="center"/>
      <protection locked="0"/>
    </xf>
    <xf numFmtId="0" fontId="36" fillId="0" borderId="49" xfId="0" applyFont="1" applyBorder="1" applyAlignment="1" applyProtection="1">
      <alignment horizontal="center" vertical="center"/>
      <protection locked="0"/>
    </xf>
    <xf numFmtId="0" fontId="36" fillId="0" borderId="50" xfId="0" applyFont="1" applyBorder="1" applyAlignment="1" applyProtection="1">
      <alignment horizontal="center" vertical="center"/>
      <protection locked="0"/>
    </xf>
    <xf numFmtId="0" fontId="36" fillId="0" borderId="13" xfId="0" applyFont="1" applyBorder="1" applyAlignment="1" applyProtection="1">
      <alignment horizontal="left" vertical="center"/>
      <protection locked="0"/>
    </xf>
    <xf numFmtId="0" fontId="36" fillId="0" borderId="23" xfId="0" applyFont="1" applyBorder="1" applyAlignment="1" applyProtection="1">
      <alignment horizontal="left" vertical="center"/>
      <protection locked="0"/>
    </xf>
    <xf numFmtId="0" fontId="36" fillId="0" borderId="29" xfId="0" applyFont="1" applyBorder="1" applyAlignment="1" applyProtection="1">
      <alignment horizontal="left" vertical="center"/>
      <protection locked="0"/>
    </xf>
    <xf numFmtId="0" fontId="36" fillId="0" borderId="68" xfId="0" applyFont="1" applyBorder="1" applyAlignment="1" applyProtection="1">
      <alignment horizontal="left" vertical="center"/>
      <protection locked="0"/>
    </xf>
    <xf numFmtId="0" fontId="36" fillId="0" borderId="0" xfId="0" applyFont="1" applyBorder="1" applyAlignment="1" applyProtection="1">
      <alignment horizontal="left" vertical="center"/>
      <protection locked="0"/>
    </xf>
    <xf numFmtId="0" fontId="36" fillId="0" borderId="10"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32" xfId="0" applyFont="1" applyBorder="1" applyAlignment="1" applyProtection="1">
      <alignment horizontal="left" vertical="center"/>
      <protection locked="0"/>
    </xf>
    <xf numFmtId="0" fontId="36" fillId="0" borderId="24"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36" fillId="0" borderId="37"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4" fillId="0" borderId="16" xfId="0" applyFont="1" applyBorder="1" applyAlignment="1">
      <alignment horizontal="center" vertical="center" textRotation="90"/>
    </xf>
    <xf numFmtId="0" fontId="4" fillId="0" borderId="17" xfId="0" applyFont="1" applyBorder="1" applyAlignment="1">
      <alignment horizontal="center" vertical="center" textRotation="90"/>
    </xf>
    <xf numFmtId="0" fontId="4" fillId="0" borderId="19" xfId="0" applyFont="1" applyBorder="1" applyAlignment="1">
      <alignment horizontal="center" vertical="center" textRotation="90"/>
    </xf>
    <xf numFmtId="0" fontId="7" fillId="0" borderId="47" xfId="0" applyFont="1" applyBorder="1" applyAlignment="1">
      <alignment horizontal="center" vertical="center" textRotation="90"/>
    </xf>
    <xf numFmtId="0" fontId="7" fillId="0" borderId="75" xfId="0" applyFont="1" applyBorder="1" applyAlignment="1">
      <alignment horizontal="center" vertical="center" textRotation="90"/>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7" fillId="0" borderId="67" xfId="0" applyFont="1" applyBorder="1" applyAlignment="1">
      <alignment horizontal="center" vertical="center"/>
    </xf>
    <xf numFmtId="0" fontId="7" fillId="0" borderId="0" xfId="0" applyFont="1" applyBorder="1" applyAlignment="1">
      <alignment horizontal="center" vertical="center"/>
    </xf>
    <xf numFmtId="0" fontId="7" fillId="0" borderId="75" xfId="0" applyFont="1" applyBorder="1" applyAlignment="1">
      <alignment horizontal="center" vertical="center"/>
    </xf>
    <xf numFmtId="0" fontId="8" fillId="0" borderId="68"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7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8" fillId="0" borderId="37"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36" xfId="0" applyFont="1" applyBorder="1" applyAlignment="1" applyProtection="1">
      <alignment vertical="center"/>
      <protection locked="0"/>
    </xf>
    <xf numFmtId="0" fontId="8" fillId="0" borderId="6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8" fillId="0" borderId="73" xfId="0" applyFont="1" applyBorder="1" applyAlignment="1" applyProtection="1">
      <alignment vertical="center"/>
      <protection locked="0"/>
    </xf>
    <xf numFmtId="0" fontId="8" fillId="0" borderId="49" xfId="0" applyFont="1" applyBorder="1" applyAlignment="1" applyProtection="1">
      <alignment vertical="center"/>
      <protection locked="0"/>
    </xf>
    <xf numFmtId="0" fontId="8" fillId="0" borderId="50" xfId="0" applyFont="1" applyBorder="1" applyAlignment="1" applyProtection="1">
      <alignment vertical="center"/>
      <protection locked="0"/>
    </xf>
    <xf numFmtId="0" fontId="8" fillId="0" borderId="81" xfId="0" applyFont="1" applyBorder="1" applyAlignment="1" applyProtection="1">
      <alignment vertical="center"/>
      <protection locked="0"/>
    </xf>
    <xf numFmtId="0" fontId="8" fillId="0" borderId="45" xfId="0" applyFont="1" applyBorder="1" applyAlignment="1" applyProtection="1">
      <alignment vertical="center"/>
      <protection locked="0"/>
    </xf>
    <xf numFmtId="0" fontId="8" fillId="0" borderId="47" xfId="0" applyFont="1" applyBorder="1" applyAlignment="1" applyProtection="1">
      <alignment vertical="center"/>
      <protection locked="0"/>
    </xf>
    <xf numFmtId="0" fontId="8" fillId="0" borderId="13"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2" fillId="0" borderId="13"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36" fillId="0" borderId="36" xfId="0" applyFont="1" applyBorder="1" applyAlignment="1" applyProtection="1">
      <alignment horizontal="center" vertical="center"/>
      <protection locked="0"/>
    </xf>
    <xf numFmtId="0" fontId="36" fillId="0" borderId="40" xfId="0" applyFont="1" applyBorder="1" applyAlignment="1" applyProtection="1">
      <alignment horizontal="center" vertical="center"/>
      <protection locked="0"/>
    </xf>
    <xf numFmtId="0" fontId="36" fillId="0" borderId="41" xfId="0" applyFont="1" applyBorder="1" applyAlignment="1" applyProtection="1">
      <alignment horizontal="center" vertical="center"/>
      <protection locked="0"/>
    </xf>
    <xf numFmtId="0" fontId="36" fillId="0" borderId="80" xfId="0" applyFont="1" applyBorder="1" applyAlignment="1" applyProtection="1">
      <alignment horizontal="center" vertical="center"/>
      <protection locked="0"/>
    </xf>
    <xf numFmtId="0" fontId="36" fillId="0" borderId="16" xfId="0" applyFont="1" applyBorder="1" applyAlignment="1">
      <alignment horizontal="center" vertical="center" textRotation="90"/>
    </xf>
    <xf numFmtId="0" fontId="36" fillId="0" borderId="17" xfId="0" applyFont="1" applyBorder="1" applyAlignment="1">
      <alignment horizontal="center" vertical="center" textRotation="90"/>
    </xf>
    <xf numFmtId="0" fontId="36" fillId="0" borderId="19" xfId="0" applyFont="1" applyBorder="1" applyAlignment="1">
      <alignment horizontal="center" vertical="center" textRotation="90"/>
    </xf>
    <xf numFmtId="0" fontId="37" fillId="0" borderId="47" xfId="0" applyFont="1" applyBorder="1" applyAlignment="1">
      <alignment horizontal="center" vertical="center" textRotation="90"/>
    </xf>
    <xf numFmtId="0" fontId="37" fillId="0" borderId="75" xfId="0" applyFont="1" applyBorder="1" applyAlignment="1">
      <alignment horizontal="center" vertical="center" textRotation="90"/>
    </xf>
    <xf numFmtId="0" fontId="37" fillId="0" borderId="44" xfId="0" applyFont="1" applyBorder="1" applyAlignment="1">
      <alignment horizontal="center" vertical="center"/>
    </xf>
    <xf numFmtId="0" fontId="37" fillId="0" borderId="45" xfId="0" applyFont="1" applyBorder="1" applyAlignment="1">
      <alignment horizontal="center" vertical="center"/>
    </xf>
    <xf numFmtId="0" fontId="37" fillId="0" borderId="47" xfId="0" applyFont="1" applyBorder="1" applyAlignment="1">
      <alignment horizontal="center" vertical="center"/>
    </xf>
    <xf numFmtId="0" fontId="37" fillId="0" borderId="67" xfId="0" applyFont="1" applyBorder="1" applyAlignment="1">
      <alignment horizontal="center" vertical="center"/>
    </xf>
    <xf numFmtId="0" fontId="37" fillId="0" borderId="0" xfId="0" applyFont="1" applyBorder="1" applyAlignment="1">
      <alignment horizontal="center" vertical="center"/>
    </xf>
    <xf numFmtId="0" fontId="37" fillId="0" borderId="75" xfId="0" applyFont="1" applyBorder="1" applyAlignment="1">
      <alignment horizontal="center" vertical="center"/>
    </xf>
    <xf numFmtId="0" fontId="37" fillId="0" borderId="0" xfId="0" applyFont="1" applyAlignment="1" applyProtection="1">
      <alignment horizontal="left" vertical="top" wrapText="1"/>
      <protection locked="0"/>
    </xf>
    <xf numFmtId="0" fontId="37" fillId="0" borderId="0" xfId="0" applyFont="1" applyAlignment="1" applyProtection="1">
      <alignment horizontal="center"/>
      <protection hidden="1"/>
    </xf>
    <xf numFmtId="0" fontId="37" fillId="0" borderId="0" xfId="0" applyFont="1" applyAlignment="1" applyProtection="1">
      <alignment horizontal="left" vertical="center"/>
      <protection hidden="1"/>
    </xf>
    <xf numFmtId="0" fontId="36" fillId="0" borderId="69" xfId="0" applyFont="1" applyBorder="1" applyAlignment="1" applyProtection="1">
      <alignment horizontal="center" vertical="center"/>
      <protection hidden="1"/>
    </xf>
    <xf numFmtId="0" fontId="36" fillId="0" borderId="10" xfId="0" applyFont="1" applyBorder="1" applyAlignment="1" applyProtection="1">
      <alignment horizontal="center" vertical="center"/>
      <protection hidden="1"/>
    </xf>
    <xf numFmtId="0" fontId="36" fillId="0" borderId="46" xfId="0" applyFont="1" applyBorder="1" applyAlignment="1" applyProtection="1">
      <alignment horizontal="center" vertical="center"/>
      <protection hidden="1"/>
    </xf>
    <xf numFmtId="0" fontId="36" fillId="0" borderId="23" xfId="0" applyFont="1" applyBorder="1" applyAlignment="1" applyProtection="1">
      <alignment horizontal="center" vertical="center"/>
      <protection hidden="1"/>
    </xf>
    <xf numFmtId="0" fontId="36" fillId="0" borderId="29" xfId="0" applyFont="1" applyBorder="1" applyAlignment="1" applyProtection="1">
      <alignment horizontal="center" vertical="center"/>
      <protection hidden="1"/>
    </xf>
    <xf numFmtId="0" fontId="36" fillId="0" borderId="72" xfId="0" applyFont="1" applyBorder="1" applyAlignment="1" applyProtection="1">
      <alignment horizontal="center" vertical="center"/>
      <protection hidden="1"/>
    </xf>
    <xf numFmtId="0" fontId="36" fillId="0" borderId="24" xfId="0" applyFont="1" applyBorder="1" applyAlignment="1" applyProtection="1">
      <alignment horizontal="center" vertical="center"/>
      <protection hidden="1"/>
    </xf>
    <xf numFmtId="0" fontId="36" fillId="0" borderId="31" xfId="0" applyFont="1" applyBorder="1" applyAlignment="1" applyProtection="1">
      <alignment horizontal="center" vertical="center"/>
      <protection hidden="1"/>
    </xf>
    <xf numFmtId="0" fontId="36" fillId="0" borderId="36" xfId="0" applyFont="1" applyBorder="1" applyAlignment="1" applyProtection="1">
      <alignment horizontal="center" vertical="center"/>
      <protection hidden="1"/>
    </xf>
    <xf numFmtId="0" fontId="36" fillId="0" borderId="59" xfId="0" applyFont="1" applyBorder="1" applyAlignment="1" applyProtection="1">
      <alignment horizontal="center" vertical="center"/>
      <protection hidden="1"/>
    </xf>
    <xf numFmtId="0" fontId="36" fillId="0" borderId="41" xfId="0" applyFont="1" applyBorder="1" applyAlignment="1" applyProtection="1">
      <alignment horizontal="center" vertical="center"/>
      <protection hidden="1"/>
    </xf>
    <xf numFmtId="0" fontId="36" fillId="0" borderId="71" xfId="0" applyFont="1" applyBorder="1" applyAlignment="1" applyProtection="1">
      <alignment horizontal="center" vertical="center"/>
      <protection hidden="1"/>
    </xf>
    <xf numFmtId="0" fontId="36" fillId="0" borderId="22"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1" fillId="0" borderId="3" xfId="0" applyFont="1" applyBorder="1" applyAlignment="1">
      <alignment horizontal="center"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31" fillId="0" borderId="71" xfId="0" applyFont="1" applyBorder="1" applyAlignment="1">
      <alignment horizontal="center" vertical="center"/>
    </xf>
    <xf numFmtId="0" fontId="31" fillId="0" borderId="22" xfId="0" applyFont="1" applyBorder="1" applyAlignment="1">
      <alignment horizontal="center" vertical="center"/>
    </xf>
    <xf numFmtId="0" fontId="31" fillId="0" borderId="26" xfId="0" applyFont="1" applyBorder="1" applyAlignment="1">
      <alignment horizontal="center" vertical="center"/>
    </xf>
    <xf numFmtId="0" fontId="45" fillId="0" borderId="46" xfId="0" applyFont="1" applyBorder="1" applyAlignment="1">
      <alignment horizontal="center" vertical="center"/>
    </xf>
    <xf numFmtId="0" fontId="45" fillId="0" borderId="23" xfId="0" applyFont="1" applyBorder="1" applyAlignment="1">
      <alignment horizontal="center" vertical="center"/>
    </xf>
    <xf numFmtId="0" fontId="45" fillId="0" borderId="29" xfId="0" applyFont="1" applyBorder="1" applyAlignment="1">
      <alignment horizontal="center" vertical="center"/>
    </xf>
    <xf numFmtId="0" fontId="32" fillId="0" borderId="65" xfId="0" applyFont="1" applyBorder="1" applyAlignment="1">
      <alignment horizontal="center" vertical="center" textRotation="90"/>
    </xf>
    <xf numFmtId="0" fontId="32" fillId="0" borderId="66" xfId="0" applyFont="1" applyBorder="1" applyAlignment="1">
      <alignment horizontal="center" vertical="center" textRotation="90"/>
    </xf>
    <xf numFmtId="0" fontId="32" fillId="0" borderId="70" xfId="0" applyFont="1" applyBorder="1" applyAlignment="1">
      <alignment horizontal="center" vertical="center" textRotation="90"/>
    </xf>
    <xf numFmtId="0" fontId="45" fillId="0" borderId="59" xfId="0" applyFont="1" applyBorder="1" applyAlignment="1">
      <alignment horizontal="center" vertical="center"/>
    </xf>
    <xf numFmtId="0" fontId="45" fillId="0" borderId="48"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46" fillId="0" borderId="65" xfId="4" applyFont="1" applyBorder="1" applyAlignment="1">
      <alignment horizontal="center" vertical="center" textRotation="90"/>
    </xf>
    <xf numFmtId="0" fontId="46" fillId="0" borderId="66" xfId="4" applyFont="1" applyBorder="1" applyAlignment="1">
      <alignment horizontal="center" vertical="center" textRotation="90"/>
    </xf>
    <xf numFmtId="0" fontId="46" fillId="0" borderId="34" xfId="4" applyFont="1" applyBorder="1" applyAlignment="1">
      <alignment horizontal="center" vertical="center" textRotation="90"/>
    </xf>
    <xf numFmtId="0" fontId="31" fillId="0" borderId="65" xfId="0" applyFont="1" applyBorder="1" applyAlignment="1">
      <alignment horizontal="center" vertical="center" textRotation="90"/>
    </xf>
    <xf numFmtId="0" fontId="31" fillId="0" borderId="66" xfId="0" applyFont="1" applyBorder="1" applyAlignment="1">
      <alignment horizontal="center" vertical="center" textRotation="90"/>
    </xf>
    <xf numFmtId="0" fontId="31" fillId="0" borderId="18" xfId="0" applyFont="1" applyBorder="1" applyAlignment="1">
      <alignment horizontal="center" vertical="center" textRotation="90"/>
    </xf>
    <xf numFmtId="0" fontId="47" fillId="0" borderId="46" xfId="0" applyFont="1" applyBorder="1" applyAlignment="1">
      <alignment horizontal="left" vertical="center"/>
    </xf>
    <xf numFmtId="0" fontId="47" fillId="0" borderId="23" xfId="0" applyFont="1" applyBorder="1" applyAlignment="1">
      <alignment horizontal="left" vertical="center"/>
    </xf>
    <xf numFmtId="0" fontId="47" fillId="0" borderId="29" xfId="0" applyFont="1" applyBorder="1" applyAlignment="1">
      <alignment horizontal="left" vertical="center"/>
    </xf>
    <xf numFmtId="0" fontId="47" fillId="0" borderId="46" xfId="0" applyFont="1" applyBorder="1" applyAlignment="1" applyProtection="1">
      <alignment horizontal="left" vertical="center"/>
      <protection locked="0"/>
    </xf>
    <xf numFmtId="0" fontId="47" fillId="0" borderId="23" xfId="0" applyFont="1" applyBorder="1" applyAlignment="1" applyProtection="1">
      <alignment horizontal="left" vertical="center"/>
      <protection locked="0"/>
    </xf>
    <xf numFmtId="0" fontId="47" fillId="0" borderId="29" xfId="0" applyFont="1" applyBorder="1" applyAlignment="1" applyProtection="1">
      <alignment horizontal="left" vertical="center"/>
      <protection locked="0"/>
    </xf>
    <xf numFmtId="0" fontId="32" fillId="2" borderId="7" xfId="0" applyFont="1" applyFill="1" applyBorder="1" applyAlignment="1">
      <alignment horizontal="center" vertical="center"/>
    </xf>
    <xf numFmtId="0" fontId="32" fillId="2" borderId="58" xfId="0" applyFont="1" applyFill="1" applyBorder="1" applyAlignment="1">
      <alignment horizontal="center" vertical="center"/>
    </xf>
    <xf numFmtId="0" fontId="31" fillId="2" borderId="40" xfId="0" applyFont="1" applyFill="1" applyBorder="1" applyAlignment="1">
      <alignment horizontal="center" vertical="center"/>
    </xf>
    <xf numFmtId="0" fontId="31" fillId="2" borderId="37"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39" xfId="0" applyFont="1" applyFill="1" applyBorder="1" applyAlignment="1">
      <alignment horizontal="center" vertical="center"/>
    </xf>
    <xf numFmtId="0" fontId="31" fillId="2" borderId="35" xfId="0" applyFont="1" applyFill="1" applyBorder="1" applyAlignment="1">
      <alignment horizontal="center" vertical="center"/>
    </xf>
    <xf numFmtId="0" fontId="32" fillId="2" borderId="39" xfId="0" applyFont="1" applyFill="1" applyBorder="1" applyAlignment="1">
      <alignment horizontal="center" vertical="center"/>
    </xf>
    <xf numFmtId="0" fontId="32" fillId="2" borderId="60" xfId="0" applyFont="1" applyFill="1" applyBorder="1" applyAlignment="1">
      <alignment horizontal="center" vertical="center"/>
    </xf>
    <xf numFmtId="0" fontId="30" fillId="0" borderId="3" xfId="4" applyFont="1" applyBorder="1" applyAlignment="1">
      <alignment horizontal="center" vertical="center" wrapText="1"/>
    </xf>
    <xf numFmtId="0" fontId="30" fillId="0" borderId="27" xfId="4" applyFont="1" applyBorder="1" applyAlignment="1">
      <alignment horizontal="center" vertical="center"/>
    </xf>
    <xf numFmtId="0" fontId="30" fillId="0" borderId="28" xfId="4" applyFont="1" applyBorder="1" applyAlignment="1">
      <alignment horizontal="center" vertical="center"/>
    </xf>
    <xf numFmtId="0" fontId="30" fillId="0" borderId="4" xfId="4" applyFont="1" applyBorder="1" applyAlignment="1">
      <alignment horizontal="center" vertical="center"/>
    </xf>
    <xf numFmtId="0" fontId="30" fillId="0" borderId="1" xfId="4" applyFont="1" applyBorder="1" applyAlignment="1">
      <alignment horizontal="center" vertical="center"/>
    </xf>
    <xf numFmtId="0" fontId="30" fillId="0" borderId="20" xfId="4" applyFont="1" applyBorder="1" applyAlignment="1">
      <alignment horizontal="center" vertical="center"/>
    </xf>
    <xf numFmtId="0" fontId="36" fillId="0" borderId="72" xfId="0" applyFont="1" applyBorder="1" applyAlignment="1" applyProtection="1">
      <alignment horizontal="left" vertical="center"/>
      <protection hidden="1"/>
    </xf>
    <xf numFmtId="0" fontId="36" fillId="0" borderId="24" xfId="0" applyFont="1" applyBorder="1" applyAlignment="1" applyProtection="1">
      <alignment horizontal="left" vertical="center"/>
      <protection hidden="1"/>
    </xf>
    <xf numFmtId="0" fontId="36" fillId="0" borderId="31" xfId="0" applyFont="1" applyBorder="1" applyAlignment="1" applyProtection="1">
      <alignment horizontal="left" vertical="center"/>
      <protection hidden="1"/>
    </xf>
    <xf numFmtId="0" fontId="36" fillId="0" borderId="71" xfId="0" applyFont="1" applyBorder="1" applyAlignment="1" applyProtection="1">
      <alignment horizontal="left" vertical="center"/>
      <protection hidden="1"/>
    </xf>
    <xf numFmtId="0" fontId="36" fillId="0" borderId="22" xfId="0" applyFont="1" applyBorder="1" applyAlignment="1" applyProtection="1">
      <alignment horizontal="left" vertical="center"/>
      <protection hidden="1"/>
    </xf>
    <xf numFmtId="0" fontId="36" fillId="0" borderId="26" xfId="0" applyFont="1" applyBorder="1" applyAlignment="1" applyProtection="1">
      <alignment horizontal="left" vertical="center"/>
      <protection hidden="1"/>
    </xf>
    <xf numFmtId="0" fontId="36" fillId="0" borderId="46" xfId="0" applyFont="1" applyBorder="1" applyAlignment="1" applyProtection="1">
      <alignment horizontal="left" vertical="center"/>
      <protection hidden="1"/>
    </xf>
    <xf numFmtId="0" fontId="36" fillId="0" borderId="23" xfId="0" applyFont="1" applyBorder="1" applyAlignment="1" applyProtection="1">
      <alignment horizontal="left" vertical="center"/>
      <protection hidden="1"/>
    </xf>
    <xf numFmtId="0" fontId="36" fillId="0" borderId="29" xfId="0" applyFont="1" applyBorder="1" applyAlignment="1" applyProtection="1">
      <alignment horizontal="left" vertical="center"/>
      <protection hidden="1"/>
    </xf>
    <xf numFmtId="0" fontId="31" fillId="0" borderId="44" xfId="0" applyFont="1" applyBorder="1" applyAlignment="1">
      <alignment horizontal="center" vertical="center" textRotation="90"/>
    </xf>
    <xf numFmtId="0" fontId="31" fillId="0" borderId="67" xfId="0" applyFont="1" applyBorder="1" applyAlignment="1">
      <alignment horizontal="center" vertical="center" textRotation="90"/>
    </xf>
    <xf numFmtId="0" fontId="45" fillId="0" borderId="69" xfId="0" applyFont="1" applyBorder="1" applyAlignment="1">
      <alignment horizontal="center" vertical="center"/>
    </xf>
    <xf numFmtId="0" fontId="45" fillId="0" borderId="10" xfId="0" applyFont="1" applyBorder="1" applyAlignment="1">
      <alignment horizontal="center" vertical="center"/>
    </xf>
    <xf numFmtId="0" fontId="45" fillId="0" borderId="36" xfId="0" applyFont="1" applyBorder="1" applyAlignment="1">
      <alignment horizontal="center" vertical="center"/>
    </xf>
    <xf numFmtId="0" fontId="36" fillId="0" borderId="69" xfId="0" applyFont="1" applyBorder="1" applyAlignment="1" applyProtection="1">
      <alignment horizontal="left" vertical="center"/>
      <protection hidden="1"/>
    </xf>
    <xf numFmtId="0" fontId="36" fillId="0" borderId="10" xfId="0" applyFont="1" applyBorder="1" applyAlignment="1" applyProtection="1">
      <alignment horizontal="left" vertical="center"/>
      <protection hidden="1"/>
    </xf>
    <xf numFmtId="0" fontId="36" fillId="0" borderId="36" xfId="0" applyFont="1" applyBorder="1" applyAlignment="1" applyProtection="1">
      <alignment horizontal="left" vertical="center"/>
      <protection hidden="1"/>
    </xf>
    <xf numFmtId="0" fontId="8" fillId="0" borderId="0" xfId="0" applyFont="1" applyBorder="1" applyAlignment="1">
      <alignment horizontal="left" vertical="center"/>
    </xf>
    <xf numFmtId="0" fontId="15" fillId="0" borderId="0" xfId="0" applyFont="1" applyBorder="1" applyAlignment="1">
      <alignment horizontal="right" vertical="center"/>
    </xf>
    <xf numFmtId="0" fontId="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4" fillId="2" borderId="55"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42" xfId="0" applyFill="1" applyBorder="1" applyAlignment="1">
      <alignment vertical="center"/>
    </xf>
    <xf numFmtId="0" fontId="4" fillId="2" borderId="14" xfId="0" applyFont="1" applyFill="1" applyBorder="1" applyAlignment="1">
      <alignment horizontal="center" vertical="center"/>
    </xf>
    <xf numFmtId="0" fontId="4" fillId="2" borderId="51" xfId="0" applyFont="1" applyFill="1" applyBorder="1" applyAlignment="1">
      <alignment horizontal="center" vertical="center"/>
    </xf>
    <xf numFmtId="0" fontId="0" fillId="2" borderId="43" xfId="0" applyFill="1" applyBorder="1" applyAlignment="1">
      <alignmen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6" xfId="0" applyFont="1" applyFill="1" applyBorder="1" applyAlignment="1">
      <alignment horizontal="center" vertical="center"/>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7" xfId="0" applyFont="1" applyBorder="1" applyAlignment="1">
      <alignment horizontal="center" vertical="center"/>
    </xf>
    <xf numFmtId="0" fontId="4" fillId="0" borderId="69" xfId="0" applyFont="1" applyBorder="1" applyAlignment="1">
      <alignment horizontal="center" vertical="center"/>
    </xf>
    <xf numFmtId="0" fontId="4" fillId="0" borderId="10" xfId="0" applyFont="1" applyBorder="1" applyAlignment="1">
      <alignment horizontal="center" vertical="center"/>
    </xf>
    <xf numFmtId="0" fontId="4" fillId="0" borderId="36" xfId="0" applyFont="1" applyBorder="1" applyAlignment="1">
      <alignment horizontal="center" vertical="center"/>
    </xf>
    <xf numFmtId="0" fontId="4" fillId="0" borderId="55" xfId="0" applyFont="1" applyBorder="1" applyAlignment="1">
      <alignment horizontal="center" vertical="center"/>
    </xf>
    <xf numFmtId="0" fontId="4" fillId="0" borderId="62" xfId="0" applyFont="1" applyBorder="1" applyAlignment="1">
      <alignment horizontal="center" vertical="center"/>
    </xf>
    <xf numFmtId="0" fontId="4" fillId="0" borderId="74" xfId="0" applyFont="1" applyBorder="1" applyAlignment="1">
      <alignment horizontal="center" vertical="center"/>
    </xf>
    <xf numFmtId="0" fontId="5" fillId="2" borderId="13" xfId="0" applyFont="1" applyFill="1" applyBorder="1" applyAlignment="1">
      <alignment horizontal="center" vertical="center"/>
    </xf>
    <xf numFmtId="0" fontId="5" fillId="2" borderId="29"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6" xfId="0" applyFont="1" applyFill="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11" xfId="0" applyFont="1" applyBorder="1" applyAlignment="1">
      <alignment horizontal="center"/>
    </xf>
    <xf numFmtId="0" fontId="8" fillId="0" borderId="55" xfId="0" applyFont="1" applyBorder="1" applyAlignment="1">
      <alignment horizontal="center"/>
    </xf>
    <xf numFmtId="0" fontId="8" fillId="0" borderId="62" xfId="0" applyFont="1" applyBorder="1" applyAlignment="1">
      <alignment horizontal="center"/>
    </xf>
    <xf numFmtId="0" fontId="8" fillId="0" borderId="74" xfId="0" applyFont="1" applyBorder="1" applyAlignment="1">
      <alignment horizontal="center"/>
    </xf>
    <xf numFmtId="0" fontId="8" fillId="0" borderId="15" xfId="0" applyFont="1" applyBorder="1" applyAlignment="1">
      <alignment horizontal="center" vertical="center"/>
    </xf>
    <xf numFmtId="0" fontId="4" fillId="0" borderId="71"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5" fillId="0" borderId="23" xfId="0" applyFont="1" applyBorder="1" applyAlignment="1">
      <alignment horizontal="center" vertical="center"/>
    </xf>
    <xf numFmtId="0" fontId="5" fillId="0" borderId="46"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6"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4" fillId="0" borderId="12" xfId="0" applyFont="1" applyBorder="1" applyAlignment="1">
      <alignment horizontal="center" vertical="center"/>
    </xf>
    <xf numFmtId="0" fontId="61" fillId="0" borderId="72" xfId="3" applyFont="1" applyBorder="1" applyAlignment="1">
      <alignment horizontal="center" vertical="top" wrapText="1" shrinkToFit="1"/>
    </xf>
    <xf numFmtId="0" fontId="61" fillId="0" borderId="30" xfId="3" applyFont="1" applyBorder="1" applyAlignment="1">
      <alignment horizontal="center" vertical="top" wrapText="1" shrinkToFit="1"/>
    </xf>
    <xf numFmtId="0" fontId="61" fillId="0" borderId="46" xfId="3" applyFont="1" applyBorder="1" applyAlignment="1">
      <alignment horizontal="center" vertical="top" wrapText="1" shrinkToFit="1"/>
    </xf>
    <xf numFmtId="0" fontId="61" fillId="0" borderId="6" xfId="3" applyFont="1" applyBorder="1" applyAlignment="1">
      <alignment horizontal="center" vertical="top" shrinkToFit="1"/>
    </xf>
    <xf numFmtId="0" fontId="61" fillId="0" borderId="4" xfId="3" applyFont="1" applyBorder="1" applyAlignment="1">
      <alignment horizontal="center" vertical="center" wrapText="1"/>
    </xf>
    <xf numFmtId="0" fontId="61" fillId="0" borderId="1" xfId="3" applyFont="1" applyBorder="1" applyAlignment="1">
      <alignment horizontal="center" vertical="center" wrapText="1"/>
    </xf>
    <xf numFmtId="0" fontId="52" fillId="0" borderId="14" xfId="3" applyFont="1" applyBorder="1" applyAlignment="1" applyProtection="1">
      <alignment horizontal="center" vertical="center" textRotation="90" wrapText="1" readingOrder="2"/>
    </xf>
    <xf numFmtId="0" fontId="52" fillId="0" borderId="51" xfId="3" applyFont="1" applyBorder="1" applyAlignment="1" applyProtection="1">
      <alignment horizontal="center" vertical="center" textRotation="90" wrapText="1" readingOrder="2"/>
    </xf>
    <xf numFmtId="0" fontId="51" fillId="0" borderId="71" xfId="3" applyFont="1" applyBorder="1" applyAlignment="1">
      <alignment horizontal="center"/>
    </xf>
    <xf numFmtId="0" fontId="51" fillId="0" borderId="22" xfId="3" applyFont="1" applyBorder="1" applyAlignment="1">
      <alignment horizontal="center"/>
    </xf>
    <xf numFmtId="0" fontId="51" fillId="0" borderId="25" xfId="3" applyFont="1" applyBorder="1" applyAlignment="1">
      <alignment horizontal="center"/>
    </xf>
    <xf numFmtId="0" fontId="61" fillId="0" borderId="9" xfId="3" applyFont="1" applyBorder="1" applyAlignment="1">
      <alignment horizontal="center" vertical="center" textRotation="90"/>
    </xf>
    <xf numFmtId="0" fontId="61" fillId="0" borderId="57" xfId="3" applyFont="1" applyBorder="1" applyAlignment="1">
      <alignment horizontal="center" vertical="center" textRotation="90"/>
    </xf>
    <xf numFmtId="0" fontId="61" fillId="0" borderId="42" xfId="3" applyFont="1" applyBorder="1" applyAlignment="1">
      <alignment horizontal="center" vertical="center" textRotation="90"/>
    </xf>
    <xf numFmtId="0" fontId="49" fillId="0" borderId="0" xfId="3" applyFont="1" applyAlignment="1">
      <alignment horizontal="center"/>
    </xf>
    <xf numFmtId="0" fontId="52" fillId="0" borderId="56" xfId="3" applyFont="1" applyBorder="1" applyAlignment="1">
      <alignment horizontal="center" vertical="center" wrapText="1" readingOrder="2"/>
    </xf>
    <xf numFmtId="0" fontId="52" fillId="0" borderId="58" xfId="3" applyFont="1" applyBorder="1" applyAlignment="1">
      <alignment horizontal="center" vertical="center" wrapText="1" readingOrder="2"/>
    </xf>
    <xf numFmtId="0" fontId="52" fillId="0" borderId="21" xfId="3" applyFont="1" applyBorder="1" applyAlignment="1">
      <alignment horizontal="center" vertical="center" wrapText="1" readingOrder="2"/>
    </xf>
    <xf numFmtId="0" fontId="52" fillId="0" borderId="27" xfId="3" applyFont="1" applyBorder="1" applyAlignment="1">
      <alignment horizontal="center" vertical="center" wrapText="1"/>
    </xf>
    <xf numFmtId="0" fontId="45" fillId="0" borderId="14" xfId="3" applyFont="1" applyBorder="1" applyAlignment="1" applyProtection="1">
      <alignment horizontal="left" vertical="center" textRotation="90" wrapText="1"/>
      <protection hidden="1"/>
    </xf>
    <xf numFmtId="0" fontId="45" fillId="0" borderId="51" xfId="3" applyFont="1" applyBorder="1" applyAlignment="1" applyProtection="1">
      <alignment horizontal="left" vertical="center" textRotation="90" wrapText="1"/>
      <protection hidden="1"/>
    </xf>
    <xf numFmtId="0" fontId="45" fillId="0" borderId="56" xfId="3" applyFont="1" applyBorder="1" applyAlignment="1" applyProtection="1">
      <alignment horizontal="center" vertical="center" textRotation="90" wrapText="1"/>
      <protection hidden="1"/>
    </xf>
    <xf numFmtId="0" fontId="45" fillId="0" borderId="58" xfId="3" applyFont="1" applyBorder="1" applyAlignment="1" applyProtection="1">
      <alignment horizontal="center" vertical="center" textRotation="90" wrapText="1"/>
      <protection hidden="1"/>
    </xf>
    <xf numFmtId="0" fontId="45" fillId="0" borderId="21" xfId="3" applyFont="1" applyBorder="1" applyAlignment="1" applyProtection="1">
      <alignment horizontal="center" vertical="center" textRotation="90" wrapText="1"/>
      <protection hidden="1"/>
    </xf>
    <xf numFmtId="0" fontId="52" fillId="0" borderId="81" xfId="3" applyFont="1" applyBorder="1" applyAlignment="1">
      <alignment horizontal="center" vertical="center" wrapText="1"/>
    </xf>
    <xf numFmtId="0" fontId="52" fillId="0" borderId="45" xfId="3" applyFont="1" applyBorder="1" applyAlignment="1">
      <alignment horizontal="center" vertical="center" wrapText="1"/>
    </xf>
    <xf numFmtId="0" fontId="52" fillId="0" borderId="37" xfId="3" applyFont="1" applyBorder="1" applyAlignment="1">
      <alignment horizontal="center" vertical="center" wrapText="1"/>
    </xf>
    <xf numFmtId="0" fontId="52" fillId="0" borderId="10" xfId="3" applyFont="1" applyBorder="1" applyAlignment="1">
      <alignment horizontal="center" vertical="center" wrapText="1"/>
    </xf>
    <xf numFmtId="0" fontId="52" fillId="0" borderId="14" xfId="3" applyFont="1" applyBorder="1" applyAlignment="1">
      <alignment horizontal="center" vertical="center" textRotation="90"/>
    </xf>
    <xf numFmtId="0" fontId="52" fillId="0" borderId="51" xfId="3" applyFont="1" applyBorder="1" applyAlignment="1">
      <alignment horizontal="center" vertical="center" textRotation="90"/>
    </xf>
    <xf numFmtId="0" fontId="52" fillId="0" borderId="12" xfId="3" applyFont="1" applyBorder="1" applyAlignment="1">
      <alignment horizontal="center" vertical="center"/>
    </xf>
    <xf numFmtId="0" fontId="52" fillId="0" borderId="22" xfId="3" applyFont="1" applyBorder="1" applyAlignment="1">
      <alignment horizontal="center" vertical="center"/>
    </xf>
    <xf numFmtId="0" fontId="52" fillId="0" borderId="25" xfId="3" applyFont="1" applyBorder="1" applyAlignment="1">
      <alignment horizontal="center" vertical="center"/>
    </xf>
    <xf numFmtId="0" fontId="52" fillId="0" borderId="2" xfId="3" applyFont="1" applyBorder="1" applyAlignment="1" applyProtection="1">
      <alignment horizontal="center" vertical="center" wrapText="1"/>
      <protection locked="0"/>
    </xf>
    <xf numFmtId="0" fontId="52" fillId="0" borderId="11" xfId="3" applyFont="1" applyBorder="1" applyAlignment="1" applyProtection="1">
      <alignment horizontal="center" vertical="center" wrapText="1"/>
      <protection locked="0"/>
    </xf>
    <xf numFmtId="0" fontId="52" fillId="0" borderId="13" xfId="3" applyFont="1" applyBorder="1" applyAlignment="1">
      <alignment horizontal="center" vertical="center"/>
    </xf>
    <xf numFmtId="0" fontId="52" fillId="0" borderId="23" xfId="3" applyFont="1" applyBorder="1" applyAlignment="1">
      <alignment horizontal="center" vertical="center"/>
    </xf>
    <xf numFmtId="0" fontId="52" fillId="0" borderId="6" xfId="3" applyFont="1" applyBorder="1" applyAlignment="1">
      <alignment horizontal="center" vertical="center"/>
    </xf>
    <xf numFmtId="0" fontId="52" fillId="0" borderId="37" xfId="3" applyFont="1" applyBorder="1" applyAlignment="1">
      <alignment horizontal="center" vertical="center"/>
    </xf>
    <xf numFmtId="0" fontId="52" fillId="0" borderId="10" xfId="3" applyFont="1" applyBorder="1" applyAlignment="1">
      <alignment horizontal="center" vertical="center"/>
    </xf>
    <xf numFmtId="0" fontId="45" fillId="0" borderId="81" xfId="3" applyFont="1" applyBorder="1" applyAlignment="1">
      <alignment horizontal="center" vertical="center" textRotation="90"/>
    </xf>
    <xf numFmtId="0" fontId="45" fillId="0" borderId="68" xfId="3" applyFont="1" applyBorder="1" applyAlignment="1">
      <alignment horizontal="center" vertical="center" textRotation="90"/>
    </xf>
    <xf numFmtId="0" fontId="45" fillId="0" borderId="73" xfId="3" applyFont="1" applyBorder="1" applyAlignment="1">
      <alignment horizontal="center" vertical="center" textRotation="90"/>
    </xf>
    <xf numFmtId="0" fontId="12" fillId="2" borderId="1" xfId="0" applyFont="1" applyFill="1" applyBorder="1" applyAlignment="1">
      <alignment horizontal="center" vertical="center" textRotation="90"/>
    </xf>
    <xf numFmtId="0" fontId="12" fillId="2" borderId="2" xfId="0" applyFont="1" applyFill="1" applyBorder="1" applyAlignment="1">
      <alignment horizontal="center" vertical="center" textRotation="90"/>
    </xf>
    <xf numFmtId="0" fontId="5" fillId="2" borderId="20"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11" fillId="2" borderId="3"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8" xfId="0" applyFont="1" applyFill="1" applyBorder="1" applyAlignment="1">
      <alignment horizontal="center" vertical="center"/>
    </xf>
    <xf numFmtId="0" fontId="5" fillId="2" borderId="1" xfId="0" applyFont="1" applyFill="1" applyBorder="1" applyAlignment="1">
      <alignment horizontal="center" vertical="center" textRotation="90"/>
    </xf>
    <xf numFmtId="0" fontId="5" fillId="2" borderId="2" xfId="0" applyFont="1" applyFill="1" applyBorder="1" applyAlignment="1">
      <alignment horizontal="center" vertical="center" textRotation="90"/>
    </xf>
    <xf numFmtId="0" fontId="7" fillId="2" borderId="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4" xfId="0" applyFont="1" applyFill="1" applyBorder="1" applyAlignment="1">
      <alignment horizontal="center" vertical="center" textRotation="90"/>
    </xf>
    <xf numFmtId="0" fontId="5" fillId="2" borderId="9" xfId="0" applyFont="1" applyFill="1" applyBorder="1" applyAlignment="1">
      <alignment horizontal="center" vertical="center" textRotation="90"/>
    </xf>
    <xf numFmtId="0" fontId="4" fillId="2" borderId="71"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59"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60" xfId="0" applyFont="1" applyFill="1" applyBorder="1" applyAlignment="1">
      <alignment horizontal="center" vertical="center"/>
    </xf>
    <xf numFmtId="0" fontId="4" fillId="2" borderId="55" xfId="0" applyFont="1" applyFill="1" applyBorder="1" applyAlignment="1">
      <alignment horizontal="right" vertical="center"/>
    </xf>
    <xf numFmtId="0" fontId="4" fillId="2" borderId="62" xfId="0" applyFont="1" applyFill="1" applyBorder="1" applyAlignment="1">
      <alignment horizontal="right" vertical="center"/>
    </xf>
    <xf numFmtId="0" fontId="7" fillId="2" borderId="62" xfId="0" applyFont="1" applyFill="1" applyBorder="1" applyAlignment="1">
      <alignment horizontal="left" vertical="center"/>
    </xf>
    <xf numFmtId="0" fontId="11" fillId="2" borderId="40"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36" xfId="0" applyFont="1" applyFill="1" applyBorder="1" applyAlignment="1">
      <alignment horizontal="center" vertical="center"/>
    </xf>
    <xf numFmtId="0" fontId="4" fillId="2" borderId="16" xfId="0" applyFont="1" applyFill="1" applyBorder="1" applyAlignment="1">
      <alignment horizontal="center" vertical="center" textRotation="90"/>
    </xf>
    <xf numFmtId="0" fontId="4" fillId="2" borderId="17" xfId="0" applyFont="1" applyFill="1" applyBorder="1" applyAlignment="1">
      <alignment horizontal="center" vertical="center" textRotation="90"/>
    </xf>
    <xf numFmtId="0" fontId="4" fillId="2" borderId="19" xfId="0" applyFont="1" applyFill="1" applyBorder="1" applyAlignment="1">
      <alignment horizontal="center" vertical="center" textRotation="90"/>
    </xf>
    <xf numFmtId="0" fontId="5" fillId="2" borderId="7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6" xfId="0" applyFont="1" applyFill="1" applyBorder="1" applyAlignment="1">
      <alignment horizontal="center" vertical="center"/>
    </xf>
    <xf numFmtId="0" fontId="4" fillId="2" borderId="71" xfId="0" applyFont="1" applyFill="1" applyBorder="1" applyAlignment="1">
      <alignment horizontal="center" vertical="center" textRotation="90"/>
    </xf>
    <xf numFmtId="0" fontId="4" fillId="2" borderId="46" xfId="0" applyFont="1" applyFill="1" applyBorder="1" applyAlignment="1">
      <alignment horizontal="center" vertical="center" textRotation="90"/>
    </xf>
    <xf numFmtId="0" fontId="4" fillId="2" borderId="72" xfId="0" applyFont="1" applyFill="1" applyBorder="1" applyAlignment="1">
      <alignment horizontal="center" vertical="center" textRotation="90"/>
    </xf>
    <xf numFmtId="0" fontId="5" fillId="2" borderId="6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8" xfId="0" applyFont="1" applyFill="1" applyBorder="1" applyAlignment="1">
      <alignment horizontal="center" vertical="center"/>
    </xf>
    <xf numFmtId="0" fontId="4" fillId="2" borderId="18" xfId="0" applyFont="1" applyFill="1" applyBorder="1" applyAlignment="1">
      <alignment horizontal="center" vertical="center" textRotation="90"/>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4" fillId="0" borderId="65" xfId="0" applyFont="1" applyBorder="1" applyAlignment="1">
      <alignment horizontal="center" vertical="center" textRotation="90"/>
    </xf>
    <xf numFmtId="0" fontId="4" fillId="0" borderId="66" xfId="0" applyFont="1" applyBorder="1" applyAlignment="1">
      <alignment horizontal="center" vertical="center" textRotation="90"/>
    </xf>
    <xf numFmtId="0" fontId="15" fillId="2" borderId="67"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9"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21" xfId="0" applyFont="1" applyFill="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8" fillId="0" borderId="2"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cellXfs>
  <cellStyles count="9">
    <cellStyle name="Normal 2" xfId="5" xr:uid="{00000000-0005-0000-0000-000002000000}"/>
    <cellStyle name="Normal 3" xfId="4" xr:uid="{00000000-0005-0000-0000-000003000000}"/>
    <cellStyle name="Normal 3 2" xfId="6" xr:uid="{00000000-0005-0000-0000-000004000000}"/>
    <cellStyle name="Normal 4" xfId="7" xr:uid="{00000000-0005-0000-0000-000005000000}"/>
    <cellStyle name="Normal 5" xfId="8" xr:uid="{00000000-0005-0000-0000-000006000000}"/>
    <cellStyle name="Normal__sd" xfId="2" xr:uid="{00000000-0005-0000-0000-000007000000}"/>
    <cellStyle name="ปกติ" xfId="0" builtinId="0"/>
    <cellStyle name="ปกติ 2" xfId="1" xr:uid="{00000000-0005-0000-0000-000008000000}"/>
    <cellStyle name="ปกติ 3" xfId="3" xr:uid="{00000000-0005-0000-0000-000009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57150</xdr:colOff>
      <xdr:row>2</xdr:row>
      <xdr:rowOff>104775</xdr:rowOff>
    </xdr:from>
    <xdr:to>
      <xdr:col>13</xdr:col>
      <xdr:colOff>590550</xdr:colOff>
      <xdr:row>26</xdr:row>
      <xdr:rowOff>133350</xdr:rowOff>
    </xdr:to>
    <xdr:sp macro="" textlink="">
      <xdr:nvSpPr>
        <xdr:cNvPr id="4" name="สี่เหลี่ยมมุมมน 1">
          <a:extLst>
            <a:ext uri="{FF2B5EF4-FFF2-40B4-BE49-F238E27FC236}">
              <a16:creationId xmlns:a16="http://schemas.microsoft.com/office/drawing/2014/main" id="{00000000-0008-0000-1800-000004000000}"/>
            </a:ext>
          </a:extLst>
        </xdr:cNvPr>
        <xdr:cNvSpPr/>
      </xdr:nvSpPr>
      <xdr:spPr>
        <a:xfrm>
          <a:off x="3162300" y="514350"/>
          <a:ext cx="3629025" cy="414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5" name="สี่เหลี่ยมมุมมน 2">
          <a:extLst>
            <a:ext uri="{FF2B5EF4-FFF2-40B4-BE49-F238E27FC236}">
              <a16:creationId xmlns:a16="http://schemas.microsoft.com/office/drawing/2014/main" id="{00000000-0008-0000-1800-000005000000}"/>
            </a:ext>
          </a:extLst>
        </xdr:cNvPr>
        <xdr:cNvSpPr/>
      </xdr:nvSpPr>
      <xdr:spPr>
        <a:xfrm>
          <a:off x="3162300" y="4867275"/>
          <a:ext cx="3629025" cy="30861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2</xdr:row>
      <xdr:rowOff>104775</xdr:rowOff>
    </xdr:from>
    <xdr:to>
      <xdr:col>13</xdr:col>
      <xdr:colOff>590550</xdr:colOff>
      <xdr:row>26</xdr:row>
      <xdr:rowOff>133350</xdr:rowOff>
    </xdr:to>
    <xdr:sp macro="" textlink="">
      <xdr:nvSpPr>
        <xdr:cNvPr id="4" name="สี่เหลี่ยมมุมมน 1">
          <a:extLst>
            <a:ext uri="{FF2B5EF4-FFF2-40B4-BE49-F238E27FC236}">
              <a16:creationId xmlns:a16="http://schemas.microsoft.com/office/drawing/2014/main" id="{00000000-0008-0000-1300-000004000000}"/>
            </a:ext>
          </a:extLst>
        </xdr:cNvPr>
        <xdr:cNvSpPr/>
      </xdr:nvSpPr>
      <xdr:spPr>
        <a:xfrm>
          <a:off x="2571750" y="508635"/>
          <a:ext cx="3497580" cy="389191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5" name="สี่เหลี่ยมมุมมน 2">
          <a:extLst>
            <a:ext uri="{FF2B5EF4-FFF2-40B4-BE49-F238E27FC236}">
              <a16:creationId xmlns:a16="http://schemas.microsoft.com/office/drawing/2014/main" id="{00000000-0008-0000-1300-000005000000}"/>
            </a:ext>
          </a:extLst>
        </xdr:cNvPr>
        <xdr:cNvSpPr/>
      </xdr:nvSpPr>
      <xdr:spPr>
        <a:xfrm>
          <a:off x="3162300" y="4867275"/>
          <a:ext cx="3629025" cy="30861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xdr:colOff>
      <xdr:row>2</xdr:row>
      <xdr:rowOff>104775</xdr:rowOff>
    </xdr:from>
    <xdr:to>
      <xdr:col>13</xdr:col>
      <xdr:colOff>590550</xdr:colOff>
      <xdr:row>26</xdr:row>
      <xdr:rowOff>133350</xdr:rowOff>
    </xdr:to>
    <xdr:sp macro="" textlink="">
      <xdr:nvSpPr>
        <xdr:cNvPr id="2" name="สี่เหลี่ยมมุมมน 1">
          <a:extLst>
            <a:ext uri="{FF2B5EF4-FFF2-40B4-BE49-F238E27FC236}">
              <a16:creationId xmlns:a16="http://schemas.microsoft.com/office/drawing/2014/main" id="{00000000-0008-0000-1400-000002000000}"/>
            </a:ext>
          </a:extLst>
        </xdr:cNvPr>
        <xdr:cNvSpPr/>
      </xdr:nvSpPr>
      <xdr:spPr>
        <a:xfrm>
          <a:off x="3019425" y="514350"/>
          <a:ext cx="3486150" cy="414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3" name="สี่เหลี่ยมมุมมน 2">
          <a:extLst>
            <a:ext uri="{FF2B5EF4-FFF2-40B4-BE49-F238E27FC236}">
              <a16:creationId xmlns:a16="http://schemas.microsoft.com/office/drawing/2014/main" id="{00000000-0008-0000-1400-000003000000}"/>
            </a:ext>
          </a:extLst>
        </xdr:cNvPr>
        <xdr:cNvSpPr/>
      </xdr:nvSpPr>
      <xdr:spPr>
        <a:xfrm>
          <a:off x="3019425" y="4867275"/>
          <a:ext cx="3486150" cy="4572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6" name="สี่เหลี่ยมมุมมน 1">
          <a:extLst>
            <a:ext uri="{FF2B5EF4-FFF2-40B4-BE49-F238E27FC236}">
              <a16:creationId xmlns:a16="http://schemas.microsoft.com/office/drawing/2014/main" id="{00000000-0008-0000-1400-000006000000}"/>
            </a:ext>
          </a:extLst>
        </xdr:cNvPr>
        <xdr:cNvSpPr/>
      </xdr:nvSpPr>
      <xdr:spPr>
        <a:xfrm>
          <a:off x="2571750" y="508635"/>
          <a:ext cx="3497580" cy="389191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7" name="สี่เหลี่ยมมุมมน 2">
          <a:extLst>
            <a:ext uri="{FF2B5EF4-FFF2-40B4-BE49-F238E27FC236}">
              <a16:creationId xmlns:a16="http://schemas.microsoft.com/office/drawing/2014/main" id="{00000000-0008-0000-1400-000007000000}"/>
            </a:ext>
          </a:extLst>
        </xdr:cNvPr>
        <xdr:cNvSpPr/>
      </xdr:nvSpPr>
      <xdr:spPr>
        <a:xfrm>
          <a:off x="2505075" y="4429125"/>
          <a:ext cx="3486150" cy="2743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xdr:colOff>
      <xdr:row>2</xdr:row>
      <xdr:rowOff>104775</xdr:rowOff>
    </xdr:from>
    <xdr:to>
      <xdr:col>13</xdr:col>
      <xdr:colOff>590550</xdr:colOff>
      <xdr:row>26</xdr:row>
      <xdr:rowOff>133350</xdr:rowOff>
    </xdr:to>
    <xdr:sp macro="" textlink="">
      <xdr:nvSpPr>
        <xdr:cNvPr id="2" name="สี่เหลี่ยมมุมมน 1">
          <a:extLst>
            <a:ext uri="{FF2B5EF4-FFF2-40B4-BE49-F238E27FC236}">
              <a16:creationId xmlns:a16="http://schemas.microsoft.com/office/drawing/2014/main" id="{00000000-0008-0000-1500-000002000000}"/>
            </a:ext>
          </a:extLst>
        </xdr:cNvPr>
        <xdr:cNvSpPr/>
      </xdr:nvSpPr>
      <xdr:spPr>
        <a:xfrm>
          <a:off x="3019425" y="514350"/>
          <a:ext cx="3486150" cy="414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3" name="สี่เหลี่ยมมุมมน 2">
          <a:extLst>
            <a:ext uri="{FF2B5EF4-FFF2-40B4-BE49-F238E27FC236}">
              <a16:creationId xmlns:a16="http://schemas.microsoft.com/office/drawing/2014/main" id="{00000000-0008-0000-1500-000003000000}"/>
            </a:ext>
          </a:extLst>
        </xdr:cNvPr>
        <xdr:cNvSpPr/>
      </xdr:nvSpPr>
      <xdr:spPr>
        <a:xfrm>
          <a:off x="3019425" y="4867275"/>
          <a:ext cx="3486150" cy="4572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4" name="สี่เหลี่ยมมุมมน 1">
          <a:extLst>
            <a:ext uri="{FF2B5EF4-FFF2-40B4-BE49-F238E27FC236}">
              <a16:creationId xmlns:a16="http://schemas.microsoft.com/office/drawing/2014/main" id="{00000000-0008-0000-1500-000004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5" name="สี่เหลี่ยมมุมมน 2">
          <a:extLst>
            <a:ext uri="{FF2B5EF4-FFF2-40B4-BE49-F238E27FC236}">
              <a16:creationId xmlns:a16="http://schemas.microsoft.com/office/drawing/2014/main" id="{00000000-0008-0000-1500-000005000000}"/>
            </a:ext>
          </a:extLst>
        </xdr:cNvPr>
        <xdr:cNvSpPr/>
      </xdr:nvSpPr>
      <xdr:spPr>
        <a:xfrm>
          <a:off x="2505075" y="4429125"/>
          <a:ext cx="3486150" cy="2743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6" name="สี่เหลี่ยมมุมมน 1">
          <a:extLst>
            <a:ext uri="{FF2B5EF4-FFF2-40B4-BE49-F238E27FC236}">
              <a16:creationId xmlns:a16="http://schemas.microsoft.com/office/drawing/2014/main" id="{00000000-0008-0000-1500-000006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7" name="สี่เหลี่ยมมุมมน 2">
          <a:extLst>
            <a:ext uri="{FF2B5EF4-FFF2-40B4-BE49-F238E27FC236}">
              <a16:creationId xmlns:a16="http://schemas.microsoft.com/office/drawing/2014/main" id="{00000000-0008-0000-1500-000007000000}"/>
            </a:ext>
          </a:extLst>
        </xdr:cNvPr>
        <xdr:cNvSpPr/>
      </xdr:nvSpPr>
      <xdr:spPr>
        <a:xfrm>
          <a:off x="2505075" y="4429125"/>
          <a:ext cx="3486150" cy="2743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8" name="สี่เหลี่ยมมุมมน 1">
          <a:extLst>
            <a:ext uri="{FF2B5EF4-FFF2-40B4-BE49-F238E27FC236}">
              <a16:creationId xmlns:a16="http://schemas.microsoft.com/office/drawing/2014/main" id="{00000000-0008-0000-1500-000008000000}"/>
            </a:ext>
          </a:extLst>
        </xdr:cNvPr>
        <xdr:cNvSpPr/>
      </xdr:nvSpPr>
      <xdr:spPr>
        <a:xfrm>
          <a:off x="2571750" y="508635"/>
          <a:ext cx="3497580" cy="389191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9" name="สี่เหลี่ยมมุมมน 2">
          <a:extLst>
            <a:ext uri="{FF2B5EF4-FFF2-40B4-BE49-F238E27FC236}">
              <a16:creationId xmlns:a16="http://schemas.microsoft.com/office/drawing/2014/main" id="{00000000-0008-0000-1500-000009000000}"/>
            </a:ext>
          </a:extLst>
        </xdr:cNvPr>
        <xdr:cNvSpPr/>
      </xdr:nvSpPr>
      <xdr:spPr>
        <a:xfrm>
          <a:off x="2505075" y="4429125"/>
          <a:ext cx="3486150" cy="2743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57150</xdr:colOff>
      <xdr:row>2</xdr:row>
      <xdr:rowOff>104775</xdr:rowOff>
    </xdr:from>
    <xdr:to>
      <xdr:col>13</xdr:col>
      <xdr:colOff>590550</xdr:colOff>
      <xdr:row>26</xdr:row>
      <xdr:rowOff>133350</xdr:rowOff>
    </xdr:to>
    <xdr:sp macro="" textlink="">
      <xdr:nvSpPr>
        <xdr:cNvPr id="2" name="สี่เหลี่ยมมุมมน 1">
          <a:extLst>
            <a:ext uri="{FF2B5EF4-FFF2-40B4-BE49-F238E27FC236}">
              <a16:creationId xmlns:a16="http://schemas.microsoft.com/office/drawing/2014/main" id="{00000000-0008-0000-1600-000002000000}"/>
            </a:ext>
          </a:extLst>
        </xdr:cNvPr>
        <xdr:cNvSpPr/>
      </xdr:nvSpPr>
      <xdr:spPr>
        <a:xfrm>
          <a:off x="3019425" y="514350"/>
          <a:ext cx="3486150" cy="414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3" name="สี่เหลี่ยมมุมมน 2">
          <a:extLst>
            <a:ext uri="{FF2B5EF4-FFF2-40B4-BE49-F238E27FC236}">
              <a16:creationId xmlns:a16="http://schemas.microsoft.com/office/drawing/2014/main" id="{00000000-0008-0000-1600-000003000000}"/>
            </a:ext>
          </a:extLst>
        </xdr:cNvPr>
        <xdr:cNvSpPr/>
      </xdr:nvSpPr>
      <xdr:spPr>
        <a:xfrm>
          <a:off x="3019425" y="4867275"/>
          <a:ext cx="3486150" cy="4572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4" name="สี่เหลี่ยมมุมมน 1">
          <a:extLst>
            <a:ext uri="{FF2B5EF4-FFF2-40B4-BE49-F238E27FC236}">
              <a16:creationId xmlns:a16="http://schemas.microsoft.com/office/drawing/2014/main" id="{00000000-0008-0000-1600-000004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5" name="สี่เหลี่ยมมุมมน 2">
          <a:extLst>
            <a:ext uri="{FF2B5EF4-FFF2-40B4-BE49-F238E27FC236}">
              <a16:creationId xmlns:a16="http://schemas.microsoft.com/office/drawing/2014/main" id="{00000000-0008-0000-1600-000005000000}"/>
            </a:ext>
          </a:extLst>
        </xdr:cNvPr>
        <xdr:cNvSpPr/>
      </xdr:nvSpPr>
      <xdr:spPr>
        <a:xfrm>
          <a:off x="2505075" y="4429125"/>
          <a:ext cx="3486150" cy="4400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6" name="สี่เหลี่ยมมุมมน 1">
          <a:extLst>
            <a:ext uri="{FF2B5EF4-FFF2-40B4-BE49-F238E27FC236}">
              <a16:creationId xmlns:a16="http://schemas.microsoft.com/office/drawing/2014/main" id="{00000000-0008-0000-1600-000006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7" name="สี่เหลี่ยมมุมมน 2">
          <a:extLst>
            <a:ext uri="{FF2B5EF4-FFF2-40B4-BE49-F238E27FC236}">
              <a16:creationId xmlns:a16="http://schemas.microsoft.com/office/drawing/2014/main" id="{00000000-0008-0000-1600-000007000000}"/>
            </a:ext>
          </a:extLst>
        </xdr:cNvPr>
        <xdr:cNvSpPr/>
      </xdr:nvSpPr>
      <xdr:spPr>
        <a:xfrm>
          <a:off x="2505075" y="4429125"/>
          <a:ext cx="3486150" cy="4400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8" name="สี่เหลี่ยมมุมมน 1">
          <a:extLst>
            <a:ext uri="{FF2B5EF4-FFF2-40B4-BE49-F238E27FC236}">
              <a16:creationId xmlns:a16="http://schemas.microsoft.com/office/drawing/2014/main" id="{00000000-0008-0000-1600-000008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9" name="สี่เหลี่ยมมุมมน 2">
          <a:extLst>
            <a:ext uri="{FF2B5EF4-FFF2-40B4-BE49-F238E27FC236}">
              <a16:creationId xmlns:a16="http://schemas.microsoft.com/office/drawing/2014/main" id="{00000000-0008-0000-1600-000009000000}"/>
            </a:ext>
          </a:extLst>
        </xdr:cNvPr>
        <xdr:cNvSpPr/>
      </xdr:nvSpPr>
      <xdr:spPr>
        <a:xfrm>
          <a:off x="2505075" y="4429125"/>
          <a:ext cx="3486150" cy="4400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10" name="สี่เหลี่ยมมุมมน 1">
          <a:extLst>
            <a:ext uri="{FF2B5EF4-FFF2-40B4-BE49-F238E27FC236}">
              <a16:creationId xmlns:a16="http://schemas.microsoft.com/office/drawing/2014/main" id="{00000000-0008-0000-1600-00000A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11" name="สี่เหลี่ยมมุมมน 2">
          <a:extLst>
            <a:ext uri="{FF2B5EF4-FFF2-40B4-BE49-F238E27FC236}">
              <a16:creationId xmlns:a16="http://schemas.microsoft.com/office/drawing/2014/main" id="{00000000-0008-0000-1600-00000B000000}"/>
            </a:ext>
          </a:extLst>
        </xdr:cNvPr>
        <xdr:cNvSpPr/>
      </xdr:nvSpPr>
      <xdr:spPr>
        <a:xfrm>
          <a:off x="2505075" y="4429125"/>
          <a:ext cx="3486150" cy="4400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57150</xdr:colOff>
      <xdr:row>2</xdr:row>
      <xdr:rowOff>104775</xdr:rowOff>
    </xdr:from>
    <xdr:to>
      <xdr:col>13</xdr:col>
      <xdr:colOff>590550</xdr:colOff>
      <xdr:row>26</xdr:row>
      <xdr:rowOff>133350</xdr:rowOff>
    </xdr:to>
    <xdr:sp macro="" textlink="">
      <xdr:nvSpPr>
        <xdr:cNvPr id="4" name="สี่เหลี่ยมมุมมน 1">
          <a:extLst>
            <a:ext uri="{FF2B5EF4-FFF2-40B4-BE49-F238E27FC236}">
              <a16:creationId xmlns:a16="http://schemas.microsoft.com/office/drawing/2014/main" id="{00000000-0008-0000-1700-000004000000}"/>
            </a:ext>
          </a:extLst>
        </xdr:cNvPr>
        <xdr:cNvSpPr/>
      </xdr:nvSpPr>
      <xdr:spPr>
        <a:xfrm>
          <a:off x="3019425" y="514350"/>
          <a:ext cx="3486150" cy="414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5" name="สี่เหลี่ยมมุมมน 2">
          <a:extLst>
            <a:ext uri="{FF2B5EF4-FFF2-40B4-BE49-F238E27FC236}">
              <a16:creationId xmlns:a16="http://schemas.microsoft.com/office/drawing/2014/main" id="{00000000-0008-0000-1700-000005000000}"/>
            </a:ext>
          </a:extLst>
        </xdr:cNvPr>
        <xdr:cNvSpPr/>
      </xdr:nvSpPr>
      <xdr:spPr>
        <a:xfrm>
          <a:off x="3019425" y="4867275"/>
          <a:ext cx="3486150" cy="4572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6" name="สี่เหลี่ยมมุมมน 1">
          <a:extLst>
            <a:ext uri="{FF2B5EF4-FFF2-40B4-BE49-F238E27FC236}">
              <a16:creationId xmlns:a16="http://schemas.microsoft.com/office/drawing/2014/main" id="{00000000-0008-0000-1700-000006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7" name="สี่เหลี่ยมมุมมน 2">
          <a:extLst>
            <a:ext uri="{FF2B5EF4-FFF2-40B4-BE49-F238E27FC236}">
              <a16:creationId xmlns:a16="http://schemas.microsoft.com/office/drawing/2014/main" id="{00000000-0008-0000-1700-000007000000}"/>
            </a:ext>
          </a:extLst>
        </xdr:cNvPr>
        <xdr:cNvSpPr/>
      </xdr:nvSpPr>
      <xdr:spPr>
        <a:xfrm>
          <a:off x="2505075" y="4429125"/>
          <a:ext cx="3486150" cy="2743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8" name="สี่เหลี่ยมมุมมน 1">
          <a:extLst>
            <a:ext uri="{FF2B5EF4-FFF2-40B4-BE49-F238E27FC236}">
              <a16:creationId xmlns:a16="http://schemas.microsoft.com/office/drawing/2014/main" id="{00000000-0008-0000-1700-000008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9" name="สี่เหลี่ยมมุมมน 2">
          <a:extLst>
            <a:ext uri="{FF2B5EF4-FFF2-40B4-BE49-F238E27FC236}">
              <a16:creationId xmlns:a16="http://schemas.microsoft.com/office/drawing/2014/main" id="{00000000-0008-0000-1700-000009000000}"/>
            </a:ext>
          </a:extLst>
        </xdr:cNvPr>
        <xdr:cNvSpPr/>
      </xdr:nvSpPr>
      <xdr:spPr>
        <a:xfrm>
          <a:off x="2505075" y="4429125"/>
          <a:ext cx="3486150" cy="2743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10" name="สี่เหลี่ยมมุมมน 1">
          <a:extLst>
            <a:ext uri="{FF2B5EF4-FFF2-40B4-BE49-F238E27FC236}">
              <a16:creationId xmlns:a16="http://schemas.microsoft.com/office/drawing/2014/main" id="{00000000-0008-0000-1700-00000A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11" name="สี่เหลี่ยมมุมมน 2">
          <a:extLst>
            <a:ext uri="{FF2B5EF4-FFF2-40B4-BE49-F238E27FC236}">
              <a16:creationId xmlns:a16="http://schemas.microsoft.com/office/drawing/2014/main" id="{00000000-0008-0000-1700-00000B000000}"/>
            </a:ext>
          </a:extLst>
        </xdr:cNvPr>
        <xdr:cNvSpPr/>
      </xdr:nvSpPr>
      <xdr:spPr>
        <a:xfrm>
          <a:off x="2505075" y="4429125"/>
          <a:ext cx="3486150" cy="2743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12" name="สี่เหลี่ยมมุมมน 1">
          <a:extLst>
            <a:ext uri="{FF2B5EF4-FFF2-40B4-BE49-F238E27FC236}">
              <a16:creationId xmlns:a16="http://schemas.microsoft.com/office/drawing/2014/main" id="{00000000-0008-0000-1700-00000C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13" name="สี่เหลี่ยมมุมมน 2">
          <a:extLst>
            <a:ext uri="{FF2B5EF4-FFF2-40B4-BE49-F238E27FC236}">
              <a16:creationId xmlns:a16="http://schemas.microsoft.com/office/drawing/2014/main" id="{00000000-0008-0000-1700-00000D000000}"/>
            </a:ext>
          </a:extLst>
        </xdr:cNvPr>
        <xdr:cNvSpPr/>
      </xdr:nvSpPr>
      <xdr:spPr>
        <a:xfrm>
          <a:off x="2505075" y="4429125"/>
          <a:ext cx="3486150" cy="2743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xdr:row>
      <xdr:rowOff>104775</xdr:rowOff>
    </xdr:from>
    <xdr:to>
      <xdr:col>13</xdr:col>
      <xdr:colOff>590550</xdr:colOff>
      <xdr:row>26</xdr:row>
      <xdr:rowOff>133350</xdr:rowOff>
    </xdr:to>
    <xdr:sp macro="" textlink="">
      <xdr:nvSpPr>
        <xdr:cNvPr id="14" name="สี่เหลี่ยมมุมมน 1">
          <a:extLst>
            <a:ext uri="{FF2B5EF4-FFF2-40B4-BE49-F238E27FC236}">
              <a16:creationId xmlns:a16="http://schemas.microsoft.com/office/drawing/2014/main" id="{00000000-0008-0000-1700-00000E000000}"/>
            </a:ext>
          </a:extLst>
        </xdr:cNvPr>
        <xdr:cNvSpPr/>
      </xdr:nvSpPr>
      <xdr:spPr>
        <a:xfrm>
          <a:off x="2505075" y="514350"/>
          <a:ext cx="3486150" cy="3743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twoCellAnchor>
    <xdr:from>
      <xdr:col>6</xdr:col>
      <xdr:colOff>57150</xdr:colOff>
      <xdr:row>27</xdr:row>
      <xdr:rowOff>171450</xdr:rowOff>
    </xdr:from>
    <xdr:to>
      <xdr:col>13</xdr:col>
      <xdr:colOff>590550</xdr:colOff>
      <xdr:row>45</xdr:row>
      <xdr:rowOff>180975</xdr:rowOff>
    </xdr:to>
    <xdr:sp macro="" textlink="">
      <xdr:nvSpPr>
        <xdr:cNvPr id="15" name="สี่เหลี่ยมมุมมน 2">
          <a:extLst>
            <a:ext uri="{FF2B5EF4-FFF2-40B4-BE49-F238E27FC236}">
              <a16:creationId xmlns:a16="http://schemas.microsoft.com/office/drawing/2014/main" id="{00000000-0008-0000-1700-00000F000000}"/>
            </a:ext>
          </a:extLst>
        </xdr:cNvPr>
        <xdr:cNvSpPr/>
      </xdr:nvSpPr>
      <xdr:spPr>
        <a:xfrm>
          <a:off x="2505075" y="4429125"/>
          <a:ext cx="3486150" cy="2743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h-T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cout59\MSET\159\cd\cd\form_score2551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52 (m1_tue)"/>
      <sheetName val="2552 (m1_fri)"/>
      <sheetName val="student51_gr"/>
      <sheetName val="sd"/>
      <sheetName val="name_pp2552_53"/>
      <sheetName val="53_test4"/>
      <sheetName val="2552 (4_12)"/>
      <sheetName val="2552 (4_11)"/>
      <sheetName val="2552 (4_10)"/>
      <sheetName val="2552 (4_9)"/>
      <sheetName val="2552 (4_8)"/>
      <sheetName val="2551"/>
      <sheetName val="jom"/>
      <sheetName val="score_252"/>
      <sheetName val="m4_1_52"/>
      <sheetName val="m23_52"/>
      <sheetName val="พิมพ์คะแนน (m2_3)1"/>
      <sheetName val="All"/>
      <sheetName val="พิมพ์คะแนน (2)"/>
      <sheetName val="คุณลักษณะ(m2_3)1"/>
      <sheetName val="คุณลักษณะ(old)1"/>
      <sheetName val="พิมพ์คะแนน"/>
      <sheetName val="คุณลักษณะ"/>
      <sheetName val="พิมพ์คะแนน (old)"/>
      <sheetName val="g1"/>
      <sheetName val="m6_1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3">
          <cell r="AQ3">
            <v>79.5</v>
          </cell>
        </row>
        <row r="4">
          <cell r="AQ4">
            <v>74.5</v>
          </cell>
        </row>
        <row r="5">
          <cell r="AQ5">
            <v>69.5</v>
          </cell>
        </row>
        <row r="6">
          <cell r="AQ6">
            <v>64.5</v>
          </cell>
        </row>
        <row r="7">
          <cell r="AQ7">
            <v>59.5</v>
          </cell>
        </row>
        <row r="8">
          <cell r="AQ8">
            <v>54.5</v>
          </cell>
        </row>
        <row r="9">
          <cell r="AQ9">
            <v>49.5</v>
          </cell>
        </row>
      </sheetData>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66"/>
  <sheetViews>
    <sheetView topLeftCell="A19" workbookViewId="0">
      <selection activeCell="A33" sqref="A33:XFD55"/>
    </sheetView>
  </sheetViews>
  <sheetFormatPr defaultColWidth="8.88671875" defaultRowHeight="15.6" x14ac:dyDescent="0.45"/>
  <cols>
    <col min="1" max="1" width="4.6640625" style="308" customWidth="1"/>
    <col min="2" max="2" width="6.5546875" style="308" customWidth="1"/>
    <col min="3" max="3" width="7" style="308" customWidth="1"/>
    <col min="4" max="4" width="8.5546875" style="308" customWidth="1"/>
    <col min="5" max="5" width="6.6640625" style="308" customWidth="1"/>
    <col min="6" max="6" width="11.5546875" style="308" customWidth="1"/>
    <col min="7" max="7" width="2" style="308" customWidth="1"/>
    <col min="8" max="8" width="3" style="308" customWidth="1"/>
    <col min="9" max="9" width="2.6640625" style="308" customWidth="1"/>
    <col min="10" max="16384" width="8.88671875" style="308"/>
  </cols>
  <sheetData>
    <row r="1" spans="1:13" ht="18" customHeight="1" x14ac:dyDescent="0.45">
      <c r="A1" s="783" t="s">
        <v>0</v>
      </c>
      <c r="B1" s="786" t="s">
        <v>13</v>
      </c>
      <c r="C1" s="788" t="s">
        <v>1</v>
      </c>
      <c r="D1" s="789"/>
      <c r="E1" s="789"/>
      <c r="F1" s="790"/>
    </row>
    <row r="2" spans="1:13" ht="14.25" customHeight="1" x14ac:dyDescent="0.45">
      <c r="A2" s="784"/>
      <c r="B2" s="787"/>
      <c r="C2" s="791"/>
      <c r="D2" s="792"/>
      <c r="E2" s="792"/>
      <c r="F2" s="793"/>
    </row>
    <row r="3" spans="1:13" ht="12.75" customHeight="1" x14ac:dyDescent="0.45">
      <c r="A3" s="784"/>
      <c r="B3" s="787"/>
      <c r="C3" s="791"/>
      <c r="D3" s="792"/>
      <c r="E3" s="792"/>
      <c r="F3" s="793"/>
    </row>
    <row r="4" spans="1:13" ht="5.25" customHeight="1" x14ac:dyDescent="0.45">
      <c r="A4" s="785"/>
      <c r="B4" s="787"/>
      <c r="C4" s="791"/>
      <c r="D4" s="792"/>
      <c r="E4" s="792"/>
      <c r="F4" s="793"/>
    </row>
    <row r="5" spans="1:13" ht="22.5" customHeight="1" thickBot="1" x14ac:dyDescent="0.8">
      <c r="A5" s="785"/>
      <c r="B5" s="787"/>
      <c r="C5" s="791"/>
      <c r="D5" s="792"/>
      <c r="E5" s="792"/>
      <c r="F5" s="793"/>
      <c r="I5" s="326" t="s">
        <v>193</v>
      </c>
      <c r="J5" s="310"/>
      <c r="K5" s="310"/>
      <c r="L5" s="310"/>
      <c r="M5" s="310"/>
    </row>
    <row r="6" spans="1:13" ht="14.1" customHeight="1" x14ac:dyDescent="0.75">
      <c r="A6" s="425">
        <v>1</v>
      </c>
      <c r="B6" s="436" t="s">
        <v>349</v>
      </c>
      <c r="C6" s="370" t="s">
        <v>367</v>
      </c>
      <c r="D6" s="371" t="s">
        <v>368</v>
      </c>
      <c r="E6" s="371" t="s">
        <v>341</v>
      </c>
      <c r="F6" s="372"/>
      <c r="I6" s="326"/>
      <c r="J6" s="310"/>
      <c r="K6" s="310"/>
      <c r="L6" s="310"/>
      <c r="M6" s="310"/>
    </row>
    <row r="7" spans="1:13" ht="14.1" customHeight="1" x14ac:dyDescent="0.7">
      <c r="A7" s="426">
        <v>2</v>
      </c>
      <c r="B7" s="437" t="s">
        <v>350</v>
      </c>
      <c r="C7" s="332" t="s">
        <v>367</v>
      </c>
      <c r="D7" s="330" t="s">
        <v>369</v>
      </c>
      <c r="E7" s="330" t="s">
        <v>387</v>
      </c>
      <c r="F7" s="362"/>
      <c r="H7" s="311"/>
      <c r="I7" s="327" t="s">
        <v>207</v>
      </c>
      <c r="J7" s="312"/>
      <c r="K7" s="312"/>
      <c r="L7" s="312"/>
      <c r="M7" s="312"/>
    </row>
    <row r="8" spans="1:13" ht="14.1" customHeight="1" x14ac:dyDescent="0.7">
      <c r="A8" s="426">
        <v>3</v>
      </c>
      <c r="B8" s="438" t="s">
        <v>351</v>
      </c>
      <c r="C8" s="331" t="s">
        <v>367</v>
      </c>
      <c r="D8" s="329" t="s">
        <v>370</v>
      </c>
      <c r="E8" s="330" t="s">
        <v>388</v>
      </c>
      <c r="F8" s="369"/>
      <c r="H8" s="311"/>
      <c r="I8" s="327" t="s">
        <v>208</v>
      </c>
      <c r="J8" s="312"/>
      <c r="K8" s="312"/>
      <c r="L8" s="312"/>
      <c r="M8" s="312"/>
    </row>
    <row r="9" spans="1:13" ht="14.1" customHeight="1" x14ac:dyDescent="0.45">
      <c r="A9" s="426">
        <v>4</v>
      </c>
      <c r="B9" s="438" t="s">
        <v>352</v>
      </c>
      <c r="C9" s="331" t="s">
        <v>367</v>
      </c>
      <c r="D9" s="329" t="s">
        <v>371</v>
      </c>
      <c r="E9" s="329" t="s">
        <v>389</v>
      </c>
      <c r="F9" s="361"/>
      <c r="H9" s="313" t="s">
        <v>195</v>
      </c>
      <c r="I9" s="313" t="s">
        <v>198</v>
      </c>
    </row>
    <row r="10" spans="1:13" ht="14.1" customHeight="1" thickBot="1" x14ac:dyDescent="0.5">
      <c r="A10" s="427">
        <v>5</v>
      </c>
      <c r="B10" s="439" t="s">
        <v>353</v>
      </c>
      <c r="C10" s="373" t="s">
        <v>367</v>
      </c>
      <c r="D10" s="374" t="s">
        <v>372</v>
      </c>
      <c r="E10" s="374" t="s">
        <v>323</v>
      </c>
      <c r="F10" s="364"/>
      <c r="H10" s="313"/>
      <c r="I10" s="313" t="s">
        <v>197</v>
      </c>
    </row>
    <row r="11" spans="1:13" ht="14.1" customHeight="1" x14ac:dyDescent="0.45">
      <c r="A11" s="425">
        <v>6</v>
      </c>
      <c r="B11" s="436" t="s">
        <v>354</v>
      </c>
      <c r="C11" s="370" t="s">
        <v>367</v>
      </c>
      <c r="D11" s="371" t="s">
        <v>373</v>
      </c>
      <c r="E11" s="371" t="s">
        <v>390</v>
      </c>
      <c r="F11" s="359"/>
      <c r="H11" s="313" t="s">
        <v>196</v>
      </c>
      <c r="I11" s="313" t="s">
        <v>199</v>
      </c>
    </row>
    <row r="12" spans="1:13" ht="14.1" customHeight="1" x14ac:dyDescent="0.45">
      <c r="A12" s="426">
        <v>7</v>
      </c>
      <c r="B12" s="438" t="s">
        <v>355</v>
      </c>
      <c r="C12" s="331" t="s">
        <v>367</v>
      </c>
      <c r="D12" s="329" t="s">
        <v>374</v>
      </c>
      <c r="E12" s="330" t="s">
        <v>391</v>
      </c>
      <c r="F12" s="361"/>
      <c r="H12" s="313"/>
      <c r="I12" s="313" t="s">
        <v>200</v>
      </c>
    </row>
    <row r="13" spans="1:13" ht="14.1" customHeight="1" x14ac:dyDescent="0.45">
      <c r="A13" s="426">
        <v>8</v>
      </c>
      <c r="B13" s="438" t="s">
        <v>356</v>
      </c>
      <c r="C13" s="331" t="s">
        <v>367</v>
      </c>
      <c r="D13" s="329" t="s">
        <v>375</v>
      </c>
      <c r="E13" s="329" t="s">
        <v>392</v>
      </c>
      <c r="F13" s="361"/>
      <c r="H13" s="314" t="s">
        <v>201</v>
      </c>
      <c r="I13" s="313" t="s">
        <v>202</v>
      </c>
    </row>
    <row r="14" spans="1:13" ht="14.1" customHeight="1" x14ac:dyDescent="0.45">
      <c r="A14" s="426">
        <v>9</v>
      </c>
      <c r="B14" s="438" t="s">
        <v>357</v>
      </c>
      <c r="C14" s="331" t="s">
        <v>367</v>
      </c>
      <c r="D14" s="329" t="s">
        <v>376</v>
      </c>
      <c r="E14" s="375" t="s">
        <v>393</v>
      </c>
      <c r="F14" s="361"/>
      <c r="H14" s="313"/>
      <c r="I14" s="313" t="s">
        <v>203</v>
      </c>
    </row>
    <row r="15" spans="1:13" ht="14.1" customHeight="1" thickBot="1" x14ac:dyDescent="0.5">
      <c r="A15" s="427">
        <v>10</v>
      </c>
      <c r="B15" s="439" t="s">
        <v>358</v>
      </c>
      <c r="C15" s="373" t="s">
        <v>367</v>
      </c>
      <c r="D15" s="374" t="s">
        <v>377</v>
      </c>
      <c r="E15" s="374" t="s">
        <v>394</v>
      </c>
      <c r="F15" s="364"/>
      <c r="H15" s="314" t="s">
        <v>204</v>
      </c>
      <c r="I15" s="313" t="s">
        <v>205</v>
      </c>
    </row>
    <row r="16" spans="1:13" ht="14.1" customHeight="1" x14ac:dyDescent="0.45">
      <c r="A16" s="425">
        <v>11</v>
      </c>
      <c r="B16" s="436" t="s">
        <v>359</v>
      </c>
      <c r="C16" s="370" t="s">
        <v>367</v>
      </c>
      <c r="D16" s="371" t="s">
        <v>378</v>
      </c>
      <c r="E16" s="371" t="s">
        <v>395</v>
      </c>
      <c r="F16" s="359"/>
      <c r="H16" s="313"/>
      <c r="I16" s="313" t="s">
        <v>206</v>
      </c>
    </row>
    <row r="17" spans="1:13" ht="14.1" customHeight="1" x14ac:dyDescent="0.45">
      <c r="A17" s="426">
        <v>12</v>
      </c>
      <c r="B17" s="438" t="s">
        <v>360</v>
      </c>
      <c r="C17" s="331" t="s">
        <v>367</v>
      </c>
      <c r="D17" s="329" t="s">
        <v>379</v>
      </c>
      <c r="E17" s="329" t="s">
        <v>326</v>
      </c>
      <c r="F17" s="361"/>
      <c r="H17" s="314" t="s">
        <v>209</v>
      </c>
      <c r="I17" s="313" t="s">
        <v>210</v>
      </c>
    </row>
    <row r="18" spans="1:13" ht="14.1" customHeight="1" x14ac:dyDescent="0.45">
      <c r="A18" s="428">
        <v>13</v>
      </c>
      <c r="B18" s="438" t="s">
        <v>361</v>
      </c>
      <c r="C18" s="331" t="s">
        <v>367</v>
      </c>
      <c r="D18" s="329" t="s">
        <v>380</v>
      </c>
      <c r="E18" s="329" t="s">
        <v>396</v>
      </c>
      <c r="F18" s="362"/>
      <c r="H18" s="313"/>
      <c r="I18" s="313" t="s">
        <v>211</v>
      </c>
    </row>
    <row r="19" spans="1:13" ht="14.1" customHeight="1" x14ac:dyDescent="0.45">
      <c r="A19" s="426">
        <v>14</v>
      </c>
      <c r="B19" s="438" t="s">
        <v>362</v>
      </c>
      <c r="C19" s="331" t="s">
        <v>381</v>
      </c>
      <c r="D19" s="329" t="s">
        <v>382</v>
      </c>
      <c r="E19" s="329" t="s">
        <v>397</v>
      </c>
      <c r="F19" s="361"/>
      <c r="H19" s="314" t="s">
        <v>212</v>
      </c>
      <c r="I19" s="313" t="s">
        <v>213</v>
      </c>
    </row>
    <row r="20" spans="1:13" ht="14.1" customHeight="1" thickBot="1" x14ac:dyDescent="0.5">
      <c r="A20" s="440">
        <v>15</v>
      </c>
      <c r="B20" s="439" t="s">
        <v>363</v>
      </c>
      <c r="C20" s="373" t="s">
        <v>381</v>
      </c>
      <c r="D20" s="374" t="s">
        <v>383</v>
      </c>
      <c r="E20" s="374" t="s">
        <v>327</v>
      </c>
      <c r="F20" s="364"/>
      <c r="H20" s="313"/>
      <c r="I20" s="313" t="s">
        <v>214</v>
      </c>
    </row>
    <row r="21" spans="1:13" ht="14.1" customHeight="1" x14ac:dyDescent="0.45">
      <c r="A21" s="429">
        <v>16</v>
      </c>
      <c r="B21" s="436" t="s">
        <v>364</v>
      </c>
      <c r="C21" s="370" t="s">
        <v>381</v>
      </c>
      <c r="D21" s="371" t="s">
        <v>384</v>
      </c>
      <c r="E21" s="371" t="s">
        <v>320</v>
      </c>
      <c r="F21" s="359"/>
      <c r="H21" s="314" t="s">
        <v>215</v>
      </c>
      <c r="I21" s="313" t="s">
        <v>216</v>
      </c>
    </row>
    <row r="22" spans="1:13" ht="14.1" customHeight="1" x14ac:dyDescent="0.45">
      <c r="A22" s="426">
        <v>17</v>
      </c>
      <c r="B22" s="438" t="s">
        <v>365</v>
      </c>
      <c r="C22" s="331" t="s">
        <v>381</v>
      </c>
      <c r="D22" s="329" t="s">
        <v>385</v>
      </c>
      <c r="E22" s="329" t="s">
        <v>398</v>
      </c>
      <c r="F22" s="361"/>
      <c r="H22" s="313"/>
      <c r="I22" s="313" t="s">
        <v>217</v>
      </c>
    </row>
    <row r="23" spans="1:13" ht="14.1" customHeight="1" x14ac:dyDescent="0.45">
      <c r="A23" s="426">
        <v>18</v>
      </c>
      <c r="B23" s="438" t="s">
        <v>366</v>
      </c>
      <c r="C23" s="331" t="s">
        <v>381</v>
      </c>
      <c r="D23" s="329" t="s">
        <v>386</v>
      </c>
      <c r="E23" s="376" t="s">
        <v>399</v>
      </c>
      <c r="F23" s="362"/>
      <c r="H23" s="314" t="s">
        <v>218</v>
      </c>
      <c r="I23" s="313" t="s">
        <v>219</v>
      </c>
    </row>
    <row r="24" spans="1:13" ht="14.1" customHeight="1" x14ac:dyDescent="0.45">
      <c r="A24" s="426">
        <v>19</v>
      </c>
      <c r="B24" s="431"/>
      <c r="C24" s="712"/>
      <c r="D24" s="713"/>
      <c r="E24" s="713"/>
      <c r="F24" s="714"/>
      <c r="H24" s="313"/>
      <c r="I24" s="313" t="s">
        <v>220</v>
      </c>
    </row>
    <row r="25" spans="1:13" ht="14.1" customHeight="1" thickBot="1" x14ac:dyDescent="0.5">
      <c r="A25" s="427">
        <v>20</v>
      </c>
      <c r="B25" s="433"/>
      <c r="C25" s="718"/>
      <c r="D25" s="719"/>
      <c r="E25" s="719"/>
      <c r="F25" s="720"/>
      <c r="H25" s="314" t="s">
        <v>221</v>
      </c>
      <c r="I25" s="313" t="s">
        <v>222</v>
      </c>
    </row>
    <row r="26" spans="1:13" ht="14.1" customHeight="1" x14ac:dyDescent="0.45">
      <c r="A26" s="425">
        <v>21</v>
      </c>
      <c r="B26" s="434"/>
      <c r="C26" s="709"/>
      <c r="D26" s="710"/>
      <c r="E26" s="710"/>
      <c r="F26" s="711"/>
      <c r="H26" s="313"/>
      <c r="I26" s="313" t="s">
        <v>223</v>
      </c>
    </row>
    <row r="27" spans="1:13" ht="14.1" customHeight="1" x14ac:dyDescent="0.45">
      <c r="A27" s="426">
        <v>22</v>
      </c>
      <c r="B27" s="431"/>
      <c r="C27" s="780"/>
      <c r="D27" s="781"/>
      <c r="E27" s="781"/>
      <c r="F27" s="782"/>
      <c r="H27" s="313"/>
    </row>
    <row r="28" spans="1:13" ht="14.1" customHeight="1" x14ac:dyDescent="0.45">
      <c r="A28" s="426">
        <v>23</v>
      </c>
      <c r="B28" s="431"/>
      <c r="C28" s="712"/>
      <c r="D28" s="713"/>
      <c r="E28" s="713"/>
      <c r="F28" s="714"/>
      <c r="H28" s="313"/>
      <c r="I28" s="319"/>
    </row>
    <row r="29" spans="1:13" ht="14.1" customHeight="1" x14ac:dyDescent="0.45">
      <c r="A29" s="426">
        <v>24</v>
      </c>
      <c r="B29" s="431"/>
      <c r="C29" s="703"/>
      <c r="D29" s="704"/>
      <c r="E29" s="704"/>
      <c r="F29" s="705"/>
      <c r="H29" s="313"/>
      <c r="I29" s="319"/>
    </row>
    <row r="30" spans="1:13" ht="14.1" customHeight="1" thickBot="1" x14ac:dyDescent="0.8">
      <c r="A30" s="427">
        <v>25</v>
      </c>
      <c r="B30" s="433"/>
      <c r="C30" s="706"/>
      <c r="D30" s="707"/>
      <c r="E30" s="707"/>
      <c r="F30" s="708"/>
      <c r="I30" s="328" t="s">
        <v>224</v>
      </c>
      <c r="J30" s="312"/>
      <c r="K30" s="312"/>
      <c r="L30" s="312"/>
      <c r="M30" s="310"/>
    </row>
    <row r="31" spans="1:13" ht="14.1" customHeight="1" x14ac:dyDescent="0.75">
      <c r="A31" s="425">
        <v>26</v>
      </c>
      <c r="B31" s="434"/>
      <c r="C31" s="715"/>
      <c r="D31" s="716"/>
      <c r="E31" s="716"/>
      <c r="F31" s="717"/>
      <c r="I31" s="328" t="s">
        <v>194</v>
      </c>
      <c r="J31" s="312"/>
      <c r="K31" s="312"/>
      <c r="L31" s="312"/>
      <c r="M31" s="310"/>
    </row>
    <row r="32" spans="1:13" ht="14.1" customHeight="1" x14ac:dyDescent="0.45">
      <c r="A32" s="426">
        <v>27</v>
      </c>
      <c r="B32" s="431"/>
      <c r="C32" s="780"/>
      <c r="D32" s="781"/>
      <c r="E32" s="781"/>
      <c r="F32" s="782"/>
      <c r="H32" s="313"/>
      <c r="I32" s="319"/>
      <c r="J32" s="320"/>
    </row>
    <row r="33" spans="1:10" ht="14.1" customHeight="1" x14ac:dyDescent="0.45">
      <c r="A33" s="426">
        <v>28</v>
      </c>
      <c r="B33" s="431"/>
      <c r="C33" s="712"/>
      <c r="D33" s="713"/>
      <c r="E33" s="713"/>
      <c r="F33" s="714"/>
      <c r="H33" s="314"/>
      <c r="I33" s="321" t="s">
        <v>195</v>
      </c>
      <c r="J33" s="322" t="s">
        <v>225</v>
      </c>
    </row>
    <row r="34" spans="1:10" ht="14.1" customHeight="1" x14ac:dyDescent="0.45">
      <c r="A34" s="426">
        <v>29</v>
      </c>
      <c r="B34" s="431"/>
      <c r="C34" s="731"/>
      <c r="D34" s="732"/>
      <c r="E34" s="732"/>
      <c r="F34" s="779"/>
      <c r="H34" s="313"/>
      <c r="I34" s="321" t="s">
        <v>196</v>
      </c>
      <c r="J34" s="322" t="s">
        <v>226</v>
      </c>
    </row>
    <row r="35" spans="1:10" ht="14.1" customHeight="1" thickBot="1" x14ac:dyDescent="0.5">
      <c r="A35" s="427">
        <v>30</v>
      </c>
      <c r="B35" s="433"/>
      <c r="C35" s="718"/>
      <c r="D35" s="719"/>
      <c r="E35" s="719"/>
      <c r="F35" s="720"/>
      <c r="H35" s="313"/>
      <c r="I35" s="321" t="s">
        <v>201</v>
      </c>
      <c r="J35" s="322" t="s">
        <v>227</v>
      </c>
    </row>
    <row r="36" spans="1:10" ht="14.1" customHeight="1" x14ac:dyDescent="0.45">
      <c r="A36" s="425">
        <v>31</v>
      </c>
      <c r="B36" s="434"/>
      <c r="C36" s="715"/>
      <c r="D36" s="716"/>
      <c r="E36" s="716"/>
      <c r="F36" s="717"/>
      <c r="H36" s="313"/>
      <c r="I36" s="321" t="s">
        <v>204</v>
      </c>
      <c r="J36" s="322" t="s">
        <v>228</v>
      </c>
    </row>
    <row r="37" spans="1:10" ht="14.1" customHeight="1" x14ac:dyDescent="0.45">
      <c r="A37" s="426">
        <v>32</v>
      </c>
      <c r="B37" s="431"/>
      <c r="C37" s="712"/>
      <c r="D37" s="713"/>
      <c r="E37" s="713"/>
      <c r="F37" s="714"/>
      <c r="H37" s="313"/>
      <c r="I37" s="321" t="s">
        <v>209</v>
      </c>
      <c r="J37" s="322" t="s">
        <v>229</v>
      </c>
    </row>
    <row r="38" spans="1:10" ht="14.1" customHeight="1" x14ac:dyDescent="0.45">
      <c r="A38" s="426">
        <v>33</v>
      </c>
      <c r="B38" s="431"/>
      <c r="C38" s="703"/>
      <c r="D38" s="704"/>
      <c r="E38" s="704"/>
      <c r="F38" s="705"/>
      <c r="H38" s="313"/>
      <c r="I38" s="321" t="s">
        <v>212</v>
      </c>
      <c r="J38" s="322" t="s">
        <v>230</v>
      </c>
    </row>
    <row r="39" spans="1:10" ht="14.1" customHeight="1" x14ac:dyDescent="0.45">
      <c r="A39" s="426">
        <v>34</v>
      </c>
      <c r="B39" s="431"/>
      <c r="C39" s="780"/>
      <c r="D39" s="781"/>
      <c r="E39" s="781"/>
      <c r="F39" s="782"/>
      <c r="H39" s="313"/>
      <c r="I39" s="321" t="s">
        <v>215</v>
      </c>
      <c r="J39" s="322" t="s">
        <v>231</v>
      </c>
    </row>
    <row r="40" spans="1:10" ht="14.1" customHeight="1" thickBot="1" x14ac:dyDescent="0.5">
      <c r="A40" s="427">
        <v>35</v>
      </c>
      <c r="B40" s="433"/>
      <c r="C40" s="706"/>
      <c r="D40" s="707"/>
      <c r="E40" s="707"/>
      <c r="F40" s="708"/>
      <c r="H40" s="313"/>
      <c r="I40" s="319"/>
      <c r="J40" s="322" t="s">
        <v>232</v>
      </c>
    </row>
    <row r="41" spans="1:10" ht="14.1" customHeight="1" x14ac:dyDescent="0.45">
      <c r="A41" s="425">
        <v>36</v>
      </c>
      <c r="B41" s="434"/>
      <c r="C41" s="709"/>
      <c r="D41" s="710"/>
      <c r="E41" s="710"/>
      <c r="F41" s="711"/>
      <c r="H41" s="313"/>
      <c r="I41" s="321" t="s">
        <v>218</v>
      </c>
      <c r="J41" s="322" t="s">
        <v>233</v>
      </c>
    </row>
    <row r="42" spans="1:10" ht="14.1" customHeight="1" x14ac:dyDescent="0.45">
      <c r="A42" s="426">
        <v>37</v>
      </c>
      <c r="B42" s="431"/>
      <c r="C42" s="703"/>
      <c r="D42" s="704"/>
      <c r="E42" s="704"/>
      <c r="F42" s="705"/>
      <c r="H42" s="313"/>
      <c r="I42" s="321" t="s">
        <v>221</v>
      </c>
      <c r="J42" s="322" t="s">
        <v>234</v>
      </c>
    </row>
    <row r="43" spans="1:10" ht="14.1" customHeight="1" x14ac:dyDescent="0.45">
      <c r="A43" s="426">
        <v>38</v>
      </c>
      <c r="B43" s="431"/>
      <c r="C43" s="712"/>
      <c r="D43" s="713"/>
      <c r="E43" s="713"/>
      <c r="F43" s="714"/>
      <c r="H43" s="313"/>
      <c r="I43" s="321" t="s">
        <v>235</v>
      </c>
      <c r="J43" s="322" t="s">
        <v>236</v>
      </c>
    </row>
    <row r="44" spans="1:10" ht="14.1" customHeight="1" x14ac:dyDescent="0.45">
      <c r="A44" s="426">
        <v>39</v>
      </c>
      <c r="B44" s="431"/>
      <c r="C44" s="703"/>
      <c r="D44" s="704"/>
      <c r="E44" s="704"/>
      <c r="F44" s="705"/>
      <c r="H44" s="313"/>
      <c r="I44" s="321" t="s">
        <v>237</v>
      </c>
      <c r="J44" s="322" t="s">
        <v>239</v>
      </c>
    </row>
    <row r="45" spans="1:10" ht="14.1" customHeight="1" thickBot="1" x14ac:dyDescent="0.5">
      <c r="A45" s="427">
        <v>40</v>
      </c>
      <c r="B45" s="433"/>
      <c r="C45" s="706"/>
      <c r="D45" s="707"/>
      <c r="E45" s="707"/>
      <c r="F45" s="708"/>
      <c r="H45" s="324"/>
      <c r="I45" s="321" t="s">
        <v>238</v>
      </c>
      <c r="J45" s="322" t="s">
        <v>240</v>
      </c>
    </row>
    <row r="46" spans="1:10" ht="14.1" customHeight="1" x14ac:dyDescent="0.45">
      <c r="A46" s="425">
        <v>41</v>
      </c>
      <c r="B46" s="434"/>
      <c r="C46" s="715"/>
      <c r="D46" s="716"/>
      <c r="E46" s="716"/>
      <c r="F46" s="717"/>
      <c r="H46" s="324"/>
    </row>
    <row r="47" spans="1:10" ht="14.1" customHeight="1" x14ac:dyDescent="0.45">
      <c r="A47" s="426">
        <v>42</v>
      </c>
      <c r="B47" s="431"/>
      <c r="C47" s="712"/>
      <c r="D47" s="713"/>
      <c r="E47" s="713"/>
      <c r="F47" s="714"/>
      <c r="H47" s="324"/>
    </row>
    <row r="48" spans="1:10" ht="14.1" customHeight="1" x14ac:dyDescent="0.45">
      <c r="A48" s="426">
        <v>43</v>
      </c>
      <c r="B48" s="431"/>
      <c r="C48" s="712"/>
      <c r="D48" s="713"/>
      <c r="E48" s="713"/>
      <c r="F48" s="714"/>
      <c r="H48" s="324"/>
    </row>
    <row r="49" spans="1:8" ht="14.1" customHeight="1" x14ac:dyDescent="0.45">
      <c r="A49" s="426">
        <v>44</v>
      </c>
      <c r="B49" s="431"/>
      <c r="C49" s="703"/>
      <c r="D49" s="704"/>
      <c r="E49" s="704"/>
      <c r="F49" s="705"/>
      <c r="H49" s="324"/>
    </row>
    <row r="50" spans="1:8" ht="14.1" customHeight="1" thickBot="1" x14ac:dyDescent="0.5">
      <c r="A50" s="427">
        <v>45</v>
      </c>
      <c r="B50" s="433"/>
      <c r="C50" s="706"/>
      <c r="D50" s="707"/>
      <c r="E50" s="707"/>
      <c r="F50" s="708"/>
      <c r="H50" s="324"/>
    </row>
    <row r="51" spans="1:8" ht="14.1" customHeight="1" x14ac:dyDescent="0.45">
      <c r="A51" s="425">
        <v>46</v>
      </c>
      <c r="B51" s="434"/>
      <c r="C51" s="709"/>
      <c r="D51" s="710"/>
      <c r="E51" s="710"/>
      <c r="F51" s="711"/>
      <c r="H51" s="324"/>
    </row>
    <row r="52" spans="1:8" ht="14.1" customHeight="1" x14ac:dyDescent="0.45">
      <c r="A52" s="426">
        <v>47</v>
      </c>
      <c r="B52" s="431"/>
      <c r="C52" s="731"/>
      <c r="D52" s="732"/>
      <c r="E52" s="732"/>
      <c r="F52" s="779"/>
      <c r="H52" s="324"/>
    </row>
    <row r="53" spans="1:8" ht="14.1" customHeight="1" x14ac:dyDescent="0.45">
      <c r="A53" s="426">
        <v>48</v>
      </c>
      <c r="B53" s="431"/>
      <c r="C53" s="731"/>
      <c r="D53" s="732"/>
      <c r="E53" s="732"/>
      <c r="F53" s="779"/>
      <c r="H53" s="324"/>
    </row>
    <row r="54" spans="1:8" ht="14.1" customHeight="1" x14ac:dyDescent="0.45">
      <c r="A54" s="426">
        <v>49</v>
      </c>
      <c r="B54" s="431"/>
      <c r="C54" s="703"/>
      <c r="D54" s="704"/>
      <c r="E54" s="704"/>
      <c r="F54" s="705"/>
      <c r="H54" s="324"/>
    </row>
    <row r="55" spans="1:8" ht="14.1" customHeight="1" thickBot="1" x14ac:dyDescent="0.5">
      <c r="A55" s="427">
        <v>50</v>
      </c>
      <c r="B55" s="433"/>
      <c r="C55" s="706"/>
      <c r="D55" s="707"/>
      <c r="E55" s="707"/>
      <c r="F55" s="708"/>
      <c r="H55" s="324"/>
    </row>
    <row r="56" spans="1:8" ht="18.600000000000001" x14ac:dyDescent="0.55000000000000004">
      <c r="A56" s="325"/>
      <c r="B56" s="325"/>
      <c r="C56" s="325"/>
      <c r="D56" s="325"/>
      <c r="E56" s="325"/>
      <c r="F56" s="325"/>
    </row>
    <row r="57" spans="1:8" ht="18.600000000000001" x14ac:dyDescent="0.55000000000000004">
      <c r="A57" s="325"/>
      <c r="B57" s="325"/>
      <c r="C57" s="325"/>
      <c r="D57" s="325"/>
      <c r="E57" s="325"/>
      <c r="F57" s="325"/>
    </row>
    <row r="58" spans="1:8" ht="18.600000000000001" x14ac:dyDescent="0.55000000000000004">
      <c r="A58" s="325"/>
      <c r="B58" s="325"/>
      <c r="C58" s="325"/>
      <c r="D58" s="325"/>
      <c r="E58" s="325"/>
      <c r="F58" s="325"/>
    </row>
    <row r="59" spans="1:8" ht="18.600000000000001" x14ac:dyDescent="0.55000000000000004">
      <c r="A59" s="325"/>
      <c r="B59" s="325"/>
      <c r="C59" s="325"/>
      <c r="D59" s="325"/>
      <c r="E59" s="325"/>
      <c r="F59" s="325"/>
    </row>
    <row r="60" spans="1:8" ht="18.600000000000001" x14ac:dyDescent="0.55000000000000004">
      <c r="A60" s="325"/>
      <c r="B60" s="325"/>
      <c r="C60" s="325"/>
      <c r="D60" s="325"/>
      <c r="E60" s="325"/>
      <c r="F60" s="325"/>
    </row>
    <row r="61" spans="1:8" ht="18.600000000000001" x14ac:dyDescent="0.55000000000000004">
      <c r="A61" s="325"/>
      <c r="B61" s="325"/>
      <c r="C61" s="325"/>
      <c r="D61" s="325"/>
      <c r="E61" s="325"/>
      <c r="F61" s="325"/>
    </row>
    <row r="62" spans="1:8" ht="18.600000000000001" x14ac:dyDescent="0.55000000000000004">
      <c r="A62" s="325"/>
      <c r="B62" s="325"/>
      <c r="C62" s="325"/>
      <c r="D62" s="325"/>
      <c r="E62" s="325"/>
      <c r="F62" s="325"/>
    </row>
    <row r="63" spans="1:8" ht="18.600000000000001" x14ac:dyDescent="0.55000000000000004">
      <c r="A63" s="325"/>
      <c r="B63" s="325"/>
      <c r="C63" s="325"/>
      <c r="D63" s="325"/>
      <c r="E63" s="325"/>
      <c r="F63" s="325"/>
    </row>
    <row r="64" spans="1:8" ht="18.600000000000001" x14ac:dyDescent="0.55000000000000004">
      <c r="A64" s="325"/>
      <c r="B64" s="325"/>
      <c r="C64" s="325"/>
      <c r="D64" s="325"/>
      <c r="E64" s="325"/>
      <c r="F64" s="325"/>
    </row>
    <row r="65" spans="1:6" ht="18.600000000000001" x14ac:dyDescent="0.55000000000000004">
      <c r="A65" s="325"/>
      <c r="B65" s="325"/>
      <c r="C65" s="325"/>
      <c r="D65" s="325"/>
      <c r="E65" s="325"/>
      <c r="F65" s="325"/>
    </row>
    <row r="66" spans="1:6" ht="18.600000000000001" x14ac:dyDescent="0.55000000000000004">
      <c r="A66" s="325"/>
      <c r="B66" s="325"/>
      <c r="C66" s="325"/>
      <c r="D66" s="325"/>
      <c r="E66" s="325"/>
      <c r="F66" s="325"/>
    </row>
  </sheetData>
  <protectedRanges>
    <protectedRange sqref="B6:F55" name="ช่วง1_1"/>
  </protectedRanges>
  <mergeCells count="67">
    <mergeCell ref="A1:A5"/>
    <mergeCell ref="B1:B5"/>
    <mergeCell ref="C1:F5"/>
    <mergeCell ref="C24:D24"/>
    <mergeCell ref="E24:F24"/>
    <mergeCell ref="C25:D25"/>
    <mergeCell ref="E25:F25"/>
    <mergeCell ref="C29:D29"/>
    <mergeCell ref="E29:F29"/>
    <mergeCell ref="C30:D30"/>
    <mergeCell ref="E30:F30"/>
    <mergeCell ref="C31:D31"/>
    <mergeCell ref="E31:F31"/>
    <mergeCell ref="C26:D26"/>
    <mergeCell ref="E26:F26"/>
    <mergeCell ref="C27:D27"/>
    <mergeCell ref="E27:F27"/>
    <mergeCell ref="C28:D28"/>
    <mergeCell ref="E28:F28"/>
    <mergeCell ref="C35:D35"/>
    <mergeCell ref="E35:F35"/>
    <mergeCell ref="C36:D36"/>
    <mergeCell ref="E36:F36"/>
    <mergeCell ref="C37:D37"/>
    <mergeCell ref="E37:F37"/>
    <mergeCell ref="C32:D32"/>
    <mergeCell ref="E32:F32"/>
    <mergeCell ref="C33:D33"/>
    <mergeCell ref="E33:F33"/>
    <mergeCell ref="C34:D34"/>
    <mergeCell ref="E34:F34"/>
    <mergeCell ref="C41:D41"/>
    <mergeCell ref="E41:F41"/>
    <mergeCell ref="C42:D42"/>
    <mergeCell ref="E42:F42"/>
    <mergeCell ref="C43:D43"/>
    <mergeCell ref="E43:F43"/>
    <mergeCell ref="C38:D38"/>
    <mergeCell ref="E38:F38"/>
    <mergeCell ref="C39:D39"/>
    <mergeCell ref="E39:F39"/>
    <mergeCell ref="C40:D40"/>
    <mergeCell ref="E40:F40"/>
    <mergeCell ref="C47:D47"/>
    <mergeCell ref="E47:F47"/>
    <mergeCell ref="C48:D48"/>
    <mergeCell ref="E48:F48"/>
    <mergeCell ref="C49:D49"/>
    <mergeCell ref="E49:F49"/>
    <mergeCell ref="C44:D44"/>
    <mergeCell ref="E44:F44"/>
    <mergeCell ref="C45:D45"/>
    <mergeCell ref="E45:F45"/>
    <mergeCell ref="C46:D46"/>
    <mergeCell ref="E46:F46"/>
    <mergeCell ref="C53:D53"/>
    <mergeCell ref="E53:F53"/>
    <mergeCell ref="C54:D54"/>
    <mergeCell ref="E54:F54"/>
    <mergeCell ref="C55:D55"/>
    <mergeCell ref="E55:F55"/>
    <mergeCell ref="C50:D50"/>
    <mergeCell ref="E50:F50"/>
    <mergeCell ref="C51:D51"/>
    <mergeCell ref="E51:F51"/>
    <mergeCell ref="C52:D52"/>
    <mergeCell ref="E52:F5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E150"/>
  <sheetViews>
    <sheetView workbookViewId="0">
      <selection activeCell="C26" sqref="C26"/>
    </sheetView>
  </sheetViews>
  <sheetFormatPr defaultRowHeight="13.2" x14ac:dyDescent="0.25"/>
  <cols>
    <col min="1" max="2" width="4.6640625" customWidth="1"/>
    <col min="3" max="3" width="6.6640625" customWidth="1"/>
    <col min="4" max="5" width="5.88671875" customWidth="1"/>
    <col min="6" max="6" width="6.6640625" customWidth="1"/>
    <col min="7" max="8" width="5.88671875" customWidth="1"/>
    <col min="9" max="9" width="6.6640625" customWidth="1"/>
    <col min="10" max="11" width="5.88671875" customWidth="1"/>
    <col min="12" max="12" width="6.6640625" customWidth="1"/>
    <col min="13" max="14" width="5.88671875" customWidth="1"/>
    <col min="15" max="15" width="6.6640625" customWidth="1"/>
    <col min="16" max="17" width="5.88671875" customWidth="1"/>
    <col min="18" max="18" width="4.6640625" customWidth="1"/>
    <col min="19" max="19" width="6.6640625" customWidth="1"/>
    <col min="20" max="21" width="5.88671875" customWidth="1"/>
    <col min="22" max="22" width="6.6640625" customWidth="1"/>
    <col min="23" max="24" width="5.88671875" customWidth="1"/>
    <col min="25" max="25" width="6.6640625" customWidth="1"/>
    <col min="26" max="27" width="5.88671875" customWidth="1"/>
    <col min="28" max="28" width="6.6640625" customWidth="1"/>
    <col min="29" max="30" width="5.88671875" customWidth="1"/>
    <col min="31" max="31" width="6.6640625" customWidth="1"/>
    <col min="32" max="33" width="5.88671875" customWidth="1"/>
    <col min="34" max="36" width="4.6640625" customWidth="1"/>
    <col min="37" max="37" width="6.6640625" customWidth="1"/>
    <col min="38" max="39" width="5.88671875" customWidth="1"/>
    <col min="40" max="40" width="6.6640625" customWidth="1"/>
    <col min="41" max="42" width="5.88671875" customWidth="1"/>
    <col min="43" max="43" width="6.6640625" customWidth="1"/>
    <col min="44" max="45" width="5.88671875" customWidth="1"/>
    <col min="46" max="46" width="6.6640625" customWidth="1"/>
    <col min="47" max="48" width="5.88671875" customWidth="1"/>
    <col min="49" max="49" width="6.6640625" customWidth="1"/>
    <col min="50" max="51" width="5.88671875" customWidth="1"/>
    <col min="52" max="52" width="4.6640625" customWidth="1"/>
    <col min="53" max="53" width="6.6640625" customWidth="1"/>
    <col min="54" max="55" width="5.88671875" customWidth="1"/>
    <col min="56" max="56" width="6.6640625" customWidth="1"/>
    <col min="57" max="58" width="5.88671875" customWidth="1"/>
    <col min="59" max="59" width="6.6640625" customWidth="1"/>
    <col min="60" max="61" width="5.88671875" customWidth="1"/>
    <col min="62" max="62" width="6.6640625" customWidth="1"/>
    <col min="63" max="64" width="5.88671875" customWidth="1"/>
    <col min="65" max="65" width="6.6640625" customWidth="1"/>
    <col min="66" max="67" width="5.88671875" customWidth="1"/>
    <col min="68" max="70" width="4.6640625" customWidth="1"/>
    <col min="71" max="71" width="6.6640625" customWidth="1"/>
    <col min="72" max="73" width="5.88671875" customWidth="1"/>
    <col min="74" max="74" width="6.6640625" customWidth="1"/>
    <col min="75" max="76" width="5.88671875" customWidth="1"/>
    <col min="77" max="77" width="6.6640625" customWidth="1"/>
    <col min="78" max="79" width="5.88671875" customWidth="1"/>
    <col min="80" max="80" width="6.6640625" customWidth="1"/>
    <col min="81" max="82" width="5.88671875" customWidth="1"/>
    <col min="83" max="83" width="6.6640625" customWidth="1"/>
    <col min="84" max="85" width="5.88671875" customWidth="1"/>
    <col min="86" max="86" width="4.6640625" customWidth="1"/>
    <col min="87" max="87" width="6.6640625" customWidth="1"/>
    <col min="88" max="89" width="5.88671875" customWidth="1"/>
    <col min="90" max="90" width="6.6640625" customWidth="1"/>
    <col min="91" max="92" width="5.88671875" customWidth="1"/>
    <col min="93" max="93" width="6.6640625" customWidth="1"/>
    <col min="94" max="95" width="5.88671875" customWidth="1"/>
    <col min="96" max="96" width="6.6640625" customWidth="1"/>
    <col min="97" max="98" width="5.88671875" customWidth="1"/>
    <col min="99" max="99" width="6.6640625" customWidth="1"/>
    <col min="100" max="101" width="5.88671875" customWidth="1"/>
    <col min="102" max="104" width="4.6640625" customWidth="1"/>
    <col min="105" max="105" width="6.6640625" customWidth="1"/>
    <col min="106" max="107" width="5.88671875" customWidth="1"/>
    <col min="108" max="108" width="6.6640625" customWidth="1"/>
    <col min="109" max="110" width="5.88671875" customWidth="1"/>
    <col min="111" max="111" width="6.6640625" customWidth="1"/>
    <col min="112" max="113" width="5.88671875" customWidth="1"/>
    <col min="114" max="114" width="6.6640625" customWidth="1"/>
    <col min="115" max="116" width="5.88671875" customWidth="1"/>
    <col min="117" max="117" width="6.6640625" customWidth="1"/>
    <col min="118" max="119" width="5.88671875" customWidth="1"/>
    <col min="120" max="120" width="4.6640625" customWidth="1"/>
    <col min="121" max="121" width="6.6640625" customWidth="1"/>
    <col min="122" max="123" width="5.88671875" customWidth="1"/>
    <col min="124" max="124" width="6.6640625" customWidth="1"/>
    <col min="125" max="126" width="5.88671875" customWidth="1"/>
    <col min="127" max="127" width="6.6640625" customWidth="1"/>
    <col min="128" max="129" width="5.88671875" customWidth="1"/>
    <col min="130" max="130" width="6.6640625" customWidth="1"/>
    <col min="131" max="132" width="5.88671875" customWidth="1"/>
    <col min="133" max="133" width="7.6640625" customWidth="1"/>
    <col min="134" max="135" width="5.88671875" customWidth="1"/>
    <col min="136" max="136" width="4.6640625" customWidth="1"/>
  </cols>
  <sheetData>
    <row r="1" spans="2:135" ht="24" customHeight="1" thickBot="1" x14ac:dyDescent="0.3">
      <c r="B1" s="733" t="s">
        <v>0</v>
      </c>
      <c r="C1" s="901" t="s">
        <v>124</v>
      </c>
      <c r="D1" s="902"/>
      <c r="E1" s="902"/>
      <c r="F1" s="902"/>
      <c r="G1" s="902"/>
      <c r="H1" s="902"/>
      <c r="I1" s="902"/>
      <c r="J1" s="902"/>
      <c r="K1" s="902"/>
      <c r="L1" s="902"/>
      <c r="M1" s="902"/>
      <c r="N1" s="902"/>
      <c r="O1" s="902"/>
      <c r="P1" s="902"/>
      <c r="Q1" s="903"/>
      <c r="R1" s="733" t="s">
        <v>0</v>
      </c>
      <c r="S1" s="901" t="s">
        <v>124</v>
      </c>
      <c r="T1" s="902"/>
      <c r="U1" s="902"/>
      <c r="V1" s="902"/>
      <c r="W1" s="902"/>
      <c r="X1" s="902"/>
      <c r="Y1" s="902"/>
      <c r="Z1" s="902"/>
      <c r="AA1" s="902"/>
      <c r="AB1" s="902"/>
      <c r="AC1" s="902"/>
      <c r="AD1" s="902"/>
      <c r="AE1" s="902"/>
      <c r="AF1" s="902"/>
      <c r="AG1" s="903"/>
      <c r="AH1" s="11"/>
      <c r="AI1" s="11"/>
      <c r="AJ1" s="733" t="s">
        <v>0</v>
      </c>
      <c r="AK1" s="901" t="s">
        <v>124</v>
      </c>
      <c r="AL1" s="902"/>
      <c r="AM1" s="902"/>
      <c r="AN1" s="902"/>
      <c r="AO1" s="902"/>
      <c r="AP1" s="902"/>
      <c r="AQ1" s="902"/>
      <c r="AR1" s="902"/>
      <c r="AS1" s="902"/>
      <c r="AT1" s="902"/>
      <c r="AU1" s="902"/>
      <c r="AV1" s="902"/>
      <c r="AW1" s="902"/>
      <c r="AX1" s="902"/>
      <c r="AY1" s="903"/>
      <c r="AZ1" s="733" t="s">
        <v>0</v>
      </c>
      <c r="BA1" s="901" t="s">
        <v>124</v>
      </c>
      <c r="BB1" s="902"/>
      <c r="BC1" s="902"/>
      <c r="BD1" s="902"/>
      <c r="BE1" s="902"/>
      <c r="BF1" s="902"/>
      <c r="BG1" s="902"/>
      <c r="BH1" s="902"/>
      <c r="BI1" s="902"/>
      <c r="BJ1" s="902"/>
      <c r="BK1" s="902"/>
      <c r="BL1" s="902"/>
      <c r="BM1" s="902"/>
      <c r="BN1" s="902"/>
      <c r="BO1" s="903"/>
      <c r="BP1" s="11"/>
      <c r="BQ1" s="11"/>
      <c r="BR1" s="733" t="s">
        <v>0</v>
      </c>
      <c r="BS1" s="901" t="s">
        <v>124</v>
      </c>
      <c r="BT1" s="902"/>
      <c r="BU1" s="902"/>
      <c r="BV1" s="902"/>
      <c r="BW1" s="902"/>
      <c r="BX1" s="902"/>
      <c r="BY1" s="902"/>
      <c r="BZ1" s="902"/>
      <c r="CA1" s="902"/>
      <c r="CB1" s="902"/>
      <c r="CC1" s="902"/>
      <c r="CD1" s="902"/>
      <c r="CE1" s="902"/>
      <c r="CF1" s="902"/>
      <c r="CG1" s="903"/>
      <c r="CH1" s="733" t="s">
        <v>0</v>
      </c>
      <c r="CI1" s="901" t="s">
        <v>124</v>
      </c>
      <c r="CJ1" s="902"/>
      <c r="CK1" s="902"/>
      <c r="CL1" s="902"/>
      <c r="CM1" s="902"/>
      <c r="CN1" s="902"/>
      <c r="CO1" s="902"/>
      <c r="CP1" s="902"/>
      <c r="CQ1" s="902"/>
      <c r="CR1" s="902"/>
      <c r="CS1" s="902"/>
      <c r="CT1" s="902"/>
      <c r="CU1" s="902"/>
      <c r="CV1" s="902"/>
      <c r="CW1" s="903"/>
      <c r="CX1" s="11"/>
      <c r="CY1" s="11"/>
      <c r="CZ1" s="733" t="s">
        <v>0</v>
      </c>
      <c r="DA1" s="901" t="s">
        <v>124</v>
      </c>
      <c r="DB1" s="902"/>
      <c r="DC1" s="902"/>
      <c r="DD1" s="902"/>
      <c r="DE1" s="902"/>
      <c r="DF1" s="902"/>
      <c r="DG1" s="902"/>
      <c r="DH1" s="902"/>
      <c r="DI1" s="902"/>
      <c r="DJ1" s="902"/>
      <c r="DK1" s="902"/>
      <c r="DL1" s="902"/>
      <c r="DM1" s="902"/>
      <c r="DN1" s="902"/>
      <c r="DO1" s="903"/>
      <c r="DP1" s="733" t="s">
        <v>0</v>
      </c>
      <c r="DQ1" s="875" t="s">
        <v>124</v>
      </c>
      <c r="DR1" s="876"/>
      <c r="DS1" s="876"/>
      <c r="DT1" s="876"/>
      <c r="DU1" s="876"/>
      <c r="DV1" s="876"/>
      <c r="DW1" s="876"/>
      <c r="DX1" s="876"/>
      <c r="DY1" s="876"/>
      <c r="DZ1" s="876"/>
      <c r="EA1" s="876"/>
      <c r="EB1" s="876"/>
      <c r="EC1" s="876"/>
      <c r="ED1" s="876"/>
      <c r="EE1" s="906"/>
    </row>
    <row r="2" spans="2:135" ht="12" customHeight="1" x14ac:dyDescent="0.25">
      <c r="B2" s="734"/>
      <c r="C2" s="895">
        <v>1</v>
      </c>
      <c r="D2" s="896"/>
      <c r="E2" s="897"/>
      <c r="F2" s="895">
        <v>2</v>
      </c>
      <c r="G2" s="896"/>
      <c r="H2" s="897"/>
      <c r="I2" s="895">
        <v>3</v>
      </c>
      <c r="J2" s="896"/>
      <c r="K2" s="897"/>
      <c r="L2" s="895">
        <v>4</v>
      </c>
      <c r="M2" s="896"/>
      <c r="N2" s="897"/>
      <c r="O2" s="895">
        <v>5</v>
      </c>
      <c r="P2" s="896"/>
      <c r="Q2" s="897"/>
      <c r="R2" s="734"/>
      <c r="S2" s="895">
        <v>6</v>
      </c>
      <c r="T2" s="896"/>
      <c r="U2" s="897"/>
      <c r="V2" s="895">
        <v>7</v>
      </c>
      <c r="W2" s="896"/>
      <c r="X2" s="897"/>
      <c r="Y2" s="895">
        <v>8</v>
      </c>
      <c r="Z2" s="896"/>
      <c r="AA2" s="897"/>
      <c r="AB2" s="895">
        <v>9</v>
      </c>
      <c r="AC2" s="896"/>
      <c r="AD2" s="897"/>
      <c r="AE2" s="895">
        <v>10</v>
      </c>
      <c r="AF2" s="896"/>
      <c r="AG2" s="897"/>
      <c r="AH2" s="30"/>
      <c r="AI2" s="30"/>
      <c r="AJ2" s="734"/>
      <c r="AK2" s="895">
        <v>11</v>
      </c>
      <c r="AL2" s="896"/>
      <c r="AM2" s="897"/>
      <c r="AN2" s="895">
        <v>12</v>
      </c>
      <c r="AO2" s="896"/>
      <c r="AP2" s="897"/>
      <c r="AQ2" s="895">
        <v>13</v>
      </c>
      <c r="AR2" s="896"/>
      <c r="AS2" s="897"/>
      <c r="AT2" s="895">
        <v>14</v>
      </c>
      <c r="AU2" s="896"/>
      <c r="AV2" s="897"/>
      <c r="AW2" s="895">
        <v>15</v>
      </c>
      <c r="AX2" s="896"/>
      <c r="AY2" s="897"/>
      <c r="AZ2" s="734"/>
      <c r="BA2" s="895">
        <v>16</v>
      </c>
      <c r="BB2" s="896"/>
      <c r="BC2" s="897"/>
      <c r="BD2" s="895">
        <v>17</v>
      </c>
      <c r="BE2" s="896"/>
      <c r="BF2" s="897"/>
      <c r="BG2" s="895">
        <v>18</v>
      </c>
      <c r="BH2" s="896"/>
      <c r="BI2" s="897"/>
      <c r="BJ2" s="895">
        <v>19</v>
      </c>
      <c r="BK2" s="896"/>
      <c r="BL2" s="897"/>
      <c r="BM2" s="895">
        <v>20</v>
      </c>
      <c r="BN2" s="896"/>
      <c r="BO2" s="897"/>
      <c r="BP2" s="30"/>
      <c r="BQ2" s="30"/>
      <c r="BR2" s="734"/>
      <c r="BS2" s="895">
        <v>21</v>
      </c>
      <c r="BT2" s="896"/>
      <c r="BU2" s="897"/>
      <c r="BV2" s="895">
        <v>22</v>
      </c>
      <c r="BW2" s="896"/>
      <c r="BX2" s="897"/>
      <c r="BY2" s="895">
        <v>23</v>
      </c>
      <c r="BZ2" s="896"/>
      <c r="CA2" s="897"/>
      <c r="CB2" s="895">
        <v>24</v>
      </c>
      <c r="CC2" s="896"/>
      <c r="CD2" s="897"/>
      <c r="CE2" s="895">
        <v>25</v>
      </c>
      <c r="CF2" s="896"/>
      <c r="CG2" s="897"/>
      <c r="CH2" s="734"/>
      <c r="CI2" s="895">
        <v>26</v>
      </c>
      <c r="CJ2" s="896"/>
      <c r="CK2" s="897"/>
      <c r="CL2" s="895">
        <v>27</v>
      </c>
      <c r="CM2" s="896"/>
      <c r="CN2" s="897"/>
      <c r="CO2" s="895">
        <v>28</v>
      </c>
      <c r="CP2" s="896"/>
      <c r="CQ2" s="897"/>
      <c r="CR2" s="895">
        <v>29</v>
      </c>
      <c r="CS2" s="896"/>
      <c r="CT2" s="897"/>
      <c r="CU2" s="895">
        <v>30</v>
      </c>
      <c r="CV2" s="896"/>
      <c r="CW2" s="897"/>
      <c r="CX2" s="30"/>
      <c r="CY2" s="30"/>
      <c r="CZ2" s="734"/>
      <c r="DA2" s="895">
        <v>31</v>
      </c>
      <c r="DB2" s="896"/>
      <c r="DC2" s="897"/>
      <c r="DD2" s="895">
        <v>32</v>
      </c>
      <c r="DE2" s="896"/>
      <c r="DF2" s="897"/>
      <c r="DG2" s="895">
        <v>33</v>
      </c>
      <c r="DH2" s="896"/>
      <c r="DI2" s="897"/>
      <c r="DJ2" s="895">
        <v>34</v>
      </c>
      <c r="DK2" s="896"/>
      <c r="DL2" s="897"/>
      <c r="DM2" s="895">
        <v>35</v>
      </c>
      <c r="DN2" s="896"/>
      <c r="DO2" s="897"/>
      <c r="DP2" s="734"/>
      <c r="DQ2" s="907">
        <v>36</v>
      </c>
      <c r="DR2" s="908"/>
      <c r="DS2" s="909"/>
      <c r="DT2" s="907">
        <v>37</v>
      </c>
      <c r="DU2" s="908"/>
      <c r="DV2" s="909"/>
      <c r="DW2" s="907">
        <v>38</v>
      </c>
      <c r="DX2" s="908"/>
      <c r="DY2" s="909"/>
      <c r="DZ2" s="907">
        <v>39</v>
      </c>
      <c r="EA2" s="908"/>
      <c r="EB2" s="909"/>
      <c r="EC2" s="884" t="s">
        <v>17</v>
      </c>
      <c r="ED2" s="885"/>
      <c r="EE2" s="886"/>
    </row>
    <row r="3" spans="2:135" ht="12" customHeight="1" x14ac:dyDescent="0.25">
      <c r="B3" s="734"/>
      <c r="C3" s="898"/>
      <c r="D3" s="899"/>
      <c r="E3" s="900"/>
      <c r="F3" s="898"/>
      <c r="G3" s="899"/>
      <c r="H3" s="900"/>
      <c r="I3" s="898"/>
      <c r="J3" s="899"/>
      <c r="K3" s="900"/>
      <c r="L3" s="898"/>
      <c r="M3" s="899"/>
      <c r="N3" s="900"/>
      <c r="O3" s="898"/>
      <c r="P3" s="899"/>
      <c r="Q3" s="900"/>
      <c r="R3" s="734"/>
      <c r="S3" s="898"/>
      <c r="T3" s="899"/>
      <c r="U3" s="900"/>
      <c r="V3" s="898"/>
      <c r="W3" s="899"/>
      <c r="X3" s="900"/>
      <c r="Y3" s="898"/>
      <c r="Z3" s="899"/>
      <c r="AA3" s="900"/>
      <c r="AB3" s="898"/>
      <c r="AC3" s="899"/>
      <c r="AD3" s="900"/>
      <c r="AE3" s="898"/>
      <c r="AF3" s="899"/>
      <c r="AG3" s="900"/>
      <c r="AH3" s="30"/>
      <c r="AI3" s="30"/>
      <c r="AJ3" s="734"/>
      <c r="AK3" s="898"/>
      <c r="AL3" s="899"/>
      <c r="AM3" s="900"/>
      <c r="AN3" s="898"/>
      <c r="AO3" s="899"/>
      <c r="AP3" s="900"/>
      <c r="AQ3" s="898"/>
      <c r="AR3" s="899"/>
      <c r="AS3" s="900"/>
      <c r="AT3" s="898"/>
      <c r="AU3" s="899"/>
      <c r="AV3" s="900"/>
      <c r="AW3" s="898"/>
      <c r="AX3" s="899"/>
      <c r="AY3" s="900"/>
      <c r="AZ3" s="734"/>
      <c r="BA3" s="898"/>
      <c r="BB3" s="899"/>
      <c r="BC3" s="900"/>
      <c r="BD3" s="898"/>
      <c r="BE3" s="899"/>
      <c r="BF3" s="900"/>
      <c r="BG3" s="898"/>
      <c r="BH3" s="899"/>
      <c r="BI3" s="900"/>
      <c r="BJ3" s="898"/>
      <c r="BK3" s="899"/>
      <c r="BL3" s="900"/>
      <c r="BM3" s="898"/>
      <c r="BN3" s="899"/>
      <c r="BO3" s="900"/>
      <c r="BP3" s="30"/>
      <c r="BQ3" s="30"/>
      <c r="BR3" s="734"/>
      <c r="BS3" s="898"/>
      <c r="BT3" s="899"/>
      <c r="BU3" s="900"/>
      <c r="BV3" s="898"/>
      <c r="BW3" s="899"/>
      <c r="BX3" s="900"/>
      <c r="BY3" s="898"/>
      <c r="BZ3" s="899"/>
      <c r="CA3" s="900"/>
      <c r="CB3" s="898"/>
      <c r="CC3" s="899"/>
      <c r="CD3" s="900"/>
      <c r="CE3" s="898"/>
      <c r="CF3" s="899"/>
      <c r="CG3" s="900"/>
      <c r="CH3" s="734"/>
      <c r="CI3" s="898"/>
      <c r="CJ3" s="899"/>
      <c r="CK3" s="900"/>
      <c r="CL3" s="898"/>
      <c r="CM3" s="899"/>
      <c r="CN3" s="900"/>
      <c r="CO3" s="898"/>
      <c r="CP3" s="899"/>
      <c r="CQ3" s="900"/>
      <c r="CR3" s="898"/>
      <c r="CS3" s="899"/>
      <c r="CT3" s="900"/>
      <c r="CU3" s="898"/>
      <c r="CV3" s="899"/>
      <c r="CW3" s="900"/>
      <c r="CX3" s="30"/>
      <c r="CY3" s="30"/>
      <c r="CZ3" s="734"/>
      <c r="DA3" s="898"/>
      <c r="DB3" s="899"/>
      <c r="DC3" s="900"/>
      <c r="DD3" s="898"/>
      <c r="DE3" s="899"/>
      <c r="DF3" s="900"/>
      <c r="DG3" s="898"/>
      <c r="DH3" s="899"/>
      <c r="DI3" s="900"/>
      <c r="DJ3" s="898"/>
      <c r="DK3" s="899"/>
      <c r="DL3" s="900"/>
      <c r="DM3" s="898"/>
      <c r="DN3" s="899"/>
      <c r="DO3" s="900"/>
      <c r="DP3" s="734"/>
      <c r="DQ3" s="910"/>
      <c r="DR3" s="911"/>
      <c r="DS3" s="912"/>
      <c r="DT3" s="910"/>
      <c r="DU3" s="911"/>
      <c r="DV3" s="912"/>
      <c r="DW3" s="910"/>
      <c r="DX3" s="911"/>
      <c r="DY3" s="912"/>
      <c r="DZ3" s="910"/>
      <c r="EA3" s="911"/>
      <c r="EB3" s="912"/>
      <c r="EC3" s="890"/>
      <c r="ED3" s="891"/>
      <c r="EE3" s="892"/>
    </row>
    <row r="4" spans="2:135" ht="15" customHeight="1" x14ac:dyDescent="0.25">
      <c r="B4" s="734"/>
      <c r="C4" s="13" t="s">
        <v>8</v>
      </c>
      <c r="D4" s="893" t="s">
        <v>14</v>
      </c>
      <c r="E4" s="894"/>
      <c r="F4" s="13" t="s">
        <v>8</v>
      </c>
      <c r="G4" s="893" t="s">
        <v>14</v>
      </c>
      <c r="H4" s="894"/>
      <c r="I4" s="13" t="s">
        <v>8</v>
      </c>
      <c r="J4" s="893" t="s">
        <v>14</v>
      </c>
      <c r="K4" s="894"/>
      <c r="L4" s="13" t="s">
        <v>8</v>
      </c>
      <c r="M4" s="893" t="s">
        <v>14</v>
      </c>
      <c r="N4" s="894"/>
      <c r="O4" s="13" t="s">
        <v>8</v>
      </c>
      <c r="P4" s="893" t="s">
        <v>14</v>
      </c>
      <c r="Q4" s="894"/>
      <c r="R4" s="734"/>
      <c r="S4" s="13" t="s">
        <v>8</v>
      </c>
      <c r="T4" s="893" t="s">
        <v>14</v>
      </c>
      <c r="U4" s="894"/>
      <c r="V4" s="13" t="s">
        <v>8</v>
      </c>
      <c r="W4" s="893" t="s">
        <v>14</v>
      </c>
      <c r="X4" s="894"/>
      <c r="Y4" s="13" t="s">
        <v>8</v>
      </c>
      <c r="Z4" s="893" t="s">
        <v>14</v>
      </c>
      <c r="AA4" s="894"/>
      <c r="AB4" s="13" t="s">
        <v>8</v>
      </c>
      <c r="AC4" s="893" t="s">
        <v>14</v>
      </c>
      <c r="AD4" s="894"/>
      <c r="AE4" s="13" t="s">
        <v>8</v>
      </c>
      <c r="AF4" s="893" t="s">
        <v>14</v>
      </c>
      <c r="AG4" s="894"/>
      <c r="AH4" s="17"/>
      <c r="AI4" s="17"/>
      <c r="AJ4" s="734"/>
      <c r="AK4" s="13" t="s">
        <v>8</v>
      </c>
      <c r="AL4" s="893" t="s">
        <v>14</v>
      </c>
      <c r="AM4" s="894"/>
      <c r="AN4" s="13" t="s">
        <v>8</v>
      </c>
      <c r="AO4" s="893" t="s">
        <v>14</v>
      </c>
      <c r="AP4" s="894"/>
      <c r="AQ4" s="13" t="s">
        <v>8</v>
      </c>
      <c r="AR4" s="893" t="s">
        <v>14</v>
      </c>
      <c r="AS4" s="894"/>
      <c r="AT4" s="13" t="s">
        <v>8</v>
      </c>
      <c r="AU4" s="893" t="s">
        <v>14</v>
      </c>
      <c r="AV4" s="894"/>
      <c r="AW4" s="13" t="s">
        <v>8</v>
      </c>
      <c r="AX4" s="893" t="s">
        <v>14</v>
      </c>
      <c r="AY4" s="894"/>
      <c r="AZ4" s="734"/>
      <c r="BA4" s="13" t="s">
        <v>8</v>
      </c>
      <c r="BB4" s="893" t="s">
        <v>14</v>
      </c>
      <c r="BC4" s="894"/>
      <c r="BD4" s="13" t="s">
        <v>8</v>
      </c>
      <c r="BE4" s="893" t="s">
        <v>14</v>
      </c>
      <c r="BF4" s="894"/>
      <c r="BG4" s="13" t="s">
        <v>8</v>
      </c>
      <c r="BH4" s="893" t="s">
        <v>14</v>
      </c>
      <c r="BI4" s="894"/>
      <c r="BJ4" s="13" t="s">
        <v>8</v>
      </c>
      <c r="BK4" s="893" t="s">
        <v>14</v>
      </c>
      <c r="BL4" s="894"/>
      <c r="BM4" s="13" t="s">
        <v>8</v>
      </c>
      <c r="BN4" s="893" t="s">
        <v>14</v>
      </c>
      <c r="BO4" s="894"/>
      <c r="BP4" s="17"/>
      <c r="BQ4" s="17"/>
      <c r="BR4" s="734"/>
      <c r="BS4" s="13" t="s">
        <v>8</v>
      </c>
      <c r="BT4" s="893" t="s">
        <v>14</v>
      </c>
      <c r="BU4" s="894"/>
      <c r="BV4" s="13" t="s">
        <v>8</v>
      </c>
      <c r="BW4" s="893" t="s">
        <v>14</v>
      </c>
      <c r="BX4" s="894"/>
      <c r="BY4" s="13" t="s">
        <v>8</v>
      </c>
      <c r="BZ4" s="893" t="s">
        <v>14</v>
      </c>
      <c r="CA4" s="894"/>
      <c r="CB4" s="13" t="s">
        <v>8</v>
      </c>
      <c r="CC4" s="893" t="s">
        <v>14</v>
      </c>
      <c r="CD4" s="894"/>
      <c r="CE4" s="13" t="s">
        <v>8</v>
      </c>
      <c r="CF4" s="893" t="s">
        <v>14</v>
      </c>
      <c r="CG4" s="894"/>
      <c r="CH4" s="734"/>
      <c r="CI4" s="13" t="s">
        <v>8</v>
      </c>
      <c r="CJ4" s="893" t="s">
        <v>14</v>
      </c>
      <c r="CK4" s="894"/>
      <c r="CL4" s="13" t="s">
        <v>8</v>
      </c>
      <c r="CM4" s="893" t="s">
        <v>14</v>
      </c>
      <c r="CN4" s="894"/>
      <c r="CO4" s="13" t="s">
        <v>8</v>
      </c>
      <c r="CP4" s="893" t="s">
        <v>14</v>
      </c>
      <c r="CQ4" s="894"/>
      <c r="CR4" s="13" t="s">
        <v>8</v>
      </c>
      <c r="CS4" s="893" t="s">
        <v>14</v>
      </c>
      <c r="CT4" s="894"/>
      <c r="CU4" s="13" t="s">
        <v>8</v>
      </c>
      <c r="CV4" s="893" t="s">
        <v>14</v>
      </c>
      <c r="CW4" s="894"/>
      <c r="CX4" s="17"/>
      <c r="CY4" s="17"/>
      <c r="CZ4" s="734"/>
      <c r="DA4" s="13" t="s">
        <v>8</v>
      </c>
      <c r="DB4" s="893" t="s">
        <v>14</v>
      </c>
      <c r="DC4" s="894"/>
      <c r="DD4" s="13" t="s">
        <v>8</v>
      </c>
      <c r="DE4" s="893" t="s">
        <v>14</v>
      </c>
      <c r="DF4" s="894"/>
      <c r="DG4" s="13" t="s">
        <v>8</v>
      </c>
      <c r="DH4" s="893" t="s">
        <v>14</v>
      </c>
      <c r="DI4" s="894"/>
      <c r="DJ4" s="13" t="s">
        <v>8</v>
      </c>
      <c r="DK4" s="893" t="s">
        <v>14</v>
      </c>
      <c r="DL4" s="894"/>
      <c r="DM4" s="13" t="s">
        <v>8</v>
      </c>
      <c r="DN4" s="893" t="s">
        <v>14</v>
      </c>
      <c r="DO4" s="894"/>
      <c r="DP4" s="734"/>
      <c r="DQ4" s="263" t="s">
        <v>8</v>
      </c>
      <c r="DR4" s="904" t="s">
        <v>14</v>
      </c>
      <c r="DS4" s="905"/>
      <c r="DT4" s="263" t="s">
        <v>8</v>
      </c>
      <c r="DU4" s="904" t="s">
        <v>14</v>
      </c>
      <c r="DV4" s="905"/>
      <c r="DW4" s="263" t="s">
        <v>8</v>
      </c>
      <c r="DX4" s="904" t="s">
        <v>14</v>
      </c>
      <c r="DY4" s="905"/>
      <c r="DZ4" s="263" t="s">
        <v>8</v>
      </c>
      <c r="EA4" s="904" t="s">
        <v>14</v>
      </c>
      <c r="EB4" s="905"/>
      <c r="EC4" s="264" t="s">
        <v>18</v>
      </c>
      <c r="ED4" s="904" t="s">
        <v>14</v>
      </c>
      <c r="EE4" s="905"/>
    </row>
    <row r="5" spans="2:135" ht="15" customHeight="1" thickBot="1" x14ac:dyDescent="0.3">
      <c r="B5" s="735"/>
      <c r="C5" s="41"/>
      <c r="D5" s="4" t="s">
        <v>15</v>
      </c>
      <c r="E5" s="8" t="s">
        <v>16</v>
      </c>
      <c r="F5" s="41"/>
      <c r="G5" s="4" t="s">
        <v>15</v>
      </c>
      <c r="H5" s="8" t="s">
        <v>16</v>
      </c>
      <c r="I5" s="41"/>
      <c r="J5" s="4" t="s">
        <v>15</v>
      </c>
      <c r="K5" s="8" t="s">
        <v>16</v>
      </c>
      <c r="L5" s="41"/>
      <c r="M5" s="4" t="s">
        <v>15</v>
      </c>
      <c r="N5" s="8" t="s">
        <v>16</v>
      </c>
      <c r="O5" s="41"/>
      <c r="P5" s="4" t="s">
        <v>15</v>
      </c>
      <c r="Q5" s="8" t="s">
        <v>16</v>
      </c>
      <c r="R5" s="735"/>
      <c r="S5" s="41"/>
      <c r="T5" s="4" t="s">
        <v>15</v>
      </c>
      <c r="U5" s="8" t="s">
        <v>16</v>
      </c>
      <c r="V5" s="41"/>
      <c r="W5" s="4" t="s">
        <v>15</v>
      </c>
      <c r="X5" s="8" t="s">
        <v>16</v>
      </c>
      <c r="Y5" s="41"/>
      <c r="Z5" s="4" t="s">
        <v>15</v>
      </c>
      <c r="AA5" s="8" t="s">
        <v>16</v>
      </c>
      <c r="AB5" s="41"/>
      <c r="AC5" s="4" t="s">
        <v>15</v>
      </c>
      <c r="AD5" s="8" t="s">
        <v>16</v>
      </c>
      <c r="AE5" s="41"/>
      <c r="AF5" s="4" t="s">
        <v>15</v>
      </c>
      <c r="AG5" s="8" t="s">
        <v>16</v>
      </c>
      <c r="AH5" s="17"/>
      <c r="AI5" s="17"/>
      <c r="AJ5" s="735"/>
      <c r="AK5" s="41"/>
      <c r="AL5" s="4" t="s">
        <v>15</v>
      </c>
      <c r="AM5" s="8" t="s">
        <v>16</v>
      </c>
      <c r="AN5" s="41"/>
      <c r="AO5" s="4" t="s">
        <v>15</v>
      </c>
      <c r="AP5" s="8" t="s">
        <v>16</v>
      </c>
      <c r="AQ5" s="41"/>
      <c r="AR5" s="4" t="s">
        <v>15</v>
      </c>
      <c r="AS5" s="8" t="s">
        <v>16</v>
      </c>
      <c r="AT5" s="41"/>
      <c r="AU5" s="4" t="s">
        <v>15</v>
      </c>
      <c r="AV5" s="8" t="s">
        <v>16</v>
      </c>
      <c r="AW5" s="41"/>
      <c r="AX5" s="4" t="s">
        <v>15</v>
      </c>
      <c r="AY5" s="8" t="s">
        <v>16</v>
      </c>
      <c r="AZ5" s="735"/>
      <c r="BA5" s="41"/>
      <c r="BB5" s="4" t="s">
        <v>15</v>
      </c>
      <c r="BC5" s="8" t="s">
        <v>16</v>
      </c>
      <c r="BD5" s="41"/>
      <c r="BE5" s="4" t="s">
        <v>15</v>
      </c>
      <c r="BF5" s="8" t="s">
        <v>16</v>
      </c>
      <c r="BG5" s="41"/>
      <c r="BH5" s="4" t="s">
        <v>15</v>
      </c>
      <c r="BI5" s="8" t="s">
        <v>16</v>
      </c>
      <c r="BJ5" s="41"/>
      <c r="BK5" s="4" t="s">
        <v>15</v>
      </c>
      <c r="BL5" s="8" t="s">
        <v>16</v>
      </c>
      <c r="BM5" s="41"/>
      <c r="BN5" s="4" t="s">
        <v>15</v>
      </c>
      <c r="BO5" s="8" t="s">
        <v>16</v>
      </c>
      <c r="BP5" s="17"/>
      <c r="BQ5" s="17"/>
      <c r="BR5" s="735"/>
      <c r="BS5" s="41"/>
      <c r="BT5" s="4" t="s">
        <v>15</v>
      </c>
      <c r="BU5" s="8" t="s">
        <v>16</v>
      </c>
      <c r="BV5" s="41"/>
      <c r="BW5" s="4" t="s">
        <v>15</v>
      </c>
      <c r="BX5" s="8" t="s">
        <v>16</v>
      </c>
      <c r="BY5" s="41"/>
      <c r="BZ5" s="4" t="s">
        <v>15</v>
      </c>
      <c r="CA5" s="8" t="s">
        <v>16</v>
      </c>
      <c r="CB5" s="41"/>
      <c r="CC5" s="4" t="s">
        <v>15</v>
      </c>
      <c r="CD5" s="8" t="s">
        <v>16</v>
      </c>
      <c r="CE5" s="41"/>
      <c r="CF5" s="4" t="s">
        <v>15</v>
      </c>
      <c r="CG5" s="8" t="s">
        <v>16</v>
      </c>
      <c r="CH5" s="735"/>
      <c r="CI5" s="41"/>
      <c r="CJ5" s="4" t="s">
        <v>15</v>
      </c>
      <c r="CK5" s="8" t="s">
        <v>16</v>
      </c>
      <c r="CL5" s="41"/>
      <c r="CM5" s="4" t="s">
        <v>15</v>
      </c>
      <c r="CN5" s="8" t="s">
        <v>16</v>
      </c>
      <c r="CO5" s="41"/>
      <c r="CP5" s="4" t="s">
        <v>15</v>
      </c>
      <c r="CQ5" s="8" t="s">
        <v>16</v>
      </c>
      <c r="CR5" s="41"/>
      <c r="CS5" s="4" t="s">
        <v>15</v>
      </c>
      <c r="CT5" s="8" t="s">
        <v>16</v>
      </c>
      <c r="CU5" s="41"/>
      <c r="CV5" s="4" t="s">
        <v>15</v>
      </c>
      <c r="CW5" s="8" t="s">
        <v>16</v>
      </c>
      <c r="CX5" s="17"/>
      <c r="CY5" s="17"/>
      <c r="CZ5" s="735"/>
      <c r="DA5" s="41"/>
      <c r="DB5" s="4" t="s">
        <v>15</v>
      </c>
      <c r="DC5" s="8" t="s">
        <v>16</v>
      </c>
      <c r="DD5" s="41"/>
      <c r="DE5" s="4" t="s">
        <v>15</v>
      </c>
      <c r="DF5" s="8" t="s">
        <v>16</v>
      </c>
      <c r="DG5" s="41"/>
      <c r="DH5" s="4" t="s">
        <v>15</v>
      </c>
      <c r="DI5" s="8" t="s">
        <v>16</v>
      </c>
      <c r="DJ5" s="41"/>
      <c r="DK5" s="4" t="s">
        <v>15</v>
      </c>
      <c r="DL5" s="8" t="s">
        <v>16</v>
      </c>
      <c r="DM5" s="41"/>
      <c r="DN5" s="4" t="s">
        <v>15</v>
      </c>
      <c r="DO5" s="8" t="s">
        <v>16</v>
      </c>
      <c r="DP5" s="735"/>
      <c r="DQ5" s="265"/>
      <c r="DR5" s="130" t="s">
        <v>15</v>
      </c>
      <c r="DS5" s="196" t="s">
        <v>16</v>
      </c>
      <c r="DT5" s="265"/>
      <c r="DU5" s="130" t="s">
        <v>15</v>
      </c>
      <c r="DV5" s="196" t="s">
        <v>16</v>
      </c>
      <c r="DW5" s="265"/>
      <c r="DX5" s="130" t="s">
        <v>15</v>
      </c>
      <c r="DY5" s="196" t="s">
        <v>16</v>
      </c>
      <c r="DZ5" s="265"/>
      <c r="EA5" s="130" t="s">
        <v>15</v>
      </c>
      <c r="EB5" s="196" t="s">
        <v>16</v>
      </c>
      <c r="EC5" s="265" t="str">
        <f>IF(กำหนดสอน!L2=0," ",กำหนดสอน!L2)</f>
        <v xml:space="preserve"> </v>
      </c>
      <c r="ED5" s="130" t="s">
        <v>15</v>
      </c>
      <c r="EE5" s="196" t="s">
        <v>16</v>
      </c>
    </row>
    <row r="6" spans="2:135" ht="15.15" customHeight="1" x14ac:dyDescent="0.25">
      <c r="B6" s="22">
        <v>1</v>
      </c>
      <c r="C6" s="5"/>
      <c r="D6" s="31"/>
      <c r="E6" s="33"/>
      <c r="F6" s="5"/>
      <c r="G6" s="31"/>
      <c r="H6" s="33"/>
      <c r="I6" s="5"/>
      <c r="J6" s="31"/>
      <c r="K6" s="33"/>
      <c r="L6" s="5"/>
      <c r="M6" s="31"/>
      <c r="N6" s="33"/>
      <c r="O6" s="5"/>
      <c r="P6" s="31"/>
      <c r="Q6" s="33"/>
      <c r="R6" s="22">
        <v>1</v>
      </c>
      <c r="S6" s="5"/>
      <c r="T6" s="31"/>
      <c r="U6" s="33"/>
      <c r="V6" s="5"/>
      <c r="W6" s="31"/>
      <c r="X6" s="33"/>
      <c r="Y6" s="5"/>
      <c r="Z6" s="31"/>
      <c r="AA6" s="33"/>
      <c r="AB6" s="5"/>
      <c r="AC6" s="31"/>
      <c r="AD6" s="33"/>
      <c r="AE6" s="5"/>
      <c r="AF6" s="31"/>
      <c r="AG6" s="33"/>
      <c r="AH6" s="66"/>
      <c r="AI6" s="66"/>
      <c r="AJ6" s="22">
        <v>1</v>
      </c>
      <c r="AK6" s="5"/>
      <c r="AL6" s="31"/>
      <c r="AM6" s="33"/>
      <c r="AN6" s="5"/>
      <c r="AO6" s="31"/>
      <c r="AP6" s="33"/>
      <c r="AQ6" s="5"/>
      <c r="AR6" s="31"/>
      <c r="AS6" s="33"/>
      <c r="AT6" s="5"/>
      <c r="AU6" s="31"/>
      <c r="AV6" s="33"/>
      <c r="AW6" s="5"/>
      <c r="AX6" s="31"/>
      <c r="AY6" s="33"/>
      <c r="AZ6" s="22">
        <v>1</v>
      </c>
      <c r="BA6" s="5"/>
      <c r="BB6" s="31"/>
      <c r="BC6" s="33"/>
      <c r="BD6" s="5"/>
      <c r="BE6" s="31"/>
      <c r="BF6" s="33"/>
      <c r="BG6" s="5"/>
      <c r="BH6" s="31"/>
      <c r="BI6" s="33"/>
      <c r="BJ6" s="5"/>
      <c r="BK6" s="31"/>
      <c r="BL6" s="33"/>
      <c r="BM6" s="5"/>
      <c r="BN6" s="31"/>
      <c r="BO6" s="33"/>
      <c r="BP6" s="66"/>
      <c r="BQ6" s="66"/>
      <c r="BR6" s="22">
        <v>1</v>
      </c>
      <c r="BS6" s="5"/>
      <c r="BT6" s="31"/>
      <c r="BU6" s="33"/>
      <c r="BV6" s="5"/>
      <c r="BW6" s="31"/>
      <c r="BX6" s="33"/>
      <c r="BY6" s="5"/>
      <c r="BZ6" s="31"/>
      <c r="CA6" s="33"/>
      <c r="CB6" s="5"/>
      <c r="CC6" s="31"/>
      <c r="CD6" s="33"/>
      <c r="CE6" s="5"/>
      <c r="CF6" s="31"/>
      <c r="CG6" s="33"/>
      <c r="CH6" s="22">
        <v>1</v>
      </c>
      <c r="CI6" s="5"/>
      <c r="CJ6" s="31"/>
      <c r="CK6" s="33"/>
      <c r="CL6" s="5"/>
      <c r="CM6" s="31"/>
      <c r="CN6" s="33"/>
      <c r="CO6" s="5"/>
      <c r="CP6" s="31"/>
      <c r="CQ6" s="33"/>
      <c r="CR6" s="5"/>
      <c r="CS6" s="31"/>
      <c r="CT6" s="33"/>
      <c r="CU6" s="5"/>
      <c r="CV6" s="31"/>
      <c r="CW6" s="33"/>
      <c r="CX6" s="66"/>
      <c r="CY6" s="66"/>
      <c r="CZ6" s="22">
        <v>1</v>
      </c>
      <c r="DA6" s="5"/>
      <c r="DB6" s="31"/>
      <c r="DC6" s="33"/>
      <c r="DD6" s="5"/>
      <c r="DE6" s="31"/>
      <c r="DF6" s="33"/>
      <c r="DG6" s="5"/>
      <c r="DH6" s="31"/>
      <c r="DI6" s="33"/>
      <c r="DJ6" s="5"/>
      <c r="DK6" s="31"/>
      <c r="DL6" s="32"/>
      <c r="DM6" s="5"/>
      <c r="DN6" s="31"/>
      <c r="DO6" s="33"/>
      <c r="DP6" s="22">
        <v>1</v>
      </c>
      <c r="DQ6" s="92"/>
      <c r="DR6" s="266"/>
      <c r="DS6" s="267"/>
      <c r="DT6" s="92"/>
      <c r="DU6" s="266"/>
      <c r="DV6" s="267"/>
      <c r="DW6" s="92"/>
      <c r="DX6" s="266"/>
      <c r="DY6" s="267"/>
      <c r="DZ6" s="92"/>
      <c r="EA6" s="266"/>
      <c r="EB6" s="268"/>
      <c r="EC6" s="247" t="str">
        <f>IF(เวลาเรียน!C6=0," ",IF(ตัวชี้วัด!$EC$5=" "," ",ลับ!EV6))</f>
        <v xml:space="preserve"> </v>
      </c>
      <c r="ED6" s="246" t="str">
        <f>IF(EC6=" "," ",IF(EC6=$EC$5,"/"," "))</f>
        <v xml:space="preserve"> </v>
      </c>
      <c r="EE6" s="269" t="str">
        <f t="shared" ref="EE6:EE11" si="0">IF(EC6=" "," ",IF(EC6&lt;$EC$5,"/"," "))</f>
        <v xml:space="preserve"> </v>
      </c>
    </row>
    <row r="7" spans="2:135" ht="15.15" customHeight="1" x14ac:dyDescent="0.25">
      <c r="B7" s="23">
        <v>2</v>
      </c>
      <c r="C7" s="6"/>
      <c r="D7" s="34"/>
      <c r="E7" s="36"/>
      <c r="F7" s="6"/>
      <c r="G7" s="34"/>
      <c r="H7" s="36"/>
      <c r="I7" s="6"/>
      <c r="J7" s="34"/>
      <c r="K7" s="36"/>
      <c r="L7" s="6"/>
      <c r="M7" s="34"/>
      <c r="N7" s="36"/>
      <c r="O7" s="6"/>
      <c r="P7" s="34"/>
      <c r="Q7" s="36"/>
      <c r="R7" s="23">
        <v>2</v>
      </c>
      <c r="S7" s="6"/>
      <c r="T7" s="34"/>
      <c r="U7" s="36"/>
      <c r="V7" s="6"/>
      <c r="W7" s="34"/>
      <c r="X7" s="36"/>
      <c r="Y7" s="6"/>
      <c r="Z7" s="34"/>
      <c r="AA7" s="36"/>
      <c r="AB7" s="6"/>
      <c r="AC7" s="34"/>
      <c r="AD7" s="36"/>
      <c r="AE7" s="6"/>
      <c r="AF7" s="34"/>
      <c r="AG7" s="36"/>
      <c r="AH7" s="66"/>
      <c r="AI7" s="66"/>
      <c r="AJ7" s="23">
        <v>2</v>
      </c>
      <c r="AK7" s="6"/>
      <c r="AL7" s="34"/>
      <c r="AM7" s="36"/>
      <c r="AN7" s="6"/>
      <c r="AO7" s="34"/>
      <c r="AP7" s="36"/>
      <c r="AQ7" s="6"/>
      <c r="AR7" s="34"/>
      <c r="AS7" s="36"/>
      <c r="AT7" s="6"/>
      <c r="AU7" s="34"/>
      <c r="AV7" s="36"/>
      <c r="AW7" s="6"/>
      <c r="AX7" s="34"/>
      <c r="AY7" s="36"/>
      <c r="AZ7" s="23">
        <v>2</v>
      </c>
      <c r="BA7" s="6"/>
      <c r="BB7" s="34"/>
      <c r="BC7" s="36"/>
      <c r="BD7" s="6"/>
      <c r="BE7" s="34"/>
      <c r="BF7" s="36"/>
      <c r="BG7" s="6"/>
      <c r="BH7" s="34"/>
      <c r="BI7" s="36"/>
      <c r="BJ7" s="6"/>
      <c r="BK7" s="34"/>
      <c r="BL7" s="36"/>
      <c r="BM7" s="6"/>
      <c r="BN7" s="34"/>
      <c r="BO7" s="36"/>
      <c r="BP7" s="66"/>
      <c r="BQ7" s="66"/>
      <c r="BR7" s="23">
        <v>2</v>
      </c>
      <c r="BS7" s="6"/>
      <c r="BT7" s="34"/>
      <c r="BU7" s="36"/>
      <c r="BV7" s="6"/>
      <c r="BW7" s="34"/>
      <c r="BX7" s="36"/>
      <c r="BY7" s="6"/>
      <c r="BZ7" s="34"/>
      <c r="CA7" s="36"/>
      <c r="CB7" s="6"/>
      <c r="CC7" s="34"/>
      <c r="CD7" s="36"/>
      <c r="CE7" s="6"/>
      <c r="CF7" s="34"/>
      <c r="CG7" s="36"/>
      <c r="CH7" s="23">
        <v>2</v>
      </c>
      <c r="CI7" s="6"/>
      <c r="CJ7" s="34"/>
      <c r="CK7" s="36"/>
      <c r="CL7" s="6"/>
      <c r="CM7" s="34"/>
      <c r="CN7" s="36"/>
      <c r="CO7" s="6"/>
      <c r="CP7" s="34"/>
      <c r="CQ7" s="36"/>
      <c r="CR7" s="6"/>
      <c r="CS7" s="34"/>
      <c r="CT7" s="36"/>
      <c r="CU7" s="6"/>
      <c r="CV7" s="34"/>
      <c r="CW7" s="36"/>
      <c r="CX7" s="66"/>
      <c r="CY7" s="66"/>
      <c r="CZ7" s="23">
        <v>2</v>
      </c>
      <c r="DA7" s="6"/>
      <c r="DB7" s="34"/>
      <c r="DC7" s="36"/>
      <c r="DD7" s="6"/>
      <c r="DE7" s="34"/>
      <c r="DF7" s="36"/>
      <c r="DG7" s="6"/>
      <c r="DH7" s="34"/>
      <c r="DI7" s="36"/>
      <c r="DJ7" s="6"/>
      <c r="DK7" s="34"/>
      <c r="DL7" s="35"/>
      <c r="DM7" s="6"/>
      <c r="DN7" s="34"/>
      <c r="DO7" s="36"/>
      <c r="DP7" s="23">
        <v>2</v>
      </c>
      <c r="DQ7" s="95"/>
      <c r="DR7" s="270"/>
      <c r="DS7" s="271"/>
      <c r="DT7" s="95"/>
      <c r="DU7" s="270"/>
      <c r="DV7" s="271"/>
      <c r="DW7" s="95"/>
      <c r="DX7" s="270"/>
      <c r="DY7" s="271"/>
      <c r="DZ7" s="95"/>
      <c r="EA7" s="270"/>
      <c r="EB7" s="272"/>
      <c r="EC7" s="251" t="str">
        <f>IF(เวลาเรียน!C7=0," ",IF(ตัวชี้วัด!$EC$5=" "," ",ลับ!EV7))</f>
        <v xml:space="preserve"> </v>
      </c>
      <c r="ED7" s="250" t="str">
        <f t="shared" ref="ED7:ED55" si="1">IF(EC7=" "," ",IF(EC7=$EC$5,"/"," "))</f>
        <v xml:space="preserve"> </v>
      </c>
      <c r="EE7" s="273" t="str">
        <f t="shared" si="0"/>
        <v xml:space="preserve"> </v>
      </c>
    </row>
    <row r="8" spans="2:135" ht="15.15" customHeight="1" x14ac:dyDescent="0.25">
      <c r="B8" s="23">
        <v>3</v>
      </c>
      <c r="C8" s="6"/>
      <c r="D8" s="34"/>
      <c r="E8" s="36"/>
      <c r="F8" s="6"/>
      <c r="G8" s="34"/>
      <c r="H8" s="36"/>
      <c r="I8" s="6"/>
      <c r="J8" s="34"/>
      <c r="K8" s="36"/>
      <c r="L8" s="6"/>
      <c r="M8" s="34"/>
      <c r="N8" s="36"/>
      <c r="O8" s="6"/>
      <c r="P8" s="34"/>
      <c r="Q8" s="36"/>
      <c r="R8" s="23">
        <v>3</v>
      </c>
      <c r="S8" s="6"/>
      <c r="T8" s="34"/>
      <c r="U8" s="36"/>
      <c r="V8" s="6"/>
      <c r="W8" s="34"/>
      <c r="X8" s="36"/>
      <c r="Y8" s="6"/>
      <c r="Z8" s="34"/>
      <c r="AA8" s="36"/>
      <c r="AB8" s="6"/>
      <c r="AC8" s="34"/>
      <c r="AD8" s="36"/>
      <c r="AE8" s="6"/>
      <c r="AF8" s="34"/>
      <c r="AG8" s="36"/>
      <c r="AH8" s="66"/>
      <c r="AI8" s="66"/>
      <c r="AJ8" s="23">
        <v>3</v>
      </c>
      <c r="AK8" s="6"/>
      <c r="AL8" s="34"/>
      <c r="AM8" s="36"/>
      <c r="AN8" s="6"/>
      <c r="AO8" s="34"/>
      <c r="AP8" s="36"/>
      <c r="AQ8" s="6"/>
      <c r="AR8" s="34"/>
      <c r="AS8" s="36"/>
      <c r="AT8" s="6"/>
      <c r="AU8" s="34"/>
      <c r="AV8" s="36"/>
      <c r="AW8" s="6"/>
      <c r="AX8" s="34"/>
      <c r="AY8" s="36"/>
      <c r="AZ8" s="23">
        <v>3</v>
      </c>
      <c r="BA8" s="6"/>
      <c r="BB8" s="34"/>
      <c r="BC8" s="36"/>
      <c r="BD8" s="6"/>
      <c r="BE8" s="34"/>
      <c r="BF8" s="36"/>
      <c r="BG8" s="6"/>
      <c r="BH8" s="34"/>
      <c r="BI8" s="36"/>
      <c r="BJ8" s="6"/>
      <c r="BK8" s="34"/>
      <c r="BL8" s="36"/>
      <c r="BM8" s="6"/>
      <c r="BN8" s="34"/>
      <c r="BO8" s="36"/>
      <c r="BP8" s="66"/>
      <c r="BQ8" s="66"/>
      <c r="BR8" s="23">
        <v>3</v>
      </c>
      <c r="BS8" s="6"/>
      <c r="BT8" s="34"/>
      <c r="BU8" s="36"/>
      <c r="BV8" s="6"/>
      <c r="BW8" s="34"/>
      <c r="BX8" s="36"/>
      <c r="BY8" s="6"/>
      <c r="BZ8" s="34"/>
      <c r="CA8" s="36"/>
      <c r="CB8" s="6"/>
      <c r="CC8" s="34"/>
      <c r="CD8" s="36"/>
      <c r="CE8" s="6"/>
      <c r="CF8" s="34"/>
      <c r="CG8" s="36"/>
      <c r="CH8" s="23">
        <v>3</v>
      </c>
      <c r="CI8" s="6"/>
      <c r="CJ8" s="34"/>
      <c r="CK8" s="36"/>
      <c r="CL8" s="6"/>
      <c r="CM8" s="34"/>
      <c r="CN8" s="36"/>
      <c r="CO8" s="6"/>
      <c r="CP8" s="34"/>
      <c r="CQ8" s="36"/>
      <c r="CR8" s="6"/>
      <c r="CS8" s="34"/>
      <c r="CT8" s="36"/>
      <c r="CU8" s="6"/>
      <c r="CV8" s="34"/>
      <c r="CW8" s="36"/>
      <c r="CX8" s="66"/>
      <c r="CY8" s="66"/>
      <c r="CZ8" s="23">
        <v>3</v>
      </c>
      <c r="DA8" s="6"/>
      <c r="DB8" s="34"/>
      <c r="DC8" s="36"/>
      <c r="DD8" s="6"/>
      <c r="DE8" s="34"/>
      <c r="DF8" s="36"/>
      <c r="DG8" s="6"/>
      <c r="DH8" s="34"/>
      <c r="DI8" s="36"/>
      <c r="DJ8" s="6"/>
      <c r="DK8" s="34"/>
      <c r="DL8" s="35"/>
      <c r="DM8" s="6"/>
      <c r="DN8" s="34"/>
      <c r="DO8" s="36"/>
      <c r="DP8" s="23">
        <v>3</v>
      </c>
      <c r="DQ8" s="95"/>
      <c r="DR8" s="270"/>
      <c r="DS8" s="271"/>
      <c r="DT8" s="95"/>
      <c r="DU8" s="270"/>
      <c r="DV8" s="271"/>
      <c r="DW8" s="95"/>
      <c r="DX8" s="270"/>
      <c r="DY8" s="271"/>
      <c r="DZ8" s="95"/>
      <c r="EA8" s="270"/>
      <c r="EB8" s="272"/>
      <c r="EC8" s="251" t="str">
        <f>IF(เวลาเรียน!C8=0," ",IF(ตัวชี้วัด!$EC$5=" "," ",ลับ!EV8))</f>
        <v xml:space="preserve"> </v>
      </c>
      <c r="ED8" s="250" t="str">
        <f t="shared" si="1"/>
        <v xml:space="preserve"> </v>
      </c>
      <c r="EE8" s="273" t="str">
        <f t="shared" si="0"/>
        <v xml:space="preserve"> </v>
      </c>
    </row>
    <row r="9" spans="2:135" ht="15.15" customHeight="1" x14ac:dyDescent="0.25">
      <c r="B9" s="23">
        <v>4</v>
      </c>
      <c r="C9" s="6"/>
      <c r="D9" s="34"/>
      <c r="E9" s="36"/>
      <c r="F9" s="6"/>
      <c r="G9" s="34"/>
      <c r="H9" s="36"/>
      <c r="I9" s="6"/>
      <c r="J9" s="34"/>
      <c r="K9" s="36"/>
      <c r="L9" s="6"/>
      <c r="M9" s="34"/>
      <c r="N9" s="36"/>
      <c r="O9" s="6"/>
      <c r="P9" s="34"/>
      <c r="Q9" s="36"/>
      <c r="R9" s="23">
        <v>4</v>
      </c>
      <c r="S9" s="6"/>
      <c r="T9" s="34"/>
      <c r="U9" s="36"/>
      <c r="V9" s="6"/>
      <c r="W9" s="34"/>
      <c r="X9" s="36"/>
      <c r="Y9" s="6"/>
      <c r="Z9" s="34"/>
      <c r="AA9" s="36"/>
      <c r="AB9" s="6"/>
      <c r="AC9" s="34"/>
      <c r="AD9" s="36"/>
      <c r="AE9" s="6"/>
      <c r="AF9" s="34"/>
      <c r="AG9" s="36"/>
      <c r="AH9" s="66"/>
      <c r="AI9" s="66"/>
      <c r="AJ9" s="23">
        <v>4</v>
      </c>
      <c r="AK9" s="6"/>
      <c r="AL9" s="34"/>
      <c r="AM9" s="36"/>
      <c r="AN9" s="6"/>
      <c r="AO9" s="34"/>
      <c r="AP9" s="36"/>
      <c r="AQ9" s="6"/>
      <c r="AR9" s="34"/>
      <c r="AS9" s="36"/>
      <c r="AT9" s="6"/>
      <c r="AU9" s="34"/>
      <c r="AV9" s="36"/>
      <c r="AW9" s="6"/>
      <c r="AX9" s="34"/>
      <c r="AY9" s="36"/>
      <c r="AZ9" s="23">
        <v>4</v>
      </c>
      <c r="BA9" s="6"/>
      <c r="BB9" s="34"/>
      <c r="BC9" s="36"/>
      <c r="BD9" s="6"/>
      <c r="BE9" s="34"/>
      <c r="BF9" s="36"/>
      <c r="BG9" s="6"/>
      <c r="BH9" s="34"/>
      <c r="BI9" s="36"/>
      <c r="BJ9" s="6"/>
      <c r="BK9" s="34"/>
      <c r="BL9" s="36"/>
      <c r="BM9" s="6"/>
      <c r="BN9" s="34"/>
      <c r="BO9" s="36"/>
      <c r="BP9" s="66"/>
      <c r="BQ9" s="66"/>
      <c r="BR9" s="23">
        <v>4</v>
      </c>
      <c r="BS9" s="6"/>
      <c r="BT9" s="34"/>
      <c r="BU9" s="36"/>
      <c r="BV9" s="6"/>
      <c r="BW9" s="34"/>
      <c r="BX9" s="36"/>
      <c r="BY9" s="6"/>
      <c r="BZ9" s="34"/>
      <c r="CA9" s="36"/>
      <c r="CB9" s="6"/>
      <c r="CC9" s="34"/>
      <c r="CD9" s="36"/>
      <c r="CE9" s="6"/>
      <c r="CF9" s="34"/>
      <c r="CG9" s="36"/>
      <c r="CH9" s="23">
        <v>4</v>
      </c>
      <c r="CI9" s="6"/>
      <c r="CJ9" s="34"/>
      <c r="CK9" s="36"/>
      <c r="CL9" s="6"/>
      <c r="CM9" s="34"/>
      <c r="CN9" s="36"/>
      <c r="CO9" s="6"/>
      <c r="CP9" s="34"/>
      <c r="CQ9" s="36"/>
      <c r="CR9" s="6"/>
      <c r="CS9" s="34"/>
      <c r="CT9" s="36"/>
      <c r="CU9" s="6"/>
      <c r="CV9" s="34"/>
      <c r="CW9" s="36"/>
      <c r="CX9" s="66"/>
      <c r="CY9" s="66"/>
      <c r="CZ9" s="23">
        <v>4</v>
      </c>
      <c r="DA9" s="6"/>
      <c r="DB9" s="34"/>
      <c r="DC9" s="36"/>
      <c r="DD9" s="6"/>
      <c r="DE9" s="34"/>
      <c r="DF9" s="36"/>
      <c r="DG9" s="6"/>
      <c r="DH9" s="34"/>
      <c r="DI9" s="36"/>
      <c r="DJ9" s="6"/>
      <c r="DK9" s="34"/>
      <c r="DL9" s="35"/>
      <c r="DM9" s="6"/>
      <c r="DN9" s="34"/>
      <c r="DO9" s="36"/>
      <c r="DP9" s="23">
        <v>4</v>
      </c>
      <c r="DQ9" s="95"/>
      <c r="DR9" s="270"/>
      <c r="DS9" s="271"/>
      <c r="DT9" s="95"/>
      <c r="DU9" s="270"/>
      <c r="DV9" s="271"/>
      <c r="DW9" s="95"/>
      <c r="DX9" s="270"/>
      <c r="DY9" s="271"/>
      <c r="DZ9" s="95"/>
      <c r="EA9" s="270"/>
      <c r="EB9" s="272"/>
      <c r="EC9" s="251" t="str">
        <f>IF(เวลาเรียน!C9=0," ",IF(ตัวชี้วัด!$EC$5=" "," ",ลับ!EV9))</f>
        <v xml:space="preserve"> </v>
      </c>
      <c r="ED9" s="250" t="str">
        <f t="shared" si="1"/>
        <v xml:space="preserve"> </v>
      </c>
      <c r="EE9" s="273" t="str">
        <f t="shared" si="0"/>
        <v xml:space="preserve"> </v>
      </c>
    </row>
    <row r="10" spans="2:135" ht="15.15" customHeight="1" thickBot="1" x14ac:dyDescent="0.3">
      <c r="B10" s="24">
        <v>5</v>
      </c>
      <c r="C10" s="7"/>
      <c r="D10" s="37"/>
      <c r="E10" s="39"/>
      <c r="F10" s="7"/>
      <c r="G10" s="37"/>
      <c r="H10" s="39"/>
      <c r="I10" s="7"/>
      <c r="J10" s="37"/>
      <c r="K10" s="39"/>
      <c r="L10" s="7"/>
      <c r="M10" s="37"/>
      <c r="N10" s="39"/>
      <c r="O10" s="7"/>
      <c r="P10" s="37"/>
      <c r="Q10" s="39"/>
      <c r="R10" s="24">
        <v>5</v>
      </c>
      <c r="S10" s="7"/>
      <c r="T10" s="37"/>
      <c r="U10" s="39"/>
      <c r="V10" s="7"/>
      <c r="W10" s="37"/>
      <c r="X10" s="39"/>
      <c r="Y10" s="7"/>
      <c r="Z10" s="37"/>
      <c r="AA10" s="39"/>
      <c r="AB10" s="7"/>
      <c r="AC10" s="37"/>
      <c r="AD10" s="39"/>
      <c r="AE10" s="7"/>
      <c r="AF10" s="37"/>
      <c r="AG10" s="39"/>
      <c r="AH10" s="66"/>
      <c r="AI10" s="66"/>
      <c r="AJ10" s="24">
        <v>5</v>
      </c>
      <c r="AK10" s="7"/>
      <c r="AL10" s="37"/>
      <c r="AM10" s="39"/>
      <c r="AN10" s="7"/>
      <c r="AO10" s="37"/>
      <c r="AP10" s="39"/>
      <c r="AQ10" s="7"/>
      <c r="AR10" s="37"/>
      <c r="AS10" s="39"/>
      <c r="AT10" s="7"/>
      <c r="AU10" s="37"/>
      <c r="AV10" s="39"/>
      <c r="AW10" s="7"/>
      <c r="AX10" s="37"/>
      <c r="AY10" s="39"/>
      <c r="AZ10" s="24">
        <v>5</v>
      </c>
      <c r="BA10" s="7"/>
      <c r="BB10" s="37"/>
      <c r="BC10" s="39"/>
      <c r="BD10" s="7"/>
      <c r="BE10" s="37"/>
      <c r="BF10" s="39"/>
      <c r="BG10" s="7"/>
      <c r="BH10" s="37"/>
      <c r="BI10" s="39"/>
      <c r="BJ10" s="7"/>
      <c r="BK10" s="37"/>
      <c r="BL10" s="39"/>
      <c r="BM10" s="7"/>
      <c r="BN10" s="37"/>
      <c r="BO10" s="39"/>
      <c r="BP10" s="66"/>
      <c r="BQ10" s="66"/>
      <c r="BR10" s="24">
        <v>5</v>
      </c>
      <c r="BS10" s="7"/>
      <c r="BT10" s="37"/>
      <c r="BU10" s="39"/>
      <c r="BV10" s="7"/>
      <c r="BW10" s="37"/>
      <c r="BX10" s="39"/>
      <c r="BY10" s="7"/>
      <c r="BZ10" s="37"/>
      <c r="CA10" s="39"/>
      <c r="CB10" s="7"/>
      <c r="CC10" s="37"/>
      <c r="CD10" s="39"/>
      <c r="CE10" s="7"/>
      <c r="CF10" s="37"/>
      <c r="CG10" s="39"/>
      <c r="CH10" s="24">
        <v>5</v>
      </c>
      <c r="CI10" s="7"/>
      <c r="CJ10" s="37"/>
      <c r="CK10" s="39"/>
      <c r="CL10" s="7"/>
      <c r="CM10" s="37"/>
      <c r="CN10" s="39"/>
      <c r="CO10" s="7"/>
      <c r="CP10" s="37"/>
      <c r="CQ10" s="39"/>
      <c r="CR10" s="7"/>
      <c r="CS10" s="37"/>
      <c r="CT10" s="39"/>
      <c r="CU10" s="7"/>
      <c r="CV10" s="37"/>
      <c r="CW10" s="39"/>
      <c r="CX10" s="66"/>
      <c r="CY10" s="66"/>
      <c r="CZ10" s="24">
        <v>5</v>
      </c>
      <c r="DA10" s="7"/>
      <c r="DB10" s="37"/>
      <c r="DC10" s="39"/>
      <c r="DD10" s="7"/>
      <c r="DE10" s="37"/>
      <c r="DF10" s="39"/>
      <c r="DG10" s="7"/>
      <c r="DH10" s="37"/>
      <c r="DI10" s="39"/>
      <c r="DJ10" s="7"/>
      <c r="DK10" s="37"/>
      <c r="DL10" s="38"/>
      <c r="DM10" s="7"/>
      <c r="DN10" s="37"/>
      <c r="DO10" s="39"/>
      <c r="DP10" s="24">
        <v>5</v>
      </c>
      <c r="DQ10" s="98"/>
      <c r="DR10" s="274"/>
      <c r="DS10" s="275"/>
      <c r="DT10" s="98"/>
      <c r="DU10" s="274"/>
      <c r="DV10" s="275"/>
      <c r="DW10" s="98"/>
      <c r="DX10" s="274"/>
      <c r="DY10" s="275"/>
      <c r="DZ10" s="98"/>
      <c r="EA10" s="274"/>
      <c r="EB10" s="276"/>
      <c r="EC10" s="254" t="str">
        <f>IF(เวลาเรียน!C10=0," ",IF(ตัวชี้วัด!$EC$5=" "," ",ลับ!EV10))</f>
        <v xml:space="preserve"> </v>
      </c>
      <c r="ED10" s="259" t="str">
        <f t="shared" si="1"/>
        <v xml:space="preserve"> </v>
      </c>
      <c r="EE10" s="277" t="str">
        <f t="shared" si="0"/>
        <v xml:space="preserve"> </v>
      </c>
    </row>
    <row r="11" spans="2:135" ht="15.15" customHeight="1" x14ac:dyDescent="0.25">
      <c r="B11" s="40">
        <v>6</v>
      </c>
      <c r="C11" s="9"/>
      <c r="D11" s="42"/>
      <c r="E11" s="43"/>
      <c r="F11" s="9"/>
      <c r="G11" s="42"/>
      <c r="H11" s="43"/>
      <c r="I11" s="9"/>
      <c r="J11" s="42"/>
      <c r="K11" s="43"/>
      <c r="L11" s="9"/>
      <c r="M11" s="42"/>
      <c r="N11" s="43"/>
      <c r="O11" s="9"/>
      <c r="P11" s="42"/>
      <c r="Q11" s="43"/>
      <c r="R11" s="40">
        <v>6</v>
      </c>
      <c r="S11" s="9"/>
      <c r="T11" s="42"/>
      <c r="U11" s="43"/>
      <c r="V11" s="9"/>
      <c r="W11" s="42"/>
      <c r="X11" s="43"/>
      <c r="Y11" s="9"/>
      <c r="Z11" s="42"/>
      <c r="AA11" s="43"/>
      <c r="AB11" s="9"/>
      <c r="AC11" s="42"/>
      <c r="AD11" s="43"/>
      <c r="AE11" s="9"/>
      <c r="AF11" s="42"/>
      <c r="AG11" s="43"/>
      <c r="AH11" s="66"/>
      <c r="AI11" s="66"/>
      <c r="AJ11" s="40">
        <v>6</v>
      </c>
      <c r="AK11" s="9"/>
      <c r="AL11" s="42"/>
      <c r="AM11" s="43"/>
      <c r="AN11" s="9"/>
      <c r="AO11" s="42"/>
      <c r="AP11" s="43"/>
      <c r="AQ11" s="9"/>
      <c r="AR11" s="42"/>
      <c r="AS11" s="43"/>
      <c r="AT11" s="9"/>
      <c r="AU11" s="42"/>
      <c r="AV11" s="43"/>
      <c r="AW11" s="9"/>
      <c r="AX11" s="42"/>
      <c r="AY11" s="43"/>
      <c r="AZ11" s="40">
        <v>6</v>
      </c>
      <c r="BA11" s="9"/>
      <c r="BB11" s="42"/>
      <c r="BC11" s="43"/>
      <c r="BD11" s="9"/>
      <c r="BE11" s="42"/>
      <c r="BF11" s="43"/>
      <c r="BG11" s="9"/>
      <c r="BH11" s="42"/>
      <c r="BI11" s="43"/>
      <c r="BJ11" s="9"/>
      <c r="BK11" s="42"/>
      <c r="BL11" s="43"/>
      <c r="BM11" s="9"/>
      <c r="BN11" s="42"/>
      <c r="BO11" s="43"/>
      <c r="BP11" s="66"/>
      <c r="BQ11" s="66"/>
      <c r="BR11" s="40">
        <v>6</v>
      </c>
      <c r="BS11" s="9"/>
      <c r="BT11" s="42"/>
      <c r="BU11" s="43"/>
      <c r="BV11" s="9"/>
      <c r="BW11" s="42"/>
      <c r="BX11" s="43"/>
      <c r="BY11" s="9"/>
      <c r="BZ11" s="42"/>
      <c r="CA11" s="43"/>
      <c r="CB11" s="9"/>
      <c r="CC11" s="42"/>
      <c r="CD11" s="43"/>
      <c r="CE11" s="9"/>
      <c r="CF11" s="42"/>
      <c r="CG11" s="43"/>
      <c r="CH11" s="40">
        <v>6</v>
      </c>
      <c r="CI11" s="9"/>
      <c r="CJ11" s="42"/>
      <c r="CK11" s="43"/>
      <c r="CL11" s="9"/>
      <c r="CM11" s="42"/>
      <c r="CN11" s="43"/>
      <c r="CO11" s="9"/>
      <c r="CP11" s="42"/>
      <c r="CQ11" s="43"/>
      <c r="CR11" s="9"/>
      <c r="CS11" s="42"/>
      <c r="CT11" s="43"/>
      <c r="CU11" s="9"/>
      <c r="CV11" s="42"/>
      <c r="CW11" s="43"/>
      <c r="CX11" s="66"/>
      <c r="CY11" s="66"/>
      <c r="CZ11" s="40">
        <v>6</v>
      </c>
      <c r="DA11" s="9"/>
      <c r="DB11" s="42"/>
      <c r="DC11" s="43"/>
      <c r="DD11" s="9"/>
      <c r="DE11" s="42"/>
      <c r="DF11" s="43"/>
      <c r="DG11" s="9"/>
      <c r="DH11" s="42"/>
      <c r="DI11" s="43"/>
      <c r="DJ11" s="9"/>
      <c r="DK11" s="42"/>
      <c r="DL11" s="43"/>
      <c r="DM11" s="9"/>
      <c r="DN11" s="42"/>
      <c r="DO11" s="43"/>
      <c r="DP11" s="40">
        <v>6</v>
      </c>
      <c r="DQ11" s="110"/>
      <c r="DR11" s="278"/>
      <c r="DS11" s="279"/>
      <c r="DT11" s="110"/>
      <c r="DU11" s="278"/>
      <c r="DV11" s="279"/>
      <c r="DW11" s="110"/>
      <c r="DX11" s="278"/>
      <c r="DY11" s="279"/>
      <c r="DZ11" s="110"/>
      <c r="EA11" s="278"/>
      <c r="EB11" s="279"/>
      <c r="EC11" s="247" t="str">
        <f>IF(เวลาเรียน!C11=0," ",IF(ตัวชี้วัด!$EC$5=" "," ",ลับ!EV11))</f>
        <v xml:space="preserve"> </v>
      </c>
      <c r="ED11" s="246" t="str">
        <f t="shared" si="1"/>
        <v xml:space="preserve"> </v>
      </c>
      <c r="EE11" s="269" t="str">
        <f t="shared" si="0"/>
        <v xml:space="preserve"> </v>
      </c>
    </row>
    <row r="12" spans="2:135" ht="15.15" customHeight="1" x14ac:dyDescent="0.25">
      <c r="B12" s="23">
        <v>7</v>
      </c>
      <c r="C12" s="6"/>
      <c r="D12" s="34"/>
      <c r="E12" s="36"/>
      <c r="F12" s="6"/>
      <c r="G12" s="34"/>
      <c r="H12" s="36"/>
      <c r="I12" s="6"/>
      <c r="J12" s="34"/>
      <c r="K12" s="36"/>
      <c r="L12" s="6"/>
      <c r="M12" s="34"/>
      <c r="N12" s="36"/>
      <c r="O12" s="6"/>
      <c r="P12" s="34"/>
      <c r="Q12" s="36"/>
      <c r="R12" s="23">
        <v>7</v>
      </c>
      <c r="S12" s="6"/>
      <c r="T12" s="34"/>
      <c r="U12" s="36"/>
      <c r="V12" s="6"/>
      <c r="W12" s="34"/>
      <c r="X12" s="36"/>
      <c r="Y12" s="6"/>
      <c r="Z12" s="34"/>
      <c r="AA12" s="36"/>
      <c r="AB12" s="6"/>
      <c r="AC12" s="34"/>
      <c r="AD12" s="36"/>
      <c r="AE12" s="6"/>
      <c r="AF12" s="34"/>
      <c r="AG12" s="36"/>
      <c r="AH12" s="66"/>
      <c r="AI12" s="66"/>
      <c r="AJ12" s="23">
        <v>7</v>
      </c>
      <c r="AK12" s="6"/>
      <c r="AL12" s="34"/>
      <c r="AM12" s="36"/>
      <c r="AN12" s="6"/>
      <c r="AO12" s="34"/>
      <c r="AP12" s="36"/>
      <c r="AQ12" s="6"/>
      <c r="AR12" s="34"/>
      <c r="AS12" s="36"/>
      <c r="AT12" s="6"/>
      <c r="AU12" s="34"/>
      <c r="AV12" s="36"/>
      <c r="AW12" s="6"/>
      <c r="AX12" s="34"/>
      <c r="AY12" s="36"/>
      <c r="AZ12" s="23">
        <v>7</v>
      </c>
      <c r="BA12" s="6"/>
      <c r="BB12" s="34"/>
      <c r="BC12" s="36"/>
      <c r="BD12" s="6"/>
      <c r="BE12" s="34"/>
      <c r="BF12" s="36"/>
      <c r="BG12" s="6"/>
      <c r="BH12" s="34"/>
      <c r="BI12" s="36"/>
      <c r="BJ12" s="6"/>
      <c r="BK12" s="34"/>
      <c r="BL12" s="36"/>
      <c r="BM12" s="6"/>
      <c r="BN12" s="34"/>
      <c r="BO12" s="36"/>
      <c r="BP12" s="66"/>
      <c r="BQ12" s="66"/>
      <c r="BR12" s="23">
        <v>7</v>
      </c>
      <c r="BS12" s="6"/>
      <c r="BT12" s="34"/>
      <c r="BU12" s="36"/>
      <c r="BV12" s="6"/>
      <c r="BW12" s="34"/>
      <c r="BX12" s="36"/>
      <c r="BY12" s="6"/>
      <c r="BZ12" s="34"/>
      <c r="CA12" s="36"/>
      <c r="CB12" s="6"/>
      <c r="CC12" s="34"/>
      <c r="CD12" s="36"/>
      <c r="CE12" s="6"/>
      <c r="CF12" s="34"/>
      <c r="CG12" s="36"/>
      <c r="CH12" s="23">
        <v>7</v>
      </c>
      <c r="CI12" s="6"/>
      <c r="CJ12" s="34"/>
      <c r="CK12" s="36"/>
      <c r="CL12" s="6"/>
      <c r="CM12" s="34"/>
      <c r="CN12" s="36"/>
      <c r="CO12" s="6"/>
      <c r="CP12" s="34"/>
      <c r="CQ12" s="36"/>
      <c r="CR12" s="6"/>
      <c r="CS12" s="34"/>
      <c r="CT12" s="36"/>
      <c r="CU12" s="6"/>
      <c r="CV12" s="34"/>
      <c r="CW12" s="36"/>
      <c r="CX12" s="66"/>
      <c r="CY12" s="66"/>
      <c r="CZ12" s="23">
        <v>7</v>
      </c>
      <c r="DA12" s="6"/>
      <c r="DB12" s="34"/>
      <c r="DC12" s="36"/>
      <c r="DD12" s="6"/>
      <c r="DE12" s="34"/>
      <c r="DF12" s="36"/>
      <c r="DG12" s="6"/>
      <c r="DH12" s="34"/>
      <c r="DI12" s="36"/>
      <c r="DJ12" s="6"/>
      <c r="DK12" s="34"/>
      <c r="DL12" s="36"/>
      <c r="DM12" s="6"/>
      <c r="DN12" s="34"/>
      <c r="DO12" s="36"/>
      <c r="DP12" s="23">
        <v>7</v>
      </c>
      <c r="DQ12" s="95"/>
      <c r="DR12" s="270"/>
      <c r="DS12" s="271"/>
      <c r="DT12" s="95"/>
      <c r="DU12" s="270"/>
      <c r="DV12" s="271"/>
      <c r="DW12" s="95"/>
      <c r="DX12" s="270"/>
      <c r="DY12" s="271"/>
      <c r="DZ12" s="95"/>
      <c r="EA12" s="270"/>
      <c r="EB12" s="271"/>
      <c r="EC12" s="251" t="str">
        <f>IF(เวลาเรียน!C12=0," ",IF(ตัวชี้วัด!$EC$5=" "," ",ลับ!EV12))</f>
        <v xml:space="preserve"> </v>
      </c>
      <c r="ED12" s="250" t="str">
        <f t="shared" si="1"/>
        <v xml:space="preserve"> </v>
      </c>
      <c r="EE12" s="273" t="str">
        <f t="shared" ref="EE12:EE55" si="2">IF(EC12=" "," ",IF(EC12&lt;$EC$5,"/"," "))</f>
        <v xml:space="preserve"> </v>
      </c>
    </row>
    <row r="13" spans="2:135" ht="15.15" customHeight="1" x14ac:dyDescent="0.25">
      <c r="B13" s="23">
        <v>8</v>
      </c>
      <c r="C13" s="6"/>
      <c r="D13" s="34"/>
      <c r="E13" s="36"/>
      <c r="F13" s="6"/>
      <c r="G13" s="34"/>
      <c r="H13" s="36"/>
      <c r="I13" s="6"/>
      <c r="J13" s="34"/>
      <c r="K13" s="36"/>
      <c r="L13" s="6"/>
      <c r="M13" s="34"/>
      <c r="N13" s="36"/>
      <c r="O13" s="6"/>
      <c r="P13" s="34"/>
      <c r="Q13" s="36"/>
      <c r="R13" s="23">
        <v>8</v>
      </c>
      <c r="S13" s="6"/>
      <c r="T13" s="34"/>
      <c r="U13" s="36"/>
      <c r="V13" s="6"/>
      <c r="W13" s="34"/>
      <c r="X13" s="36"/>
      <c r="Y13" s="6"/>
      <c r="Z13" s="34"/>
      <c r="AA13" s="36"/>
      <c r="AB13" s="6"/>
      <c r="AC13" s="34"/>
      <c r="AD13" s="36"/>
      <c r="AE13" s="6"/>
      <c r="AF13" s="34"/>
      <c r="AG13" s="36"/>
      <c r="AH13" s="66"/>
      <c r="AI13" s="66"/>
      <c r="AJ13" s="23">
        <v>8</v>
      </c>
      <c r="AK13" s="6"/>
      <c r="AL13" s="34"/>
      <c r="AM13" s="36"/>
      <c r="AN13" s="6"/>
      <c r="AO13" s="34"/>
      <c r="AP13" s="36"/>
      <c r="AQ13" s="6"/>
      <c r="AR13" s="34"/>
      <c r="AS13" s="36"/>
      <c r="AT13" s="6"/>
      <c r="AU13" s="34"/>
      <c r="AV13" s="36"/>
      <c r="AW13" s="6"/>
      <c r="AX13" s="34"/>
      <c r="AY13" s="36"/>
      <c r="AZ13" s="23">
        <v>8</v>
      </c>
      <c r="BA13" s="6"/>
      <c r="BB13" s="34"/>
      <c r="BC13" s="36"/>
      <c r="BD13" s="6"/>
      <c r="BE13" s="34"/>
      <c r="BF13" s="36"/>
      <c r="BG13" s="6"/>
      <c r="BH13" s="34"/>
      <c r="BI13" s="36"/>
      <c r="BJ13" s="6"/>
      <c r="BK13" s="34"/>
      <c r="BL13" s="36"/>
      <c r="BM13" s="6"/>
      <c r="BN13" s="34"/>
      <c r="BO13" s="36"/>
      <c r="BP13" s="66"/>
      <c r="BQ13" s="66"/>
      <c r="BR13" s="23">
        <v>8</v>
      </c>
      <c r="BS13" s="6"/>
      <c r="BT13" s="34"/>
      <c r="BU13" s="36"/>
      <c r="BV13" s="6"/>
      <c r="BW13" s="34"/>
      <c r="BX13" s="36"/>
      <c r="BY13" s="6"/>
      <c r="BZ13" s="34"/>
      <c r="CA13" s="36"/>
      <c r="CB13" s="6"/>
      <c r="CC13" s="34"/>
      <c r="CD13" s="36"/>
      <c r="CE13" s="6"/>
      <c r="CF13" s="34"/>
      <c r="CG13" s="36"/>
      <c r="CH13" s="23">
        <v>8</v>
      </c>
      <c r="CI13" s="6"/>
      <c r="CJ13" s="34"/>
      <c r="CK13" s="36"/>
      <c r="CL13" s="6"/>
      <c r="CM13" s="34"/>
      <c r="CN13" s="36"/>
      <c r="CO13" s="6"/>
      <c r="CP13" s="34"/>
      <c r="CQ13" s="36"/>
      <c r="CR13" s="6"/>
      <c r="CS13" s="34"/>
      <c r="CT13" s="36"/>
      <c r="CU13" s="6"/>
      <c r="CV13" s="34"/>
      <c r="CW13" s="36"/>
      <c r="CX13" s="66"/>
      <c r="CY13" s="66"/>
      <c r="CZ13" s="23">
        <v>8</v>
      </c>
      <c r="DA13" s="6"/>
      <c r="DB13" s="34"/>
      <c r="DC13" s="36"/>
      <c r="DD13" s="6"/>
      <c r="DE13" s="34"/>
      <c r="DF13" s="36"/>
      <c r="DG13" s="6"/>
      <c r="DH13" s="34"/>
      <c r="DI13" s="36"/>
      <c r="DJ13" s="6"/>
      <c r="DK13" s="34"/>
      <c r="DL13" s="36"/>
      <c r="DM13" s="6"/>
      <c r="DN13" s="34"/>
      <c r="DO13" s="36"/>
      <c r="DP13" s="23">
        <v>8</v>
      </c>
      <c r="DQ13" s="95"/>
      <c r="DR13" s="270"/>
      <c r="DS13" s="271"/>
      <c r="DT13" s="95"/>
      <c r="DU13" s="270"/>
      <c r="DV13" s="271"/>
      <c r="DW13" s="95"/>
      <c r="DX13" s="270"/>
      <c r="DY13" s="271"/>
      <c r="DZ13" s="95"/>
      <c r="EA13" s="270"/>
      <c r="EB13" s="271"/>
      <c r="EC13" s="251" t="str">
        <f>IF(เวลาเรียน!C13=0," ",IF(ตัวชี้วัด!$EC$5=" "," ",ลับ!EV13))</f>
        <v xml:space="preserve"> </v>
      </c>
      <c r="ED13" s="250" t="str">
        <f t="shared" si="1"/>
        <v xml:space="preserve"> </v>
      </c>
      <c r="EE13" s="273" t="str">
        <f t="shared" si="2"/>
        <v xml:space="preserve"> </v>
      </c>
    </row>
    <row r="14" spans="2:135" ht="15.15" customHeight="1" x14ac:dyDescent="0.25">
      <c r="B14" s="23">
        <v>9</v>
      </c>
      <c r="C14" s="6"/>
      <c r="D14" s="34"/>
      <c r="E14" s="36"/>
      <c r="F14" s="6"/>
      <c r="G14" s="34"/>
      <c r="H14" s="36"/>
      <c r="I14" s="6"/>
      <c r="J14" s="34"/>
      <c r="K14" s="36"/>
      <c r="L14" s="6"/>
      <c r="M14" s="34"/>
      <c r="N14" s="36"/>
      <c r="O14" s="6"/>
      <c r="P14" s="34"/>
      <c r="Q14" s="36"/>
      <c r="R14" s="23">
        <v>9</v>
      </c>
      <c r="S14" s="6"/>
      <c r="T14" s="34"/>
      <c r="U14" s="36"/>
      <c r="V14" s="6"/>
      <c r="W14" s="34"/>
      <c r="X14" s="36"/>
      <c r="Y14" s="6"/>
      <c r="Z14" s="34"/>
      <c r="AA14" s="36"/>
      <c r="AB14" s="6"/>
      <c r="AC14" s="34"/>
      <c r="AD14" s="36"/>
      <c r="AE14" s="6"/>
      <c r="AF14" s="34"/>
      <c r="AG14" s="36"/>
      <c r="AH14" s="66"/>
      <c r="AI14" s="66"/>
      <c r="AJ14" s="23">
        <v>9</v>
      </c>
      <c r="AK14" s="6"/>
      <c r="AL14" s="34"/>
      <c r="AM14" s="36"/>
      <c r="AN14" s="6"/>
      <c r="AO14" s="34"/>
      <c r="AP14" s="36"/>
      <c r="AQ14" s="6"/>
      <c r="AR14" s="34"/>
      <c r="AS14" s="36"/>
      <c r="AT14" s="6"/>
      <c r="AU14" s="34"/>
      <c r="AV14" s="36"/>
      <c r="AW14" s="6"/>
      <c r="AX14" s="34"/>
      <c r="AY14" s="36"/>
      <c r="AZ14" s="23">
        <v>9</v>
      </c>
      <c r="BA14" s="6"/>
      <c r="BB14" s="34"/>
      <c r="BC14" s="36"/>
      <c r="BD14" s="6"/>
      <c r="BE14" s="34"/>
      <c r="BF14" s="36"/>
      <c r="BG14" s="6"/>
      <c r="BH14" s="34"/>
      <c r="BI14" s="36"/>
      <c r="BJ14" s="6"/>
      <c r="BK14" s="34"/>
      <c r="BL14" s="36"/>
      <c r="BM14" s="6"/>
      <c r="BN14" s="34"/>
      <c r="BO14" s="36"/>
      <c r="BP14" s="66"/>
      <c r="BQ14" s="66"/>
      <c r="BR14" s="23">
        <v>9</v>
      </c>
      <c r="BS14" s="6"/>
      <c r="BT14" s="34"/>
      <c r="BU14" s="36"/>
      <c r="BV14" s="6"/>
      <c r="BW14" s="34"/>
      <c r="BX14" s="36"/>
      <c r="BY14" s="6"/>
      <c r="BZ14" s="34"/>
      <c r="CA14" s="36"/>
      <c r="CB14" s="6"/>
      <c r="CC14" s="34"/>
      <c r="CD14" s="36"/>
      <c r="CE14" s="6"/>
      <c r="CF14" s="34"/>
      <c r="CG14" s="36"/>
      <c r="CH14" s="23">
        <v>9</v>
      </c>
      <c r="CI14" s="6"/>
      <c r="CJ14" s="34"/>
      <c r="CK14" s="36"/>
      <c r="CL14" s="6"/>
      <c r="CM14" s="34"/>
      <c r="CN14" s="36"/>
      <c r="CO14" s="6"/>
      <c r="CP14" s="34"/>
      <c r="CQ14" s="36"/>
      <c r="CR14" s="6"/>
      <c r="CS14" s="34"/>
      <c r="CT14" s="36"/>
      <c r="CU14" s="6"/>
      <c r="CV14" s="34"/>
      <c r="CW14" s="36"/>
      <c r="CX14" s="66"/>
      <c r="CY14" s="66"/>
      <c r="CZ14" s="23">
        <v>9</v>
      </c>
      <c r="DA14" s="6"/>
      <c r="DB14" s="34"/>
      <c r="DC14" s="36"/>
      <c r="DD14" s="6"/>
      <c r="DE14" s="34"/>
      <c r="DF14" s="36"/>
      <c r="DG14" s="6"/>
      <c r="DH14" s="34"/>
      <c r="DI14" s="36"/>
      <c r="DJ14" s="6"/>
      <c r="DK14" s="34"/>
      <c r="DL14" s="36"/>
      <c r="DM14" s="6"/>
      <c r="DN14" s="34"/>
      <c r="DO14" s="36"/>
      <c r="DP14" s="23">
        <v>9</v>
      </c>
      <c r="DQ14" s="95"/>
      <c r="DR14" s="270"/>
      <c r="DS14" s="271"/>
      <c r="DT14" s="95"/>
      <c r="DU14" s="270"/>
      <c r="DV14" s="271"/>
      <c r="DW14" s="95"/>
      <c r="DX14" s="270"/>
      <c r="DY14" s="271"/>
      <c r="DZ14" s="95"/>
      <c r="EA14" s="270"/>
      <c r="EB14" s="271"/>
      <c r="EC14" s="251" t="str">
        <f>IF(เวลาเรียน!C14=0," ",IF(ตัวชี้วัด!$EC$5=" "," ",ลับ!EV14))</f>
        <v xml:space="preserve"> </v>
      </c>
      <c r="ED14" s="250" t="str">
        <f t="shared" si="1"/>
        <v xml:space="preserve"> </v>
      </c>
      <c r="EE14" s="273" t="str">
        <f t="shared" si="2"/>
        <v xml:space="preserve"> </v>
      </c>
    </row>
    <row r="15" spans="2:135" ht="15.15" customHeight="1" thickBot="1" x14ac:dyDescent="0.3">
      <c r="B15" s="27">
        <v>10</v>
      </c>
      <c r="C15" s="10"/>
      <c r="D15" s="44"/>
      <c r="E15" s="45"/>
      <c r="F15" s="10"/>
      <c r="G15" s="44"/>
      <c r="H15" s="45"/>
      <c r="I15" s="10"/>
      <c r="J15" s="44"/>
      <c r="K15" s="45"/>
      <c r="L15" s="10"/>
      <c r="M15" s="44"/>
      <c r="N15" s="45"/>
      <c r="O15" s="10"/>
      <c r="P15" s="44"/>
      <c r="Q15" s="45"/>
      <c r="R15" s="27">
        <v>10</v>
      </c>
      <c r="S15" s="10"/>
      <c r="T15" s="44"/>
      <c r="U15" s="45"/>
      <c r="V15" s="10"/>
      <c r="W15" s="44"/>
      <c r="X15" s="45"/>
      <c r="Y15" s="10"/>
      <c r="Z15" s="44"/>
      <c r="AA15" s="45"/>
      <c r="AB15" s="10"/>
      <c r="AC15" s="44"/>
      <c r="AD15" s="45"/>
      <c r="AE15" s="10"/>
      <c r="AF15" s="44"/>
      <c r="AG15" s="45"/>
      <c r="AH15" s="66"/>
      <c r="AI15" s="66"/>
      <c r="AJ15" s="27">
        <v>10</v>
      </c>
      <c r="AK15" s="10"/>
      <c r="AL15" s="44"/>
      <c r="AM15" s="45"/>
      <c r="AN15" s="10"/>
      <c r="AO15" s="44"/>
      <c r="AP15" s="45"/>
      <c r="AQ15" s="10"/>
      <c r="AR15" s="44"/>
      <c r="AS15" s="45"/>
      <c r="AT15" s="10"/>
      <c r="AU15" s="44"/>
      <c r="AV15" s="45"/>
      <c r="AW15" s="10"/>
      <c r="AX15" s="44"/>
      <c r="AY15" s="45"/>
      <c r="AZ15" s="27">
        <v>10</v>
      </c>
      <c r="BA15" s="10"/>
      <c r="BB15" s="44"/>
      <c r="BC15" s="45"/>
      <c r="BD15" s="10"/>
      <c r="BE15" s="44"/>
      <c r="BF15" s="45"/>
      <c r="BG15" s="10"/>
      <c r="BH15" s="44"/>
      <c r="BI15" s="45"/>
      <c r="BJ15" s="10"/>
      <c r="BK15" s="44"/>
      <c r="BL15" s="45"/>
      <c r="BM15" s="10"/>
      <c r="BN15" s="44"/>
      <c r="BO15" s="45"/>
      <c r="BP15" s="66"/>
      <c r="BQ15" s="66"/>
      <c r="BR15" s="27">
        <v>10</v>
      </c>
      <c r="BS15" s="10"/>
      <c r="BT15" s="44"/>
      <c r="BU15" s="45"/>
      <c r="BV15" s="10"/>
      <c r="BW15" s="44"/>
      <c r="BX15" s="45"/>
      <c r="BY15" s="10"/>
      <c r="BZ15" s="44"/>
      <c r="CA15" s="45"/>
      <c r="CB15" s="10"/>
      <c r="CC15" s="44"/>
      <c r="CD15" s="45"/>
      <c r="CE15" s="10"/>
      <c r="CF15" s="44"/>
      <c r="CG15" s="45"/>
      <c r="CH15" s="27">
        <v>10</v>
      </c>
      <c r="CI15" s="10"/>
      <c r="CJ15" s="44"/>
      <c r="CK15" s="45"/>
      <c r="CL15" s="10"/>
      <c r="CM15" s="44"/>
      <c r="CN15" s="45"/>
      <c r="CO15" s="10"/>
      <c r="CP15" s="44"/>
      <c r="CQ15" s="45"/>
      <c r="CR15" s="10"/>
      <c r="CS15" s="44"/>
      <c r="CT15" s="45"/>
      <c r="CU15" s="10"/>
      <c r="CV15" s="44"/>
      <c r="CW15" s="45"/>
      <c r="CX15" s="66"/>
      <c r="CY15" s="66"/>
      <c r="CZ15" s="27">
        <v>10</v>
      </c>
      <c r="DA15" s="10"/>
      <c r="DB15" s="44"/>
      <c r="DC15" s="45"/>
      <c r="DD15" s="10"/>
      <c r="DE15" s="44"/>
      <c r="DF15" s="45"/>
      <c r="DG15" s="10"/>
      <c r="DH15" s="44"/>
      <c r="DI15" s="45"/>
      <c r="DJ15" s="10"/>
      <c r="DK15" s="44"/>
      <c r="DL15" s="45"/>
      <c r="DM15" s="10"/>
      <c r="DN15" s="44"/>
      <c r="DO15" s="45"/>
      <c r="DP15" s="27">
        <v>10</v>
      </c>
      <c r="DQ15" s="113"/>
      <c r="DR15" s="280"/>
      <c r="DS15" s="281"/>
      <c r="DT15" s="113"/>
      <c r="DU15" s="280"/>
      <c r="DV15" s="281"/>
      <c r="DW15" s="113"/>
      <c r="DX15" s="280"/>
      <c r="DY15" s="281"/>
      <c r="DZ15" s="113"/>
      <c r="EA15" s="280"/>
      <c r="EB15" s="281"/>
      <c r="EC15" s="254" t="str">
        <f>IF(เวลาเรียน!C15=0," ",IF(ตัวชี้วัด!$EC$5=" "," ",ลับ!EV15))</f>
        <v xml:space="preserve"> </v>
      </c>
      <c r="ED15" s="259" t="str">
        <f t="shared" si="1"/>
        <v xml:space="preserve"> </v>
      </c>
      <c r="EE15" s="277" t="str">
        <f t="shared" si="2"/>
        <v xml:space="preserve"> </v>
      </c>
    </row>
    <row r="16" spans="2:135" ht="15.15" customHeight="1" x14ac:dyDescent="0.25">
      <c r="B16" s="22">
        <v>11</v>
      </c>
      <c r="C16" s="5"/>
      <c r="D16" s="31"/>
      <c r="E16" s="33"/>
      <c r="F16" s="5"/>
      <c r="G16" s="31"/>
      <c r="H16" s="33"/>
      <c r="I16" s="5"/>
      <c r="J16" s="31"/>
      <c r="K16" s="33"/>
      <c r="L16" s="5"/>
      <c r="M16" s="31"/>
      <c r="N16" s="33"/>
      <c r="O16" s="5"/>
      <c r="P16" s="31"/>
      <c r="Q16" s="33"/>
      <c r="R16" s="22">
        <v>11</v>
      </c>
      <c r="S16" s="5"/>
      <c r="T16" s="31"/>
      <c r="U16" s="33"/>
      <c r="V16" s="5"/>
      <c r="W16" s="31"/>
      <c r="X16" s="33"/>
      <c r="Y16" s="5"/>
      <c r="Z16" s="31"/>
      <c r="AA16" s="33"/>
      <c r="AB16" s="5"/>
      <c r="AC16" s="31"/>
      <c r="AD16" s="33"/>
      <c r="AE16" s="5"/>
      <c r="AF16" s="31"/>
      <c r="AG16" s="33"/>
      <c r="AH16" s="66"/>
      <c r="AI16" s="66"/>
      <c r="AJ16" s="22">
        <v>11</v>
      </c>
      <c r="AK16" s="5"/>
      <c r="AL16" s="31"/>
      <c r="AM16" s="33"/>
      <c r="AN16" s="5"/>
      <c r="AO16" s="31"/>
      <c r="AP16" s="33"/>
      <c r="AQ16" s="5"/>
      <c r="AR16" s="31"/>
      <c r="AS16" s="33"/>
      <c r="AT16" s="5"/>
      <c r="AU16" s="31"/>
      <c r="AV16" s="33"/>
      <c r="AW16" s="5"/>
      <c r="AX16" s="31"/>
      <c r="AY16" s="33"/>
      <c r="AZ16" s="22">
        <v>11</v>
      </c>
      <c r="BA16" s="5"/>
      <c r="BB16" s="31"/>
      <c r="BC16" s="33"/>
      <c r="BD16" s="5"/>
      <c r="BE16" s="31"/>
      <c r="BF16" s="33"/>
      <c r="BG16" s="5"/>
      <c r="BH16" s="31"/>
      <c r="BI16" s="33"/>
      <c r="BJ16" s="5"/>
      <c r="BK16" s="31"/>
      <c r="BL16" s="33"/>
      <c r="BM16" s="5"/>
      <c r="BN16" s="31"/>
      <c r="BO16" s="33"/>
      <c r="BP16" s="66"/>
      <c r="BQ16" s="66"/>
      <c r="BR16" s="22">
        <v>11</v>
      </c>
      <c r="BS16" s="5"/>
      <c r="BT16" s="31"/>
      <c r="BU16" s="33"/>
      <c r="BV16" s="5"/>
      <c r="BW16" s="31"/>
      <c r="BX16" s="33"/>
      <c r="BY16" s="5"/>
      <c r="BZ16" s="31"/>
      <c r="CA16" s="33"/>
      <c r="CB16" s="5"/>
      <c r="CC16" s="31"/>
      <c r="CD16" s="33"/>
      <c r="CE16" s="5"/>
      <c r="CF16" s="31"/>
      <c r="CG16" s="33"/>
      <c r="CH16" s="22">
        <v>11</v>
      </c>
      <c r="CI16" s="5"/>
      <c r="CJ16" s="31"/>
      <c r="CK16" s="33"/>
      <c r="CL16" s="5"/>
      <c r="CM16" s="31"/>
      <c r="CN16" s="33"/>
      <c r="CO16" s="5"/>
      <c r="CP16" s="31"/>
      <c r="CQ16" s="33"/>
      <c r="CR16" s="5"/>
      <c r="CS16" s="31"/>
      <c r="CT16" s="33"/>
      <c r="CU16" s="5"/>
      <c r="CV16" s="31"/>
      <c r="CW16" s="33"/>
      <c r="CX16" s="66"/>
      <c r="CY16" s="66"/>
      <c r="CZ16" s="22">
        <v>11</v>
      </c>
      <c r="DA16" s="5"/>
      <c r="DB16" s="31"/>
      <c r="DC16" s="33"/>
      <c r="DD16" s="5"/>
      <c r="DE16" s="31"/>
      <c r="DF16" s="33"/>
      <c r="DG16" s="5"/>
      <c r="DH16" s="31"/>
      <c r="DI16" s="33"/>
      <c r="DJ16" s="5"/>
      <c r="DK16" s="31"/>
      <c r="DL16" s="33"/>
      <c r="DM16" s="5"/>
      <c r="DN16" s="31"/>
      <c r="DO16" s="33"/>
      <c r="DP16" s="22">
        <v>11</v>
      </c>
      <c r="DQ16" s="92"/>
      <c r="DR16" s="266"/>
      <c r="DS16" s="267"/>
      <c r="DT16" s="92"/>
      <c r="DU16" s="266"/>
      <c r="DV16" s="267"/>
      <c r="DW16" s="92"/>
      <c r="DX16" s="266"/>
      <c r="DY16" s="267"/>
      <c r="DZ16" s="92"/>
      <c r="EA16" s="266"/>
      <c r="EB16" s="267"/>
      <c r="EC16" s="247" t="str">
        <f>IF(เวลาเรียน!C16=0," ",IF(ตัวชี้วัด!$EC$5=" "," ",ลับ!EV16))</f>
        <v xml:space="preserve"> </v>
      </c>
      <c r="ED16" s="246" t="str">
        <f t="shared" si="1"/>
        <v xml:space="preserve"> </v>
      </c>
      <c r="EE16" s="269" t="str">
        <f t="shared" si="2"/>
        <v xml:space="preserve"> </v>
      </c>
    </row>
    <row r="17" spans="2:135" ht="15.15" customHeight="1" x14ac:dyDescent="0.25">
      <c r="B17" s="23">
        <v>12</v>
      </c>
      <c r="C17" s="6"/>
      <c r="D17" s="34"/>
      <c r="E17" s="36"/>
      <c r="F17" s="6"/>
      <c r="G17" s="34"/>
      <c r="H17" s="36"/>
      <c r="I17" s="6"/>
      <c r="J17" s="34"/>
      <c r="K17" s="36"/>
      <c r="L17" s="6"/>
      <c r="M17" s="34"/>
      <c r="N17" s="36"/>
      <c r="O17" s="6"/>
      <c r="P17" s="34"/>
      <c r="Q17" s="36"/>
      <c r="R17" s="23">
        <v>12</v>
      </c>
      <c r="S17" s="6"/>
      <c r="T17" s="34"/>
      <c r="U17" s="36"/>
      <c r="V17" s="6"/>
      <c r="W17" s="34"/>
      <c r="X17" s="36"/>
      <c r="Y17" s="6"/>
      <c r="Z17" s="34"/>
      <c r="AA17" s="36"/>
      <c r="AB17" s="6"/>
      <c r="AC17" s="34"/>
      <c r="AD17" s="36"/>
      <c r="AE17" s="6"/>
      <c r="AF17" s="34"/>
      <c r="AG17" s="36"/>
      <c r="AH17" s="66"/>
      <c r="AI17" s="66"/>
      <c r="AJ17" s="23">
        <v>12</v>
      </c>
      <c r="AK17" s="6"/>
      <c r="AL17" s="34"/>
      <c r="AM17" s="36"/>
      <c r="AN17" s="6"/>
      <c r="AO17" s="34"/>
      <c r="AP17" s="36"/>
      <c r="AQ17" s="6"/>
      <c r="AR17" s="34"/>
      <c r="AS17" s="36"/>
      <c r="AT17" s="6"/>
      <c r="AU17" s="34"/>
      <c r="AV17" s="36"/>
      <c r="AW17" s="6"/>
      <c r="AX17" s="34"/>
      <c r="AY17" s="36"/>
      <c r="AZ17" s="23">
        <v>12</v>
      </c>
      <c r="BA17" s="6"/>
      <c r="BB17" s="34"/>
      <c r="BC17" s="36"/>
      <c r="BD17" s="6"/>
      <c r="BE17" s="34"/>
      <c r="BF17" s="36"/>
      <c r="BG17" s="6"/>
      <c r="BH17" s="34"/>
      <c r="BI17" s="36"/>
      <c r="BJ17" s="6"/>
      <c r="BK17" s="34"/>
      <c r="BL17" s="36"/>
      <c r="BM17" s="6"/>
      <c r="BN17" s="34"/>
      <c r="BO17" s="36"/>
      <c r="BP17" s="66"/>
      <c r="BQ17" s="66"/>
      <c r="BR17" s="23">
        <v>12</v>
      </c>
      <c r="BS17" s="6"/>
      <c r="BT17" s="34"/>
      <c r="BU17" s="36"/>
      <c r="BV17" s="6"/>
      <c r="BW17" s="34"/>
      <c r="BX17" s="36"/>
      <c r="BY17" s="6"/>
      <c r="BZ17" s="34"/>
      <c r="CA17" s="36"/>
      <c r="CB17" s="6"/>
      <c r="CC17" s="34"/>
      <c r="CD17" s="36"/>
      <c r="CE17" s="6"/>
      <c r="CF17" s="34"/>
      <c r="CG17" s="36"/>
      <c r="CH17" s="23">
        <v>12</v>
      </c>
      <c r="CI17" s="6"/>
      <c r="CJ17" s="34"/>
      <c r="CK17" s="36"/>
      <c r="CL17" s="6"/>
      <c r="CM17" s="34"/>
      <c r="CN17" s="36"/>
      <c r="CO17" s="6"/>
      <c r="CP17" s="34"/>
      <c r="CQ17" s="36"/>
      <c r="CR17" s="6"/>
      <c r="CS17" s="34"/>
      <c r="CT17" s="36"/>
      <c r="CU17" s="6"/>
      <c r="CV17" s="34"/>
      <c r="CW17" s="36"/>
      <c r="CX17" s="66"/>
      <c r="CY17" s="66"/>
      <c r="CZ17" s="23">
        <v>12</v>
      </c>
      <c r="DA17" s="6"/>
      <c r="DB17" s="34"/>
      <c r="DC17" s="36"/>
      <c r="DD17" s="6"/>
      <c r="DE17" s="34"/>
      <c r="DF17" s="36"/>
      <c r="DG17" s="6"/>
      <c r="DH17" s="34"/>
      <c r="DI17" s="36"/>
      <c r="DJ17" s="6"/>
      <c r="DK17" s="34"/>
      <c r="DL17" s="36"/>
      <c r="DM17" s="6"/>
      <c r="DN17" s="34"/>
      <c r="DO17" s="36"/>
      <c r="DP17" s="23">
        <v>12</v>
      </c>
      <c r="DQ17" s="95"/>
      <c r="DR17" s="270"/>
      <c r="DS17" s="271"/>
      <c r="DT17" s="95"/>
      <c r="DU17" s="270"/>
      <c r="DV17" s="271"/>
      <c r="DW17" s="95"/>
      <c r="DX17" s="270"/>
      <c r="DY17" s="271"/>
      <c r="DZ17" s="95"/>
      <c r="EA17" s="270"/>
      <c r="EB17" s="271"/>
      <c r="EC17" s="251" t="str">
        <f>IF(เวลาเรียน!C17=0," ",IF(ตัวชี้วัด!$EC$5=" "," ",ลับ!EV17))</f>
        <v xml:space="preserve"> </v>
      </c>
      <c r="ED17" s="250" t="str">
        <f t="shared" si="1"/>
        <v xml:space="preserve"> </v>
      </c>
      <c r="EE17" s="273" t="str">
        <f t="shared" si="2"/>
        <v xml:space="preserve"> </v>
      </c>
    </row>
    <row r="18" spans="2:135" ht="15.15" customHeight="1" x14ac:dyDescent="0.25">
      <c r="B18" s="23">
        <v>13</v>
      </c>
      <c r="C18" s="6"/>
      <c r="D18" s="34"/>
      <c r="E18" s="36"/>
      <c r="F18" s="6"/>
      <c r="G18" s="34"/>
      <c r="H18" s="36"/>
      <c r="I18" s="6"/>
      <c r="J18" s="34"/>
      <c r="K18" s="36"/>
      <c r="L18" s="6"/>
      <c r="M18" s="34"/>
      <c r="N18" s="36"/>
      <c r="O18" s="6"/>
      <c r="P18" s="34"/>
      <c r="Q18" s="36"/>
      <c r="R18" s="23">
        <v>13</v>
      </c>
      <c r="S18" s="6"/>
      <c r="T18" s="34"/>
      <c r="U18" s="36"/>
      <c r="V18" s="6"/>
      <c r="W18" s="34"/>
      <c r="X18" s="36"/>
      <c r="Y18" s="6"/>
      <c r="Z18" s="34"/>
      <c r="AA18" s="36"/>
      <c r="AB18" s="6"/>
      <c r="AC18" s="34"/>
      <c r="AD18" s="36"/>
      <c r="AE18" s="6"/>
      <c r="AF18" s="34"/>
      <c r="AG18" s="36"/>
      <c r="AH18" s="66"/>
      <c r="AI18" s="66"/>
      <c r="AJ18" s="23">
        <v>13</v>
      </c>
      <c r="AK18" s="6"/>
      <c r="AL18" s="34"/>
      <c r="AM18" s="36"/>
      <c r="AN18" s="6"/>
      <c r="AO18" s="34"/>
      <c r="AP18" s="36"/>
      <c r="AQ18" s="6"/>
      <c r="AR18" s="34"/>
      <c r="AS18" s="36"/>
      <c r="AT18" s="6"/>
      <c r="AU18" s="34"/>
      <c r="AV18" s="36"/>
      <c r="AW18" s="6"/>
      <c r="AX18" s="34"/>
      <c r="AY18" s="36"/>
      <c r="AZ18" s="23">
        <v>13</v>
      </c>
      <c r="BA18" s="6"/>
      <c r="BB18" s="34"/>
      <c r="BC18" s="36"/>
      <c r="BD18" s="6"/>
      <c r="BE18" s="34"/>
      <c r="BF18" s="36"/>
      <c r="BG18" s="6"/>
      <c r="BH18" s="34"/>
      <c r="BI18" s="36"/>
      <c r="BJ18" s="6"/>
      <c r="BK18" s="34"/>
      <c r="BL18" s="36"/>
      <c r="BM18" s="6"/>
      <c r="BN18" s="34"/>
      <c r="BO18" s="36"/>
      <c r="BP18" s="66"/>
      <c r="BQ18" s="66"/>
      <c r="BR18" s="23">
        <v>13</v>
      </c>
      <c r="BS18" s="6"/>
      <c r="BT18" s="34"/>
      <c r="BU18" s="36"/>
      <c r="BV18" s="6"/>
      <c r="BW18" s="34"/>
      <c r="BX18" s="36"/>
      <c r="BY18" s="6"/>
      <c r="BZ18" s="34"/>
      <c r="CA18" s="36"/>
      <c r="CB18" s="6"/>
      <c r="CC18" s="34"/>
      <c r="CD18" s="36"/>
      <c r="CE18" s="6"/>
      <c r="CF18" s="34"/>
      <c r="CG18" s="36"/>
      <c r="CH18" s="23">
        <v>13</v>
      </c>
      <c r="CI18" s="6"/>
      <c r="CJ18" s="34"/>
      <c r="CK18" s="36"/>
      <c r="CL18" s="6"/>
      <c r="CM18" s="34"/>
      <c r="CN18" s="36"/>
      <c r="CO18" s="6"/>
      <c r="CP18" s="34"/>
      <c r="CQ18" s="36"/>
      <c r="CR18" s="6"/>
      <c r="CS18" s="34"/>
      <c r="CT18" s="36"/>
      <c r="CU18" s="6"/>
      <c r="CV18" s="34"/>
      <c r="CW18" s="36"/>
      <c r="CX18" s="66"/>
      <c r="CY18" s="66"/>
      <c r="CZ18" s="23">
        <v>13</v>
      </c>
      <c r="DA18" s="6"/>
      <c r="DB18" s="34"/>
      <c r="DC18" s="36"/>
      <c r="DD18" s="6"/>
      <c r="DE18" s="34"/>
      <c r="DF18" s="36"/>
      <c r="DG18" s="6"/>
      <c r="DH18" s="34"/>
      <c r="DI18" s="36"/>
      <c r="DJ18" s="6"/>
      <c r="DK18" s="34"/>
      <c r="DL18" s="36"/>
      <c r="DM18" s="6"/>
      <c r="DN18" s="34"/>
      <c r="DO18" s="36"/>
      <c r="DP18" s="23">
        <v>13</v>
      </c>
      <c r="DQ18" s="95"/>
      <c r="DR18" s="270"/>
      <c r="DS18" s="271"/>
      <c r="DT18" s="95"/>
      <c r="DU18" s="270"/>
      <c r="DV18" s="271"/>
      <c r="DW18" s="95"/>
      <c r="DX18" s="270"/>
      <c r="DY18" s="271"/>
      <c r="DZ18" s="95"/>
      <c r="EA18" s="270"/>
      <c r="EB18" s="271"/>
      <c r="EC18" s="251" t="str">
        <f>IF(เวลาเรียน!C18=0," ",IF(ตัวชี้วัด!$EC$5=" "," ",ลับ!EV18))</f>
        <v xml:space="preserve"> </v>
      </c>
      <c r="ED18" s="250" t="str">
        <f t="shared" si="1"/>
        <v xml:space="preserve"> </v>
      </c>
      <c r="EE18" s="273" t="str">
        <f t="shared" si="2"/>
        <v xml:space="preserve"> </v>
      </c>
    </row>
    <row r="19" spans="2:135" ht="15.15" customHeight="1" x14ac:dyDescent="0.25">
      <c r="B19" s="23">
        <v>14</v>
      </c>
      <c r="C19" s="6"/>
      <c r="D19" s="34"/>
      <c r="E19" s="36"/>
      <c r="F19" s="6"/>
      <c r="G19" s="34"/>
      <c r="H19" s="36"/>
      <c r="I19" s="6"/>
      <c r="J19" s="34"/>
      <c r="K19" s="36"/>
      <c r="L19" s="6"/>
      <c r="M19" s="34"/>
      <c r="N19" s="36"/>
      <c r="O19" s="6"/>
      <c r="P19" s="34"/>
      <c r="Q19" s="36"/>
      <c r="R19" s="23">
        <v>14</v>
      </c>
      <c r="S19" s="6"/>
      <c r="T19" s="34"/>
      <c r="U19" s="36"/>
      <c r="V19" s="6"/>
      <c r="W19" s="34"/>
      <c r="X19" s="36"/>
      <c r="Y19" s="6"/>
      <c r="Z19" s="34"/>
      <c r="AA19" s="36"/>
      <c r="AB19" s="6"/>
      <c r="AC19" s="34"/>
      <c r="AD19" s="36"/>
      <c r="AE19" s="6"/>
      <c r="AF19" s="34"/>
      <c r="AG19" s="36"/>
      <c r="AH19" s="66"/>
      <c r="AI19" s="66"/>
      <c r="AJ19" s="23">
        <v>14</v>
      </c>
      <c r="AK19" s="6"/>
      <c r="AL19" s="34"/>
      <c r="AM19" s="36"/>
      <c r="AN19" s="6"/>
      <c r="AO19" s="34"/>
      <c r="AP19" s="36"/>
      <c r="AQ19" s="6"/>
      <c r="AR19" s="34"/>
      <c r="AS19" s="36"/>
      <c r="AT19" s="6"/>
      <c r="AU19" s="34"/>
      <c r="AV19" s="36"/>
      <c r="AW19" s="6"/>
      <c r="AX19" s="34"/>
      <c r="AY19" s="36"/>
      <c r="AZ19" s="23">
        <v>14</v>
      </c>
      <c r="BA19" s="6"/>
      <c r="BB19" s="34"/>
      <c r="BC19" s="36"/>
      <c r="BD19" s="6"/>
      <c r="BE19" s="34"/>
      <c r="BF19" s="36"/>
      <c r="BG19" s="6"/>
      <c r="BH19" s="34"/>
      <c r="BI19" s="36"/>
      <c r="BJ19" s="6"/>
      <c r="BK19" s="34"/>
      <c r="BL19" s="36"/>
      <c r="BM19" s="6"/>
      <c r="BN19" s="34"/>
      <c r="BO19" s="36"/>
      <c r="BP19" s="66"/>
      <c r="BQ19" s="66"/>
      <c r="BR19" s="23">
        <v>14</v>
      </c>
      <c r="BS19" s="6"/>
      <c r="BT19" s="34"/>
      <c r="BU19" s="36"/>
      <c r="BV19" s="6"/>
      <c r="BW19" s="34"/>
      <c r="BX19" s="36"/>
      <c r="BY19" s="6"/>
      <c r="BZ19" s="34"/>
      <c r="CA19" s="36"/>
      <c r="CB19" s="6"/>
      <c r="CC19" s="34"/>
      <c r="CD19" s="36"/>
      <c r="CE19" s="6"/>
      <c r="CF19" s="34"/>
      <c r="CG19" s="36"/>
      <c r="CH19" s="23">
        <v>14</v>
      </c>
      <c r="CI19" s="6"/>
      <c r="CJ19" s="34"/>
      <c r="CK19" s="36"/>
      <c r="CL19" s="6"/>
      <c r="CM19" s="34"/>
      <c r="CN19" s="36"/>
      <c r="CO19" s="6"/>
      <c r="CP19" s="34"/>
      <c r="CQ19" s="36"/>
      <c r="CR19" s="6"/>
      <c r="CS19" s="34"/>
      <c r="CT19" s="36"/>
      <c r="CU19" s="6"/>
      <c r="CV19" s="34"/>
      <c r="CW19" s="36"/>
      <c r="CX19" s="66"/>
      <c r="CY19" s="66"/>
      <c r="CZ19" s="23">
        <v>14</v>
      </c>
      <c r="DA19" s="6"/>
      <c r="DB19" s="34"/>
      <c r="DC19" s="36"/>
      <c r="DD19" s="6"/>
      <c r="DE19" s="34"/>
      <c r="DF19" s="36"/>
      <c r="DG19" s="6"/>
      <c r="DH19" s="34"/>
      <c r="DI19" s="36"/>
      <c r="DJ19" s="6"/>
      <c r="DK19" s="34"/>
      <c r="DL19" s="36"/>
      <c r="DM19" s="6"/>
      <c r="DN19" s="34"/>
      <c r="DO19" s="36"/>
      <c r="DP19" s="23">
        <v>14</v>
      </c>
      <c r="DQ19" s="95"/>
      <c r="DR19" s="270"/>
      <c r="DS19" s="271"/>
      <c r="DT19" s="95"/>
      <c r="DU19" s="270"/>
      <c r="DV19" s="271"/>
      <c r="DW19" s="95"/>
      <c r="DX19" s="270"/>
      <c r="DY19" s="271"/>
      <c r="DZ19" s="95"/>
      <c r="EA19" s="270"/>
      <c r="EB19" s="271"/>
      <c r="EC19" s="251" t="str">
        <f>IF(เวลาเรียน!C19=0," ",IF(ตัวชี้วัด!$EC$5=" "," ",ลับ!EV19))</f>
        <v xml:space="preserve"> </v>
      </c>
      <c r="ED19" s="250" t="str">
        <f t="shared" si="1"/>
        <v xml:space="preserve"> </v>
      </c>
      <c r="EE19" s="273" t="str">
        <f t="shared" si="2"/>
        <v xml:space="preserve"> </v>
      </c>
    </row>
    <row r="20" spans="2:135" ht="15.15" customHeight="1" thickBot="1" x14ac:dyDescent="0.3">
      <c r="B20" s="24">
        <v>15</v>
      </c>
      <c r="C20" s="7"/>
      <c r="D20" s="37"/>
      <c r="E20" s="39"/>
      <c r="F20" s="7"/>
      <c r="G20" s="37"/>
      <c r="H20" s="39"/>
      <c r="I20" s="7"/>
      <c r="J20" s="37"/>
      <c r="K20" s="39"/>
      <c r="L20" s="7"/>
      <c r="M20" s="37"/>
      <c r="N20" s="39"/>
      <c r="O20" s="7"/>
      <c r="P20" s="37"/>
      <c r="Q20" s="39"/>
      <c r="R20" s="24">
        <v>15</v>
      </c>
      <c r="S20" s="7"/>
      <c r="T20" s="37"/>
      <c r="U20" s="39"/>
      <c r="V20" s="7"/>
      <c r="W20" s="37"/>
      <c r="X20" s="39"/>
      <c r="Y20" s="7"/>
      <c r="Z20" s="37"/>
      <c r="AA20" s="39"/>
      <c r="AB20" s="7"/>
      <c r="AC20" s="37"/>
      <c r="AD20" s="39"/>
      <c r="AE20" s="7"/>
      <c r="AF20" s="37"/>
      <c r="AG20" s="39"/>
      <c r="AH20" s="66"/>
      <c r="AI20" s="66"/>
      <c r="AJ20" s="24">
        <v>15</v>
      </c>
      <c r="AK20" s="7"/>
      <c r="AL20" s="37"/>
      <c r="AM20" s="39"/>
      <c r="AN20" s="7"/>
      <c r="AO20" s="37"/>
      <c r="AP20" s="39"/>
      <c r="AQ20" s="7"/>
      <c r="AR20" s="37"/>
      <c r="AS20" s="39"/>
      <c r="AT20" s="7"/>
      <c r="AU20" s="37"/>
      <c r="AV20" s="39"/>
      <c r="AW20" s="7"/>
      <c r="AX20" s="37"/>
      <c r="AY20" s="39"/>
      <c r="AZ20" s="24">
        <v>15</v>
      </c>
      <c r="BA20" s="7"/>
      <c r="BB20" s="37"/>
      <c r="BC20" s="39"/>
      <c r="BD20" s="7"/>
      <c r="BE20" s="37"/>
      <c r="BF20" s="39"/>
      <c r="BG20" s="7"/>
      <c r="BH20" s="37"/>
      <c r="BI20" s="39"/>
      <c r="BJ20" s="7"/>
      <c r="BK20" s="37"/>
      <c r="BL20" s="39"/>
      <c r="BM20" s="7"/>
      <c r="BN20" s="37"/>
      <c r="BO20" s="39"/>
      <c r="BP20" s="66"/>
      <c r="BQ20" s="66"/>
      <c r="BR20" s="24">
        <v>15</v>
      </c>
      <c r="BS20" s="7"/>
      <c r="BT20" s="37"/>
      <c r="BU20" s="39"/>
      <c r="BV20" s="7"/>
      <c r="BW20" s="37"/>
      <c r="BX20" s="39"/>
      <c r="BY20" s="7"/>
      <c r="BZ20" s="37"/>
      <c r="CA20" s="39"/>
      <c r="CB20" s="7"/>
      <c r="CC20" s="37"/>
      <c r="CD20" s="39"/>
      <c r="CE20" s="7"/>
      <c r="CF20" s="37"/>
      <c r="CG20" s="39"/>
      <c r="CH20" s="24">
        <v>15</v>
      </c>
      <c r="CI20" s="7"/>
      <c r="CJ20" s="37"/>
      <c r="CK20" s="39"/>
      <c r="CL20" s="7"/>
      <c r="CM20" s="37"/>
      <c r="CN20" s="39"/>
      <c r="CO20" s="7"/>
      <c r="CP20" s="37"/>
      <c r="CQ20" s="39"/>
      <c r="CR20" s="7"/>
      <c r="CS20" s="37"/>
      <c r="CT20" s="39"/>
      <c r="CU20" s="7"/>
      <c r="CV20" s="37"/>
      <c r="CW20" s="39"/>
      <c r="CX20" s="66"/>
      <c r="CY20" s="66"/>
      <c r="CZ20" s="24">
        <v>15</v>
      </c>
      <c r="DA20" s="7"/>
      <c r="DB20" s="37"/>
      <c r="DC20" s="39"/>
      <c r="DD20" s="7"/>
      <c r="DE20" s="37"/>
      <c r="DF20" s="39"/>
      <c r="DG20" s="7"/>
      <c r="DH20" s="37"/>
      <c r="DI20" s="39"/>
      <c r="DJ20" s="7"/>
      <c r="DK20" s="37"/>
      <c r="DL20" s="39"/>
      <c r="DM20" s="7"/>
      <c r="DN20" s="37"/>
      <c r="DO20" s="39"/>
      <c r="DP20" s="24">
        <v>15</v>
      </c>
      <c r="DQ20" s="98"/>
      <c r="DR20" s="274"/>
      <c r="DS20" s="275"/>
      <c r="DT20" s="98"/>
      <c r="DU20" s="274"/>
      <c r="DV20" s="275"/>
      <c r="DW20" s="98"/>
      <c r="DX20" s="274"/>
      <c r="DY20" s="275"/>
      <c r="DZ20" s="98"/>
      <c r="EA20" s="274"/>
      <c r="EB20" s="275"/>
      <c r="EC20" s="254" t="str">
        <f>IF(เวลาเรียน!C20=0," ",IF(ตัวชี้วัด!$EC$5=" "," ",ลับ!EV20))</f>
        <v xml:space="preserve"> </v>
      </c>
      <c r="ED20" s="259" t="str">
        <f t="shared" si="1"/>
        <v xml:space="preserve"> </v>
      </c>
      <c r="EE20" s="277" t="str">
        <f t="shared" si="2"/>
        <v xml:space="preserve"> </v>
      </c>
    </row>
    <row r="21" spans="2:135" ht="15.15" customHeight="1" x14ac:dyDescent="0.25">
      <c r="B21" s="40">
        <v>16</v>
      </c>
      <c r="C21" s="9"/>
      <c r="D21" s="42"/>
      <c r="E21" s="43"/>
      <c r="F21" s="9"/>
      <c r="G21" s="42"/>
      <c r="H21" s="43"/>
      <c r="I21" s="9"/>
      <c r="J21" s="42"/>
      <c r="K21" s="43"/>
      <c r="L21" s="9"/>
      <c r="M21" s="42"/>
      <c r="N21" s="43"/>
      <c r="O21" s="9"/>
      <c r="P21" s="42"/>
      <c r="Q21" s="43"/>
      <c r="R21" s="40">
        <v>16</v>
      </c>
      <c r="S21" s="9"/>
      <c r="T21" s="42"/>
      <c r="U21" s="43"/>
      <c r="V21" s="9"/>
      <c r="W21" s="42"/>
      <c r="X21" s="43"/>
      <c r="Y21" s="9"/>
      <c r="Z21" s="42"/>
      <c r="AA21" s="43"/>
      <c r="AB21" s="9"/>
      <c r="AC21" s="42"/>
      <c r="AD21" s="43"/>
      <c r="AE21" s="9"/>
      <c r="AF21" s="42"/>
      <c r="AG21" s="43"/>
      <c r="AH21" s="66"/>
      <c r="AI21" s="66"/>
      <c r="AJ21" s="40">
        <v>16</v>
      </c>
      <c r="AK21" s="9"/>
      <c r="AL21" s="42"/>
      <c r="AM21" s="43"/>
      <c r="AN21" s="9"/>
      <c r="AO21" s="42"/>
      <c r="AP21" s="43"/>
      <c r="AQ21" s="9"/>
      <c r="AR21" s="42"/>
      <c r="AS21" s="43"/>
      <c r="AT21" s="9"/>
      <c r="AU21" s="42"/>
      <c r="AV21" s="43"/>
      <c r="AW21" s="9"/>
      <c r="AX21" s="42"/>
      <c r="AY21" s="43"/>
      <c r="AZ21" s="40">
        <v>16</v>
      </c>
      <c r="BA21" s="9"/>
      <c r="BB21" s="42"/>
      <c r="BC21" s="43"/>
      <c r="BD21" s="9"/>
      <c r="BE21" s="42"/>
      <c r="BF21" s="43"/>
      <c r="BG21" s="9"/>
      <c r="BH21" s="42"/>
      <c r="BI21" s="43"/>
      <c r="BJ21" s="9"/>
      <c r="BK21" s="42"/>
      <c r="BL21" s="43"/>
      <c r="BM21" s="9"/>
      <c r="BN21" s="42"/>
      <c r="BO21" s="43"/>
      <c r="BP21" s="66"/>
      <c r="BQ21" s="66"/>
      <c r="BR21" s="40">
        <v>16</v>
      </c>
      <c r="BS21" s="9"/>
      <c r="BT21" s="42"/>
      <c r="BU21" s="43"/>
      <c r="BV21" s="9"/>
      <c r="BW21" s="42"/>
      <c r="BX21" s="43"/>
      <c r="BY21" s="9"/>
      <c r="BZ21" s="42"/>
      <c r="CA21" s="43"/>
      <c r="CB21" s="9"/>
      <c r="CC21" s="42"/>
      <c r="CD21" s="43"/>
      <c r="CE21" s="9"/>
      <c r="CF21" s="42"/>
      <c r="CG21" s="43"/>
      <c r="CH21" s="40">
        <v>16</v>
      </c>
      <c r="CI21" s="9"/>
      <c r="CJ21" s="42"/>
      <c r="CK21" s="43"/>
      <c r="CL21" s="9"/>
      <c r="CM21" s="42"/>
      <c r="CN21" s="43"/>
      <c r="CO21" s="9"/>
      <c r="CP21" s="42"/>
      <c r="CQ21" s="43"/>
      <c r="CR21" s="9"/>
      <c r="CS21" s="42"/>
      <c r="CT21" s="43"/>
      <c r="CU21" s="9"/>
      <c r="CV21" s="42"/>
      <c r="CW21" s="43"/>
      <c r="CX21" s="66"/>
      <c r="CY21" s="66"/>
      <c r="CZ21" s="40">
        <v>16</v>
      </c>
      <c r="DA21" s="9"/>
      <c r="DB21" s="42"/>
      <c r="DC21" s="43"/>
      <c r="DD21" s="9"/>
      <c r="DE21" s="42"/>
      <c r="DF21" s="43"/>
      <c r="DG21" s="9"/>
      <c r="DH21" s="42"/>
      <c r="DI21" s="43"/>
      <c r="DJ21" s="9"/>
      <c r="DK21" s="42"/>
      <c r="DL21" s="43"/>
      <c r="DM21" s="9"/>
      <c r="DN21" s="42"/>
      <c r="DO21" s="43"/>
      <c r="DP21" s="40">
        <v>16</v>
      </c>
      <c r="DQ21" s="110"/>
      <c r="DR21" s="278"/>
      <c r="DS21" s="279"/>
      <c r="DT21" s="110"/>
      <c r="DU21" s="278"/>
      <c r="DV21" s="279"/>
      <c r="DW21" s="110"/>
      <c r="DX21" s="278"/>
      <c r="DY21" s="279"/>
      <c r="DZ21" s="110"/>
      <c r="EA21" s="278"/>
      <c r="EB21" s="279"/>
      <c r="EC21" s="247" t="str">
        <f>IF(เวลาเรียน!C21=0," ",IF(ตัวชี้วัด!$EC$5=" "," ",ลับ!EV21))</f>
        <v xml:space="preserve"> </v>
      </c>
      <c r="ED21" s="246" t="str">
        <f t="shared" si="1"/>
        <v xml:space="preserve"> </v>
      </c>
      <c r="EE21" s="269" t="str">
        <f t="shared" si="2"/>
        <v xml:space="preserve"> </v>
      </c>
    </row>
    <row r="22" spans="2:135" ht="15.15" customHeight="1" x14ac:dyDescent="0.25">
      <c r="B22" s="23">
        <v>17</v>
      </c>
      <c r="C22" s="6"/>
      <c r="D22" s="34"/>
      <c r="E22" s="36"/>
      <c r="F22" s="6"/>
      <c r="G22" s="34"/>
      <c r="H22" s="36"/>
      <c r="I22" s="6"/>
      <c r="J22" s="34"/>
      <c r="K22" s="36"/>
      <c r="L22" s="6"/>
      <c r="M22" s="34"/>
      <c r="N22" s="36"/>
      <c r="O22" s="6"/>
      <c r="P22" s="34"/>
      <c r="Q22" s="36"/>
      <c r="R22" s="23">
        <v>17</v>
      </c>
      <c r="S22" s="6"/>
      <c r="T22" s="34"/>
      <c r="U22" s="36"/>
      <c r="V22" s="6"/>
      <c r="W22" s="34"/>
      <c r="X22" s="36"/>
      <c r="Y22" s="6"/>
      <c r="Z22" s="34"/>
      <c r="AA22" s="36"/>
      <c r="AB22" s="6"/>
      <c r="AC22" s="34"/>
      <c r="AD22" s="36"/>
      <c r="AE22" s="6"/>
      <c r="AF22" s="34"/>
      <c r="AG22" s="36"/>
      <c r="AH22" s="66"/>
      <c r="AI22" s="66"/>
      <c r="AJ22" s="23">
        <v>17</v>
      </c>
      <c r="AK22" s="6"/>
      <c r="AL22" s="34"/>
      <c r="AM22" s="36"/>
      <c r="AN22" s="6"/>
      <c r="AO22" s="34"/>
      <c r="AP22" s="36"/>
      <c r="AQ22" s="6"/>
      <c r="AR22" s="34"/>
      <c r="AS22" s="36"/>
      <c r="AT22" s="6"/>
      <c r="AU22" s="34"/>
      <c r="AV22" s="36"/>
      <c r="AW22" s="6"/>
      <c r="AX22" s="34"/>
      <c r="AY22" s="36"/>
      <c r="AZ22" s="23">
        <v>17</v>
      </c>
      <c r="BA22" s="6"/>
      <c r="BB22" s="34"/>
      <c r="BC22" s="36"/>
      <c r="BD22" s="6"/>
      <c r="BE22" s="34"/>
      <c r="BF22" s="36"/>
      <c r="BG22" s="6"/>
      <c r="BH22" s="34"/>
      <c r="BI22" s="36"/>
      <c r="BJ22" s="6"/>
      <c r="BK22" s="34"/>
      <c r="BL22" s="36"/>
      <c r="BM22" s="6"/>
      <c r="BN22" s="34"/>
      <c r="BO22" s="36"/>
      <c r="BP22" s="66"/>
      <c r="BQ22" s="66"/>
      <c r="BR22" s="23">
        <v>17</v>
      </c>
      <c r="BS22" s="6"/>
      <c r="BT22" s="34"/>
      <c r="BU22" s="36"/>
      <c r="BV22" s="6"/>
      <c r="BW22" s="34"/>
      <c r="BX22" s="36"/>
      <c r="BY22" s="6"/>
      <c r="BZ22" s="34"/>
      <c r="CA22" s="36"/>
      <c r="CB22" s="6"/>
      <c r="CC22" s="34"/>
      <c r="CD22" s="36"/>
      <c r="CE22" s="6"/>
      <c r="CF22" s="34"/>
      <c r="CG22" s="36"/>
      <c r="CH22" s="23">
        <v>17</v>
      </c>
      <c r="CI22" s="6"/>
      <c r="CJ22" s="34"/>
      <c r="CK22" s="36"/>
      <c r="CL22" s="6"/>
      <c r="CM22" s="34"/>
      <c r="CN22" s="36"/>
      <c r="CO22" s="6"/>
      <c r="CP22" s="34"/>
      <c r="CQ22" s="36"/>
      <c r="CR22" s="6"/>
      <c r="CS22" s="34"/>
      <c r="CT22" s="36"/>
      <c r="CU22" s="6"/>
      <c r="CV22" s="34"/>
      <c r="CW22" s="36"/>
      <c r="CX22" s="66"/>
      <c r="CY22" s="66"/>
      <c r="CZ22" s="23">
        <v>17</v>
      </c>
      <c r="DA22" s="6"/>
      <c r="DB22" s="34"/>
      <c r="DC22" s="36"/>
      <c r="DD22" s="6"/>
      <c r="DE22" s="34"/>
      <c r="DF22" s="36"/>
      <c r="DG22" s="6"/>
      <c r="DH22" s="34"/>
      <c r="DI22" s="36"/>
      <c r="DJ22" s="6"/>
      <c r="DK22" s="34"/>
      <c r="DL22" s="36"/>
      <c r="DM22" s="6"/>
      <c r="DN22" s="34"/>
      <c r="DO22" s="36"/>
      <c r="DP22" s="23">
        <v>17</v>
      </c>
      <c r="DQ22" s="95"/>
      <c r="DR22" s="270"/>
      <c r="DS22" s="271"/>
      <c r="DT22" s="95"/>
      <c r="DU22" s="270"/>
      <c r="DV22" s="271"/>
      <c r="DW22" s="95"/>
      <c r="DX22" s="270"/>
      <c r="DY22" s="271"/>
      <c r="DZ22" s="95"/>
      <c r="EA22" s="270"/>
      <c r="EB22" s="271"/>
      <c r="EC22" s="251" t="str">
        <f>IF(เวลาเรียน!C22=0," ",IF(ตัวชี้วัด!$EC$5=" "," ",ลับ!EV22))</f>
        <v xml:space="preserve"> </v>
      </c>
      <c r="ED22" s="250" t="str">
        <f t="shared" si="1"/>
        <v xml:space="preserve"> </v>
      </c>
      <c r="EE22" s="273" t="str">
        <f t="shared" si="2"/>
        <v xml:space="preserve"> </v>
      </c>
    </row>
    <row r="23" spans="2:135" ht="15.15" customHeight="1" x14ac:dyDescent="0.25">
      <c r="B23" s="23">
        <v>18</v>
      </c>
      <c r="C23" s="6"/>
      <c r="D23" s="34"/>
      <c r="E23" s="36"/>
      <c r="F23" s="6"/>
      <c r="G23" s="34"/>
      <c r="H23" s="36"/>
      <c r="I23" s="6"/>
      <c r="J23" s="34"/>
      <c r="K23" s="36"/>
      <c r="L23" s="6"/>
      <c r="M23" s="34"/>
      <c r="N23" s="36"/>
      <c r="O23" s="6"/>
      <c r="P23" s="34"/>
      <c r="Q23" s="36"/>
      <c r="R23" s="23">
        <v>18</v>
      </c>
      <c r="S23" s="6"/>
      <c r="T23" s="34"/>
      <c r="U23" s="36"/>
      <c r="V23" s="6"/>
      <c r="W23" s="34"/>
      <c r="X23" s="36"/>
      <c r="Y23" s="6"/>
      <c r="Z23" s="34"/>
      <c r="AA23" s="36"/>
      <c r="AB23" s="6"/>
      <c r="AC23" s="34"/>
      <c r="AD23" s="36"/>
      <c r="AE23" s="6"/>
      <c r="AF23" s="34"/>
      <c r="AG23" s="36"/>
      <c r="AH23" s="66"/>
      <c r="AI23" s="66"/>
      <c r="AJ23" s="23">
        <v>18</v>
      </c>
      <c r="AK23" s="6"/>
      <c r="AL23" s="34"/>
      <c r="AM23" s="36"/>
      <c r="AN23" s="6"/>
      <c r="AO23" s="34"/>
      <c r="AP23" s="36"/>
      <c r="AQ23" s="6"/>
      <c r="AR23" s="34"/>
      <c r="AS23" s="36"/>
      <c r="AT23" s="6"/>
      <c r="AU23" s="34"/>
      <c r="AV23" s="36"/>
      <c r="AW23" s="6"/>
      <c r="AX23" s="34"/>
      <c r="AY23" s="36"/>
      <c r="AZ23" s="23">
        <v>18</v>
      </c>
      <c r="BA23" s="6"/>
      <c r="BB23" s="34"/>
      <c r="BC23" s="36"/>
      <c r="BD23" s="6"/>
      <c r="BE23" s="34"/>
      <c r="BF23" s="36"/>
      <c r="BG23" s="6"/>
      <c r="BH23" s="34"/>
      <c r="BI23" s="36"/>
      <c r="BJ23" s="6"/>
      <c r="BK23" s="34"/>
      <c r="BL23" s="36"/>
      <c r="BM23" s="6"/>
      <c r="BN23" s="34"/>
      <c r="BO23" s="36"/>
      <c r="BP23" s="66"/>
      <c r="BQ23" s="66"/>
      <c r="BR23" s="23">
        <v>18</v>
      </c>
      <c r="BS23" s="6"/>
      <c r="BT23" s="34"/>
      <c r="BU23" s="36"/>
      <c r="BV23" s="6"/>
      <c r="BW23" s="34"/>
      <c r="BX23" s="36"/>
      <c r="BY23" s="6"/>
      <c r="BZ23" s="34"/>
      <c r="CA23" s="36"/>
      <c r="CB23" s="6"/>
      <c r="CC23" s="34"/>
      <c r="CD23" s="36"/>
      <c r="CE23" s="6"/>
      <c r="CF23" s="34"/>
      <c r="CG23" s="36"/>
      <c r="CH23" s="23">
        <v>18</v>
      </c>
      <c r="CI23" s="6"/>
      <c r="CJ23" s="34"/>
      <c r="CK23" s="36"/>
      <c r="CL23" s="6"/>
      <c r="CM23" s="34"/>
      <c r="CN23" s="36"/>
      <c r="CO23" s="6"/>
      <c r="CP23" s="34"/>
      <c r="CQ23" s="36"/>
      <c r="CR23" s="6"/>
      <c r="CS23" s="34"/>
      <c r="CT23" s="36"/>
      <c r="CU23" s="6"/>
      <c r="CV23" s="34"/>
      <c r="CW23" s="36"/>
      <c r="CX23" s="66"/>
      <c r="CY23" s="66"/>
      <c r="CZ23" s="23">
        <v>18</v>
      </c>
      <c r="DA23" s="6"/>
      <c r="DB23" s="34"/>
      <c r="DC23" s="36"/>
      <c r="DD23" s="6"/>
      <c r="DE23" s="34"/>
      <c r="DF23" s="36"/>
      <c r="DG23" s="6"/>
      <c r="DH23" s="34"/>
      <c r="DI23" s="36"/>
      <c r="DJ23" s="6"/>
      <c r="DK23" s="34"/>
      <c r="DL23" s="36"/>
      <c r="DM23" s="6"/>
      <c r="DN23" s="34"/>
      <c r="DO23" s="36"/>
      <c r="DP23" s="23">
        <v>18</v>
      </c>
      <c r="DQ23" s="95"/>
      <c r="DR23" s="270"/>
      <c r="DS23" s="271"/>
      <c r="DT23" s="95"/>
      <c r="DU23" s="270"/>
      <c r="DV23" s="271"/>
      <c r="DW23" s="95"/>
      <c r="DX23" s="270"/>
      <c r="DY23" s="271"/>
      <c r="DZ23" s="95"/>
      <c r="EA23" s="270"/>
      <c r="EB23" s="271"/>
      <c r="EC23" s="251" t="str">
        <f>IF(เวลาเรียน!C23=0," ",IF(ตัวชี้วัด!$EC$5=" "," ",ลับ!EV23))</f>
        <v xml:space="preserve"> </v>
      </c>
      <c r="ED23" s="250" t="str">
        <f t="shared" si="1"/>
        <v xml:space="preserve"> </v>
      </c>
      <c r="EE23" s="273" t="str">
        <f t="shared" si="2"/>
        <v xml:space="preserve"> </v>
      </c>
    </row>
    <row r="24" spans="2:135" ht="15.15" customHeight="1" x14ac:dyDescent="0.25">
      <c r="B24" s="23">
        <v>19</v>
      </c>
      <c r="C24" s="6"/>
      <c r="D24" s="34"/>
      <c r="E24" s="36"/>
      <c r="F24" s="6"/>
      <c r="G24" s="34"/>
      <c r="H24" s="36"/>
      <c r="I24" s="6"/>
      <c r="J24" s="34"/>
      <c r="K24" s="36"/>
      <c r="L24" s="6"/>
      <c r="M24" s="34"/>
      <c r="N24" s="36"/>
      <c r="O24" s="6"/>
      <c r="P24" s="34"/>
      <c r="Q24" s="36"/>
      <c r="R24" s="23">
        <v>19</v>
      </c>
      <c r="S24" s="6"/>
      <c r="T24" s="34"/>
      <c r="U24" s="36"/>
      <c r="V24" s="6"/>
      <c r="W24" s="34"/>
      <c r="X24" s="36"/>
      <c r="Y24" s="6"/>
      <c r="Z24" s="34"/>
      <c r="AA24" s="36"/>
      <c r="AB24" s="6"/>
      <c r="AC24" s="34"/>
      <c r="AD24" s="36"/>
      <c r="AE24" s="6"/>
      <c r="AF24" s="34"/>
      <c r="AG24" s="36"/>
      <c r="AH24" s="66"/>
      <c r="AI24" s="66"/>
      <c r="AJ24" s="23">
        <v>19</v>
      </c>
      <c r="AK24" s="6"/>
      <c r="AL24" s="34"/>
      <c r="AM24" s="36"/>
      <c r="AN24" s="6"/>
      <c r="AO24" s="34"/>
      <c r="AP24" s="36"/>
      <c r="AQ24" s="6"/>
      <c r="AR24" s="34"/>
      <c r="AS24" s="36"/>
      <c r="AT24" s="6"/>
      <c r="AU24" s="34"/>
      <c r="AV24" s="36"/>
      <c r="AW24" s="6"/>
      <c r="AX24" s="34"/>
      <c r="AY24" s="36"/>
      <c r="AZ24" s="23">
        <v>19</v>
      </c>
      <c r="BA24" s="6"/>
      <c r="BB24" s="34"/>
      <c r="BC24" s="36"/>
      <c r="BD24" s="6"/>
      <c r="BE24" s="34"/>
      <c r="BF24" s="36"/>
      <c r="BG24" s="6"/>
      <c r="BH24" s="34"/>
      <c r="BI24" s="36"/>
      <c r="BJ24" s="6"/>
      <c r="BK24" s="34"/>
      <c r="BL24" s="36"/>
      <c r="BM24" s="6"/>
      <c r="BN24" s="34"/>
      <c r="BO24" s="36"/>
      <c r="BP24" s="66"/>
      <c r="BQ24" s="66"/>
      <c r="BR24" s="23">
        <v>19</v>
      </c>
      <c r="BS24" s="6"/>
      <c r="BT24" s="34"/>
      <c r="BU24" s="36"/>
      <c r="BV24" s="6"/>
      <c r="BW24" s="34"/>
      <c r="BX24" s="36"/>
      <c r="BY24" s="6"/>
      <c r="BZ24" s="34"/>
      <c r="CA24" s="36"/>
      <c r="CB24" s="6"/>
      <c r="CC24" s="34"/>
      <c r="CD24" s="36"/>
      <c r="CE24" s="6"/>
      <c r="CF24" s="34"/>
      <c r="CG24" s="36"/>
      <c r="CH24" s="23">
        <v>19</v>
      </c>
      <c r="CI24" s="6"/>
      <c r="CJ24" s="34"/>
      <c r="CK24" s="36"/>
      <c r="CL24" s="6"/>
      <c r="CM24" s="34"/>
      <c r="CN24" s="36"/>
      <c r="CO24" s="6"/>
      <c r="CP24" s="34"/>
      <c r="CQ24" s="36"/>
      <c r="CR24" s="6"/>
      <c r="CS24" s="34"/>
      <c r="CT24" s="36"/>
      <c r="CU24" s="6"/>
      <c r="CV24" s="34"/>
      <c r="CW24" s="36"/>
      <c r="CX24" s="66"/>
      <c r="CY24" s="66"/>
      <c r="CZ24" s="23">
        <v>19</v>
      </c>
      <c r="DA24" s="6"/>
      <c r="DB24" s="34"/>
      <c r="DC24" s="36"/>
      <c r="DD24" s="6"/>
      <c r="DE24" s="34"/>
      <c r="DF24" s="36"/>
      <c r="DG24" s="6"/>
      <c r="DH24" s="34"/>
      <c r="DI24" s="36"/>
      <c r="DJ24" s="6"/>
      <c r="DK24" s="34"/>
      <c r="DL24" s="36"/>
      <c r="DM24" s="6"/>
      <c r="DN24" s="34"/>
      <c r="DO24" s="36"/>
      <c r="DP24" s="23">
        <v>19</v>
      </c>
      <c r="DQ24" s="95"/>
      <c r="DR24" s="270"/>
      <c r="DS24" s="271"/>
      <c r="DT24" s="95"/>
      <c r="DU24" s="270"/>
      <c r="DV24" s="271"/>
      <c r="DW24" s="95"/>
      <c r="DX24" s="270"/>
      <c r="DY24" s="271"/>
      <c r="DZ24" s="95"/>
      <c r="EA24" s="270"/>
      <c r="EB24" s="271"/>
      <c r="EC24" s="251" t="str">
        <f>IF(เวลาเรียน!C24=0," ",IF(ตัวชี้วัด!$EC$5=" "," ",ลับ!EV24))</f>
        <v xml:space="preserve"> </v>
      </c>
      <c r="ED24" s="250" t="str">
        <f t="shared" si="1"/>
        <v xml:space="preserve"> </v>
      </c>
      <c r="EE24" s="273" t="str">
        <f t="shared" si="2"/>
        <v xml:space="preserve"> </v>
      </c>
    </row>
    <row r="25" spans="2:135" ht="15.15" customHeight="1" thickBot="1" x14ac:dyDescent="0.3">
      <c r="B25" s="27">
        <v>20</v>
      </c>
      <c r="C25" s="10"/>
      <c r="D25" s="44"/>
      <c r="E25" s="45"/>
      <c r="F25" s="10"/>
      <c r="G25" s="44"/>
      <c r="H25" s="45"/>
      <c r="I25" s="10"/>
      <c r="J25" s="44"/>
      <c r="K25" s="45"/>
      <c r="L25" s="10"/>
      <c r="M25" s="44"/>
      <c r="N25" s="45"/>
      <c r="O25" s="10"/>
      <c r="P25" s="44"/>
      <c r="Q25" s="45"/>
      <c r="R25" s="27">
        <v>20</v>
      </c>
      <c r="S25" s="10"/>
      <c r="T25" s="44"/>
      <c r="U25" s="45"/>
      <c r="V25" s="10"/>
      <c r="W25" s="44"/>
      <c r="X25" s="45"/>
      <c r="Y25" s="10"/>
      <c r="Z25" s="44"/>
      <c r="AA25" s="45"/>
      <c r="AB25" s="10"/>
      <c r="AC25" s="44"/>
      <c r="AD25" s="45"/>
      <c r="AE25" s="10"/>
      <c r="AF25" s="44"/>
      <c r="AG25" s="45"/>
      <c r="AH25" s="66"/>
      <c r="AI25" s="66"/>
      <c r="AJ25" s="27">
        <v>20</v>
      </c>
      <c r="AK25" s="10"/>
      <c r="AL25" s="44"/>
      <c r="AM25" s="45"/>
      <c r="AN25" s="10"/>
      <c r="AO25" s="44"/>
      <c r="AP25" s="45"/>
      <c r="AQ25" s="10"/>
      <c r="AR25" s="44"/>
      <c r="AS25" s="45"/>
      <c r="AT25" s="10"/>
      <c r="AU25" s="44"/>
      <c r="AV25" s="45"/>
      <c r="AW25" s="10"/>
      <c r="AX25" s="44"/>
      <c r="AY25" s="45"/>
      <c r="AZ25" s="27">
        <v>20</v>
      </c>
      <c r="BA25" s="10"/>
      <c r="BB25" s="44"/>
      <c r="BC25" s="45"/>
      <c r="BD25" s="10"/>
      <c r="BE25" s="44"/>
      <c r="BF25" s="45"/>
      <c r="BG25" s="10"/>
      <c r="BH25" s="44"/>
      <c r="BI25" s="45"/>
      <c r="BJ25" s="10"/>
      <c r="BK25" s="44"/>
      <c r="BL25" s="45"/>
      <c r="BM25" s="10"/>
      <c r="BN25" s="44"/>
      <c r="BO25" s="45"/>
      <c r="BP25" s="66"/>
      <c r="BQ25" s="66"/>
      <c r="BR25" s="27">
        <v>20</v>
      </c>
      <c r="BS25" s="10"/>
      <c r="BT25" s="44"/>
      <c r="BU25" s="45"/>
      <c r="BV25" s="10"/>
      <c r="BW25" s="44"/>
      <c r="BX25" s="45"/>
      <c r="BY25" s="10"/>
      <c r="BZ25" s="44"/>
      <c r="CA25" s="45"/>
      <c r="CB25" s="10"/>
      <c r="CC25" s="44"/>
      <c r="CD25" s="45"/>
      <c r="CE25" s="10"/>
      <c r="CF25" s="44"/>
      <c r="CG25" s="45"/>
      <c r="CH25" s="27">
        <v>20</v>
      </c>
      <c r="CI25" s="10"/>
      <c r="CJ25" s="44"/>
      <c r="CK25" s="45"/>
      <c r="CL25" s="10"/>
      <c r="CM25" s="44"/>
      <c r="CN25" s="45"/>
      <c r="CO25" s="10"/>
      <c r="CP25" s="44"/>
      <c r="CQ25" s="45"/>
      <c r="CR25" s="10"/>
      <c r="CS25" s="44"/>
      <c r="CT25" s="45"/>
      <c r="CU25" s="10"/>
      <c r="CV25" s="44"/>
      <c r="CW25" s="45"/>
      <c r="CX25" s="66"/>
      <c r="CY25" s="66"/>
      <c r="CZ25" s="27">
        <v>20</v>
      </c>
      <c r="DA25" s="10"/>
      <c r="DB25" s="44"/>
      <c r="DC25" s="45"/>
      <c r="DD25" s="10"/>
      <c r="DE25" s="44"/>
      <c r="DF25" s="45"/>
      <c r="DG25" s="10"/>
      <c r="DH25" s="44"/>
      <c r="DI25" s="45"/>
      <c r="DJ25" s="10"/>
      <c r="DK25" s="44"/>
      <c r="DL25" s="45"/>
      <c r="DM25" s="10"/>
      <c r="DN25" s="44"/>
      <c r="DO25" s="45"/>
      <c r="DP25" s="27">
        <v>20</v>
      </c>
      <c r="DQ25" s="113"/>
      <c r="DR25" s="280"/>
      <c r="DS25" s="281"/>
      <c r="DT25" s="113"/>
      <c r="DU25" s="280"/>
      <c r="DV25" s="281"/>
      <c r="DW25" s="113"/>
      <c r="DX25" s="280"/>
      <c r="DY25" s="281"/>
      <c r="DZ25" s="113"/>
      <c r="EA25" s="280"/>
      <c r="EB25" s="281"/>
      <c r="EC25" s="254" t="str">
        <f>IF(เวลาเรียน!C25=0," ",IF(ตัวชี้วัด!$EC$5=" "," ",ลับ!EV25))</f>
        <v xml:space="preserve"> </v>
      </c>
      <c r="ED25" s="259" t="str">
        <f t="shared" si="1"/>
        <v xml:space="preserve"> </v>
      </c>
      <c r="EE25" s="277" t="str">
        <f t="shared" si="2"/>
        <v xml:space="preserve"> </v>
      </c>
    </row>
    <row r="26" spans="2:135" ht="15.15" customHeight="1" x14ac:dyDescent="0.25">
      <c r="B26" s="22">
        <v>21</v>
      </c>
      <c r="C26" s="5"/>
      <c r="D26" s="31"/>
      <c r="E26" s="33"/>
      <c r="F26" s="5"/>
      <c r="G26" s="31"/>
      <c r="H26" s="33"/>
      <c r="I26" s="5"/>
      <c r="J26" s="31"/>
      <c r="K26" s="33"/>
      <c r="L26" s="5"/>
      <c r="M26" s="31"/>
      <c r="N26" s="33"/>
      <c r="O26" s="5"/>
      <c r="P26" s="31"/>
      <c r="Q26" s="33"/>
      <c r="R26" s="22">
        <v>21</v>
      </c>
      <c r="S26" s="5"/>
      <c r="T26" s="31"/>
      <c r="U26" s="33"/>
      <c r="V26" s="5"/>
      <c r="W26" s="31"/>
      <c r="X26" s="33"/>
      <c r="Y26" s="5"/>
      <c r="Z26" s="31"/>
      <c r="AA26" s="33"/>
      <c r="AB26" s="5"/>
      <c r="AC26" s="31"/>
      <c r="AD26" s="33"/>
      <c r="AE26" s="5"/>
      <c r="AF26" s="31"/>
      <c r="AG26" s="33"/>
      <c r="AH26" s="66"/>
      <c r="AI26" s="66"/>
      <c r="AJ26" s="22">
        <v>21</v>
      </c>
      <c r="AK26" s="5"/>
      <c r="AL26" s="31"/>
      <c r="AM26" s="33"/>
      <c r="AN26" s="5"/>
      <c r="AO26" s="31"/>
      <c r="AP26" s="33"/>
      <c r="AQ26" s="5"/>
      <c r="AR26" s="31"/>
      <c r="AS26" s="33"/>
      <c r="AT26" s="5"/>
      <c r="AU26" s="31"/>
      <c r="AV26" s="33"/>
      <c r="AW26" s="5"/>
      <c r="AX26" s="31"/>
      <c r="AY26" s="33"/>
      <c r="AZ26" s="22">
        <v>21</v>
      </c>
      <c r="BA26" s="5"/>
      <c r="BB26" s="31"/>
      <c r="BC26" s="33"/>
      <c r="BD26" s="5"/>
      <c r="BE26" s="31"/>
      <c r="BF26" s="33"/>
      <c r="BG26" s="5"/>
      <c r="BH26" s="31"/>
      <c r="BI26" s="33"/>
      <c r="BJ26" s="5"/>
      <c r="BK26" s="31"/>
      <c r="BL26" s="33"/>
      <c r="BM26" s="5"/>
      <c r="BN26" s="31"/>
      <c r="BO26" s="33"/>
      <c r="BP26" s="66"/>
      <c r="BQ26" s="66"/>
      <c r="BR26" s="22">
        <v>21</v>
      </c>
      <c r="BS26" s="5"/>
      <c r="BT26" s="31"/>
      <c r="BU26" s="33"/>
      <c r="BV26" s="5"/>
      <c r="BW26" s="31"/>
      <c r="BX26" s="33"/>
      <c r="BY26" s="5"/>
      <c r="BZ26" s="31"/>
      <c r="CA26" s="33"/>
      <c r="CB26" s="5"/>
      <c r="CC26" s="31"/>
      <c r="CD26" s="33"/>
      <c r="CE26" s="5"/>
      <c r="CF26" s="31"/>
      <c r="CG26" s="33"/>
      <c r="CH26" s="22">
        <v>21</v>
      </c>
      <c r="CI26" s="5"/>
      <c r="CJ26" s="31"/>
      <c r="CK26" s="33"/>
      <c r="CL26" s="5"/>
      <c r="CM26" s="31"/>
      <c r="CN26" s="33"/>
      <c r="CO26" s="5"/>
      <c r="CP26" s="31"/>
      <c r="CQ26" s="33"/>
      <c r="CR26" s="5"/>
      <c r="CS26" s="31"/>
      <c r="CT26" s="33"/>
      <c r="CU26" s="5"/>
      <c r="CV26" s="31"/>
      <c r="CW26" s="33"/>
      <c r="CX26" s="66"/>
      <c r="CY26" s="66"/>
      <c r="CZ26" s="22">
        <v>21</v>
      </c>
      <c r="DA26" s="5"/>
      <c r="DB26" s="31"/>
      <c r="DC26" s="33"/>
      <c r="DD26" s="5"/>
      <c r="DE26" s="31"/>
      <c r="DF26" s="33"/>
      <c r="DG26" s="5"/>
      <c r="DH26" s="31"/>
      <c r="DI26" s="33"/>
      <c r="DJ26" s="5"/>
      <c r="DK26" s="31"/>
      <c r="DL26" s="33"/>
      <c r="DM26" s="5"/>
      <c r="DN26" s="31"/>
      <c r="DO26" s="33"/>
      <c r="DP26" s="22">
        <v>21</v>
      </c>
      <c r="DQ26" s="92"/>
      <c r="DR26" s="266"/>
      <c r="DS26" s="267"/>
      <c r="DT26" s="92"/>
      <c r="DU26" s="266"/>
      <c r="DV26" s="267"/>
      <c r="DW26" s="92"/>
      <c r="DX26" s="266"/>
      <c r="DY26" s="267"/>
      <c r="DZ26" s="92"/>
      <c r="EA26" s="266"/>
      <c r="EB26" s="267"/>
      <c r="EC26" s="247" t="str">
        <f>IF(เวลาเรียน!C26=0," ",IF(ตัวชี้วัด!$EC$5=" "," ",ลับ!EV26))</f>
        <v xml:space="preserve"> </v>
      </c>
      <c r="ED26" s="246" t="str">
        <f t="shared" si="1"/>
        <v xml:space="preserve"> </v>
      </c>
      <c r="EE26" s="269" t="str">
        <f t="shared" si="2"/>
        <v xml:space="preserve"> </v>
      </c>
    </row>
    <row r="27" spans="2:135" ht="15.15" customHeight="1" x14ac:dyDescent="0.25">
      <c r="B27" s="23">
        <v>22</v>
      </c>
      <c r="C27" s="6"/>
      <c r="D27" s="34"/>
      <c r="E27" s="36"/>
      <c r="F27" s="6"/>
      <c r="G27" s="34"/>
      <c r="H27" s="36"/>
      <c r="I27" s="6"/>
      <c r="J27" s="34"/>
      <c r="K27" s="36"/>
      <c r="L27" s="6"/>
      <c r="M27" s="34"/>
      <c r="N27" s="36"/>
      <c r="O27" s="6"/>
      <c r="P27" s="34"/>
      <c r="Q27" s="36"/>
      <c r="R27" s="23">
        <v>22</v>
      </c>
      <c r="S27" s="6"/>
      <c r="T27" s="34"/>
      <c r="U27" s="36"/>
      <c r="V27" s="6"/>
      <c r="W27" s="34"/>
      <c r="X27" s="36"/>
      <c r="Y27" s="6"/>
      <c r="Z27" s="34"/>
      <c r="AA27" s="36"/>
      <c r="AB27" s="6"/>
      <c r="AC27" s="34"/>
      <c r="AD27" s="36"/>
      <c r="AE27" s="6"/>
      <c r="AF27" s="34"/>
      <c r="AG27" s="36"/>
      <c r="AH27" s="66"/>
      <c r="AI27" s="66"/>
      <c r="AJ27" s="23">
        <v>22</v>
      </c>
      <c r="AK27" s="6"/>
      <c r="AL27" s="34"/>
      <c r="AM27" s="36"/>
      <c r="AN27" s="6"/>
      <c r="AO27" s="34"/>
      <c r="AP27" s="36"/>
      <c r="AQ27" s="6"/>
      <c r="AR27" s="34"/>
      <c r="AS27" s="36"/>
      <c r="AT27" s="6"/>
      <c r="AU27" s="34"/>
      <c r="AV27" s="36"/>
      <c r="AW27" s="6"/>
      <c r="AX27" s="34"/>
      <c r="AY27" s="36"/>
      <c r="AZ27" s="23">
        <v>22</v>
      </c>
      <c r="BA27" s="6"/>
      <c r="BB27" s="34"/>
      <c r="BC27" s="36"/>
      <c r="BD27" s="6"/>
      <c r="BE27" s="34"/>
      <c r="BF27" s="36"/>
      <c r="BG27" s="6"/>
      <c r="BH27" s="34"/>
      <c r="BI27" s="36"/>
      <c r="BJ27" s="6"/>
      <c r="BK27" s="34"/>
      <c r="BL27" s="36"/>
      <c r="BM27" s="6"/>
      <c r="BN27" s="34"/>
      <c r="BO27" s="36"/>
      <c r="BP27" s="66"/>
      <c r="BQ27" s="66"/>
      <c r="BR27" s="23">
        <v>22</v>
      </c>
      <c r="BS27" s="6"/>
      <c r="BT27" s="34"/>
      <c r="BU27" s="36"/>
      <c r="BV27" s="6"/>
      <c r="BW27" s="34"/>
      <c r="BX27" s="36"/>
      <c r="BY27" s="6"/>
      <c r="BZ27" s="34"/>
      <c r="CA27" s="36"/>
      <c r="CB27" s="6"/>
      <c r="CC27" s="34"/>
      <c r="CD27" s="36"/>
      <c r="CE27" s="6"/>
      <c r="CF27" s="34"/>
      <c r="CG27" s="36"/>
      <c r="CH27" s="23">
        <v>22</v>
      </c>
      <c r="CI27" s="6"/>
      <c r="CJ27" s="34"/>
      <c r="CK27" s="36"/>
      <c r="CL27" s="6"/>
      <c r="CM27" s="34"/>
      <c r="CN27" s="36"/>
      <c r="CO27" s="6"/>
      <c r="CP27" s="34"/>
      <c r="CQ27" s="36"/>
      <c r="CR27" s="6"/>
      <c r="CS27" s="34"/>
      <c r="CT27" s="36"/>
      <c r="CU27" s="6"/>
      <c r="CV27" s="34"/>
      <c r="CW27" s="36"/>
      <c r="CX27" s="66"/>
      <c r="CY27" s="66"/>
      <c r="CZ27" s="23">
        <v>22</v>
      </c>
      <c r="DA27" s="6"/>
      <c r="DB27" s="34"/>
      <c r="DC27" s="36"/>
      <c r="DD27" s="6"/>
      <c r="DE27" s="34"/>
      <c r="DF27" s="36"/>
      <c r="DG27" s="6"/>
      <c r="DH27" s="34"/>
      <c r="DI27" s="36"/>
      <c r="DJ27" s="6"/>
      <c r="DK27" s="34"/>
      <c r="DL27" s="36"/>
      <c r="DM27" s="6"/>
      <c r="DN27" s="34"/>
      <c r="DO27" s="36"/>
      <c r="DP27" s="23">
        <v>22</v>
      </c>
      <c r="DQ27" s="95"/>
      <c r="DR27" s="270"/>
      <c r="DS27" s="271"/>
      <c r="DT27" s="95"/>
      <c r="DU27" s="270"/>
      <c r="DV27" s="271"/>
      <c r="DW27" s="95"/>
      <c r="DX27" s="270"/>
      <c r="DY27" s="271"/>
      <c r="DZ27" s="95"/>
      <c r="EA27" s="270"/>
      <c r="EB27" s="271"/>
      <c r="EC27" s="251" t="str">
        <f>IF(เวลาเรียน!C27=0," ",IF(ตัวชี้วัด!$EC$5=" "," ",ลับ!EV27))</f>
        <v xml:space="preserve"> </v>
      </c>
      <c r="ED27" s="250" t="str">
        <f t="shared" si="1"/>
        <v xml:space="preserve"> </v>
      </c>
      <c r="EE27" s="273" t="str">
        <f t="shared" si="2"/>
        <v xml:space="preserve"> </v>
      </c>
    </row>
    <row r="28" spans="2:135" ht="15.15" customHeight="1" x14ac:dyDescent="0.25">
      <c r="B28" s="23">
        <v>23</v>
      </c>
      <c r="C28" s="6"/>
      <c r="D28" s="34"/>
      <c r="E28" s="36"/>
      <c r="F28" s="6"/>
      <c r="G28" s="34"/>
      <c r="H28" s="36"/>
      <c r="I28" s="6"/>
      <c r="J28" s="34"/>
      <c r="K28" s="36"/>
      <c r="L28" s="6"/>
      <c r="M28" s="34"/>
      <c r="N28" s="36"/>
      <c r="O28" s="6"/>
      <c r="P28" s="34"/>
      <c r="Q28" s="36"/>
      <c r="R28" s="23">
        <v>23</v>
      </c>
      <c r="S28" s="6"/>
      <c r="T28" s="34"/>
      <c r="U28" s="36"/>
      <c r="V28" s="6"/>
      <c r="W28" s="34"/>
      <c r="X28" s="36"/>
      <c r="Y28" s="6"/>
      <c r="Z28" s="34"/>
      <c r="AA28" s="36"/>
      <c r="AB28" s="6"/>
      <c r="AC28" s="34"/>
      <c r="AD28" s="36"/>
      <c r="AE28" s="6"/>
      <c r="AF28" s="34"/>
      <c r="AG28" s="36"/>
      <c r="AH28" s="66"/>
      <c r="AI28" s="66"/>
      <c r="AJ28" s="23">
        <v>23</v>
      </c>
      <c r="AK28" s="6"/>
      <c r="AL28" s="34"/>
      <c r="AM28" s="36"/>
      <c r="AN28" s="6"/>
      <c r="AO28" s="34"/>
      <c r="AP28" s="36"/>
      <c r="AQ28" s="6"/>
      <c r="AR28" s="34"/>
      <c r="AS28" s="36"/>
      <c r="AT28" s="6"/>
      <c r="AU28" s="34"/>
      <c r="AV28" s="36"/>
      <c r="AW28" s="6"/>
      <c r="AX28" s="34"/>
      <c r="AY28" s="36"/>
      <c r="AZ28" s="23">
        <v>23</v>
      </c>
      <c r="BA28" s="6"/>
      <c r="BB28" s="34"/>
      <c r="BC28" s="36"/>
      <c r="BD28" s="6"/>
      <c r="BE28" s="34"/>
      <c r="BF28" s="36"/>
      <c r="BG28" s="6"/>
      <c r="BH28" s="34"/>
      <c r="BI28" s="36"/>
      <c r="BJ28" s="6"/>
      <c r="BK28" s="34"/>
      <c r="BL28" s="36"/>
      <c r="BM28" s="6"/>
      <c r="BN28" s="34"/>
      <c r="BO28" s="36"/>
      <c r="BP28" s="66"/>
      <c r="BQ28" s="66"/>
      <c r="BR28" s="23">
        <v>23</v>
      </c>
      <c r="BS28" s="6"/>
      <c r="BT28" s="34"/>
      <c r="BU28" s="36"/>
      <c r="BV28" s="6"/>
      <c r="BW28" s="34"/>
      <c r="BX28" s="36"/>
      <c r="BY28" s="6"/>
      <c r="BZ28" s="34"/>
      <c r="CA28" s="36"/>
      <c r="CB28" s="6"/>
      <c r="CC28" s="34"/>
      <c r="CD28" s="36"/>
      <c r="CE28" s="6"/>
      <c r="CF28" s="34"/>
      <c r="CG28" s="36"/>
      <c r="CH28" s="23">
        <v>23</v>
      </c>
      <c r="CI28" s="6"/>
      <c r="CJ28" s="34"/>
      <c r="CK28" s="36"/>
      <c r="CL28" s="6"/>
      <c r="CM28" s="34"/>
      <c r="CN28" s="36"/>
      <c r="CO28" s="6"/>
      <c r="CP28" s="34"/>
      <c r="CQ28" s="36"/>
      <c r="CR28" s="6"/>
      <c r="CS28" s="34"/>
      <c r="CT28" s="36"/>
      <c r="CU28" s="6"/>
      <c r="CV28" s="34"/>
      <c r="CW28" s="36"/>
      <c r="CX28" s="66"/>
      <c r="CY28" s="66"/>
      <c r="CZ28" s="23">
        <v>23</v>
      </c>
      <c r="DA28" s="6"/>
      <c r="DB28" s="34"/>
      <c r="DC28" s="36"/>
      <c r="DD28" s="6"/>
      <c r="DE28" s="34"/>
      <c r="DF28" s="36"/>
      <c r="DG28" s="6"/>
      <c r="DH28" s="34"/>
      <c r="DI28" s="36"/>
      <c r="DJ28" s="6"/>
      <c r="DK28" s="34"/>
      <c r="DL28" s="36"/>
      <c r="DM28" s="6"/>
      <c r="DN28" s="34"/>
      <c r="DO28" s="36"/>
      <c r="DP28" s="23">
        <v>23</v>
      </c>
      <c r="DQ28" s="95"/>
      <c r="DR28" s="270"/>
      <c r="DS28" s="271"/>
      <c r="DT28" s="95"/>
      <c r="DU28" s="270"/>
      <c r="DV28" s="271"/>
      <c r="DW28" s="95"/>
      <c r="DX28" s="270"/>
      <c r="DY28" s="271"/>
      <c r="DZ28" s="95"/>
      <c r="EA28" s="270"/>
      <c r="EB28" s="271"/>
      <c r="EC28" s="251" t="str">
        <f>IF(เวลาเรียน!C28=0," ",IF(ตัวชี้วัด!$EC$5=" "," ",ลับ!EV28))</f>
        <v xml:space="preserve"> </v>
      </c>
      <c r="ED28" s="250" t="str">
        <f t="shared" si="1"/>
        <v xml:space="preserve"> </v>
      </c>
      <c r="EE28" s="273" t="str">
        <f t="shared" si="2"/>
        <v xml:space="preserve"> </v>
      </c>
    </row>
    <row r="29" spans="2:135" ht="15.15" customHeight="1" x14ac:dyDescent="0.25">
      <c r="B29" s="23">
        <v>24</v>
      </c>
      <c r="C29" s="6"/>
      <c r="D29" s="34"/>
      <c r="E29" s="36"/>
      <c r="F29" s="6"/>
      <c r="G29" s="34"/>
      <c r="H29" s="36"/>
      <c r="I29" s="6"/>
      <c r="J29" s="34"/>
      <c r="K29" s="36"/>
      <c r="L29" s="6"/>
      <c r="M29" s="34"/>
      <c r="N29" s="36"/>
      <c r="O29" s="6"/>
      <c r="P29" s="34"/>
      <c r="Q29" s="36"/>
      <c r="R29" s="23">
        <v>24</v>
      </c>
      <c r="S29" s="6"/>
      <c r="T29" s="34"/>
      <c r="U29" s="36"/>
      <c r="V29" s="6"/>
      <c r="W29" s="34"/>
      <c r="X29" s="36"/>
      <c r="Y29" s="6"/>
      <c r="Z29" s="34"/>
      <c r="AA29" s="36"/>
      <c r="AB29" s="6"/>
      <c r="AC29" s="34"/>
      <c r="AD29" s="36"/>
      <c r="AE29" s="6"/>
      <c r="AF29" s="34"/>
      <c r="AG29" s="36"/>
      <c r="AH29" s="66"/>
      <c r="AI29" s="66"/>
      <c r="AJ29" s="23">
        <v>24</v>
      </c>
      <c r="AK29" s="6"/>
      <c r="AL29" s="34"/>
      <c r="AM29" s="36"/>
      <c r="AN29" s="6"/>
      <c r="AO29" s="34"/>
      <c r="AP29" s="36"/>
      <c r="AQ29" s="6"/>
      <c r="AR29" s="34"/>
      <c r="AS29" s="36"/>
      <c r="AT29" s="6"/>
      <c r="AU29" s="34"/>
      <c r="AV29" s="36"/>
      <c r="AW29" s="6"/>
      <c r="AX29" s="34"/>
      <c r="AY29" s="36"/>
      <c r="AZ29" s="23">
        <v>24</v>
      </c>
      <c r="BA29" s="6"/>
      <c r="BB29" s="34"/>
      <c r="BC29" s="36"/>
      <c r="BD29" s="6"/>
      <c r="BE29" s="34"/>
      <c r="BF29" s="36"/>
      <c r="BG29" s="6"/>
      <c r="BH29" s="34"/>
      <c r="BI29" s="36"/>
      <c r="BJ29" s="6"/>
      <c r="BK29" s="34"/>
      <c r="BL29" s="36"/>
      <c r="BM29" s="6"/>
      <c r="BN29" s="34"/>
      <c r="BO29" s="36"/>
      <c r="BP29" s="66"/>
      <c r="BQ29" s="66"/>
      <c r="BR29" s="23">
        <v>24</v>
      </c>
      <c r="BS29" s="6"/>
      <c r="BT29" s="34"/>
      <c r="BU29" s="36"/>
      <c r="BV29" s="6"/>
      <c r="BW29" s="34"/>
      <c r="BX29" s="36"/>
      <c r="BY29" s="6"/>
      <c r="BZ29" s="34"/>
      <c r="CA29" s="36"/>
      <c r="CB29" s="6"/>
      <c r="CC29" s="34"/>
      <c r="CD29" s="36"/>
      <c r="CE29" s="6"/>
      <c r="CF29" s="34"/>
      <c r="CG29" s="36"/>
      <c r="CH29" s="23">
        <v>24</v>
      </c>
      <c r="CI29" s="6"/>
      <c r="CJ29" s="34"/>
      <c r="CK29" s="36"/>
      <c r="CL29" s="6"/>
      <c r="CM29" s="34"/>
      <c r="CN29" s="36"/>
      <c r="CO29" s="6"/>
      <c r="CP29" s="34"/>
      <c r="CQ29" s="36"/>
      <c r="CR29" s="6"/>
      <c r="CS29" s="34"/>
      <c r="CT29" s="36"/>
      <c r="CU29" s="6"/>
      <c r="CV29" s="34"/>
      <c r="CW29" s="36"/>
      <c r="CX29" s="66"/>
      <c r="CY29" s="66"/>
      <c r="CZ29" s="23">
        <v>24</v>
      </c>
      <c r="DA29" s="6"/>
      <c r="DB29" s="34"/>
      <c r="DC29" s="36"/>
      <c r="DD29" s="6"/>
      <c r="DE29" s="34"/>
      <c r="DF29" s="36"/>
      <c r="DG29" s="6"/>
      <c r="DH29" s="34"/>
      <c r="DI29" s="36"/>
      <c r="DJ29" s="6"/>
      <c r="DK29" s="34"/>
      <c r="DL29" s="36"/>
      <c r="DM29" s="6"/>
      <c r="DN29" s="34"/>
      <c r="DO29" s="36"/>
      <c r="DP29" s="23">
        <v>24</v>
      </c>
      <c r="DQ29" s="95"/>
      <c r="DR29" s="270"/>
      <c r="DS29" s="271"/>
      <c r="DT29" s="95"/>
      <c r="DU29" s="270"/>
      <c r="DV29" s="271"/>
      <c r="DW29" s="95"/>
      <c r="DX29" s="270"/>
      <c r="DY29" s="271"/>
      <c r="DZ29" s="95"/>
      <c r="EA29" s="270"/>
      <c r="EB29" s="271"/>
      <c r="EC29" s="251" t="str">
        <f>IF(เวลาเรียน!C29=0," ",IF(ตัวชี้วัด!$EC$5=" "," ",ลับ!EV29))</f>
        <v xml:space="preserve"> </v>
      </c>
      <c r="ED29" s="250" t="str">
        <f t="shared" si="1"/>
        <v xml:space="preserve"> </v>
      </c>
      <c r="EE29" s="273" t="str">
        <f t="shared" si="2"/>
        <v xml:space="preserve"> </v>
      </c>
    </row>
    <row r="30" spans="2:135" ht="15.15" customHeight="1" thickBot="1" x14ac:dyDescent="0.3">
      <c r="B30" s="24">
        <v>25</v>
      </c>
      <c r="C30" s="7"/>
      <c r="D30" s="37"/>
      <c r="E30" s="39"/>
      <c r="F30" s="7"/>
      <c r="G30" s="37"/>
      <c r="H30" s="39"/>
      <c r="I30" s="7"/>
      <c r="J30" s="37"/>
      <c r="K30" s="39"/>
      <c r="L30" s="7"/>
      <c r="M30" s="37"/>
      <c r="N30" s="39"/>
      <c r="O30" s="7"/>
      <c r="P30" s="37"/>
      <c r="Q30" s="39"/>
      <c r="R30" s="24">
        <v>25</v>
      </c>
      <c r="S30" s="7"/>
      <c r="T30" s="37"/>
      <c r="U30" s="39"/>
      <c r="V30" s="7"/>
      <c r="W30" s="37"/>
      <c r="X30" s="39"/>
      <c r="Y30" s="7"/>
      <c r="Z30" s="37"/>
      <c r="AA30" s="39"/>
      <c r="AB30" s="7"/>
      <c r="AC30" s="37"/>
      <c r="AD30" s="39"/>
      <c r="AE30" s="7"/>
      <c r="AF30" s="37"/>
      <c r="AG30" s="39"/>
      <c r="AH30" s="66"/>
      <c r="AI30" s="66"/>
      <c r="AJ30" s="24">
        <v>25</v>
      </c>
      <c r="AK30" s="7"/>
      <c r="AL30" s="37"/>
      <c r="AM30" s="39"/>
      <c r="AN30" s="7"/>
      <c r="AO30" s="37"/>
      <c r="AP30" s="39"/>
      <c r="AQ30" s="7"/>
      <c r="AR30" s="37"/>
      <c r="AS30" s="39"/>
      <c r="AT30" s="7"/>
      <c r="AU30" s="37"/>
      <c r="AV30" s="39"/>
      <c r="AW30" s="7"/>
      <c r="AX30" s="37"/>
      <c r="AY30" s="39"/>
      <c r="AZ30" s="24">
        <v>25</v>
      </c>
      <c r="BA30" s="7"/>
      <c r="BB30" s="37"/>
      <c r="BC30" s="39"/>
      <c r="BD30" s="7"/>
      <c r="BE30" s="37"/>
      <c r="BF30" s="39"/>
      <c r="BG30" s="7"/>
      <c r="BH30" s="37"/>
      <c r="BI30" s="39"/>
      <c r="BJ30" s="7"/>
      <c r="BK30" s="37"/>
      <c r="BL30" s="39"/>
      <c r="BM30" s="7"/>
      <c r="BN30" s="37"/>
      <c r="BO30" s="39"/>
      <c r="BP30" s="66"/>
      <c r="BQ30" s="66"/>
      <c r="BR30" s="24">
        <v>25</v>
      </c>
      <c r="BS30" s="7"/>
      <c r="BT30" s="37"/>
      <c r="BU30" s="39"/>
      <c r="BV30" s="7"/>
      <c r="BW30" s="37"/>
      <c r="BX30" s="39"/>
      <c r="BY30" s="7"/>
      <c r="BZ30" s="37"/>
      <c r="CA30" s="39"/>
      <c r="CB30" s="7"/>
      <c r="CC30" s="37"/>
      <c r="CD30" s="39"/>
      <c r="CE30" s="7"/>
      <c r="CF30" s="37"/>
      <c r="CG30" s="39"/>
      <c r="CH30" s="24">
        <v>25</v>
      </c>
      <c r="CI30" s="7"/>
      <c r="CJ30" s="37"/>
      <c r="CK30" s="39"/>
      <c r="CL30" s="7"/>
      <c r="CM30" s="37"/>
      <c r="CN30" s="39"/>
      <c r="CO30" s="7"/>
      <c r="CP30" s="37"/>
      <c r="CQ30" s="39"/>
      <c r="CR30" s="7"/>
      <c r="CS30" s="37"/>
      <c r="CT30" s="39"/>
      <c r="CU30" s="7"/>
      <c r="CV30" s="37"/>
      <c r="CW30" s="39"/>
      <c r="CX30" s="66"/>
      <c r="CY30" s="66"/>
      <c r="CZ30" s="24">
        <v>25</v>
      </c>
      <c r="DA30" s="7"/>
      <c r="DB30" s="37"/>
      <c r="DC30" s="39"/>
      <c r="DD30" s="7"/>
      <c r="DE30" s="37"/>
      <c r="DF30" s="39"/>
      <c r="DG30" s="7"/>
      <c r="DH30" s="37"/>
      <c r="DI30" s="39"/>
      <c r="DJ30" s="7"/>
      <c r="DK30" s="37"/>
      <c r="DL30" s="39"/>
      <c r="DM30" s="7"/>
      <c r="DN30" s="37"/>
      <c r="DO30" s="39"/>
      <c r="DP30" s="24">
        <v>25</v>
      </c>
      <c r="DQ30" s="98"/>
      <c r="DR30" s="274"/>
      <c r="DS30" s="275"/>
      <c r="DT30" s="98"/>
      <c r="DU30" s="274"/>
      <c r="DV30" s="275"/>
      <c r="DW30" s="98"/>
      <c r="DX30" s="274"/>
      <c r="DY30" s="275"/>
      <c r="DZ30" s="98"/>
      <c r="EA30" s="274"/>
      <c r="EB30" s="275"/>
      <c r="EC30" s="254" t="str">
        <f>IF(เวลาเรียน!C30=0," ",IF(ตัวชี้วัด!$EC$5=" "," ",ลับ!EV30))</f>
        <v xml:space="preserve"> </v>
      </c>
      <c r="ED30" s="259" t="str">
        <f t="shared" si="1"/>
        <v xml:space="preserve"> </v>
      </c>
      <c r="EE30" s="277" t="str">
        <f t="shared" si="2"/>
        <v xml:space="preserve"> </v>
      </c>
    </row>
    <row r="31" spans="2:135" ht="15.15" customHeight="1" x14ac:dyDescent="0.25">
      <c r="B31" s="40">
        <v>26</v>
      </c>
      <c r="C31" s="9"/>
      <c r="D31" s="42"/>
      <c r="E31" s="43"/>
      <c r="F31" s="9"/>
      <c r="G31" s="42"/>
      <c r="H31" s="43"/>
      <c r="I31" s="9"/>
      <c r="J31" s="42"/>
      <c r="K31" s="43"/>
      <c r="L31" s="9"/>
      <c r="M31" s="42"/>
      <c r="N31" s="43"/>
      <c r="O31" s="9"/>
      <c r="P31" s="42"/>
      <c r="Q31" s="43"/>
      <c r="R31" s="40">
        <v>26</v>
      </c>
      <c r="S31" s="9"/>
      <c r="T31" s="42"/>
      <c r="U31" s="43"/>
      <c r="V31" s="9"/>
      <c r="W31" s="42"/>
      <c r="X31" s="43"/>
      <c r="Y31" s="9"/>
      <c r="Z31" s="42"/>
      <c r="AA31" s="43"/>
      <c r="AB31" s="9"/>
      <c r="AC31" s="42"/>
      <c r="AD31" s="43"/>
      <c r="AE31" s="9"/>
      <c r="AF31" s="42"/>
      <c r="AG31" s="43"/>
      <c r="AH31" s="66"/>
      <c r="AI31" s="66"/>
      <c r="AJ31" s="40">
        <v>26</v>
      </c>
      <c r="AK31" s="9"/>
      <c r="AL31" s="42"/>
      <c r="AM31" s="43"/>
      <c r="AN31" s="9"/>
      <c r="AO31" s="42"/>
      <c r="AP31" s="43"/>
      <c r="AQ31" s="9"/>
      <c r="AR31" s="42"/>
      <c r="AS31" s="43"/>
      <c r="AT31" s="9"/>
      <c r="AU31" s="42"/>
      <c r="AV31" s="43"/>
      <c r="AW31" s="9"/>
      <c r="AX31" s="42"/>
      <c r="AY31" s="43"/>
      <c r="AZ31" s="40">
        <v>26</v>
      </c>
      <c r="BA31" s="9"/>
      <c r="BB31" s="42"/>
      <c r="BC31" s="43"/>
      <c r="BD31" s="9"/>
      <c r="BE31" s="42"/>
      <c r="BF31" s="43"/>
      <c r="BG31" s="9"/>
      <c r="BH31" s="42"/>
      <c r="BI31" s="43"/>
      <c r="BJ31" s="9"/>
      <c r="BK31" s="42"/>
      <c r="BL31" s="43"/>
      <c r="BM31" s="9"/>
      <c r="BN31" s="42"/>
      <c r="BO31" s="43"/>
      <c r="BP31" s="66"/>
      <c r="BQ31" s="66"/>
      <c r="BR31" s="40">
        <v>26</v>
      </c>
      <c r="BS31" s="9"/>
      <c r="BT31" s="42"/>
      <c r="BU31" s="43"/>
      <c r="BV31" s="9"/>
      <c r="BW31" s="42"/>
      <c r="BX31" s="43"/>
      <c r="BY31" s="9"/>
      <c r="BZ31" s="42"/>
      <c r="CA31" s="43"/>
      <c r="CB31" s="9"/>
      <c r="CC31" s="42"/>
      <c r="CD31" s="43"/>
      <c r="CE31" s="9"/>
      <c r="CF31" s="42"/>
      <c r="CG31" s="43"/>
      <c r="CH31" s="40">
        <v>26</v>
      </c>
      <c r="CI31" s="9"/>
      <c r="CJ31" s="42"/>
      <c r="CK31" s="43"/>
      <c r="CL31" s="9"/>
      <c r="CM31" s="42"/>
      <c r="CN31" s="43"/>
      <c r="CO31" s="9"/>
      <c r="CP31" s="42"/>
      <c r="CQ31" s="43"/>
      <c r="CR31" s="9"/>
      <c r="CS31" s="42"/>
      <c r="CT31" s="43"/>
      <c r="CU31" s="9"/>
      <c r="CV31" s="42"/>
      <c r="CW31" s="43"/>
      <c r="CX31" s="66"/>
      <c r="CY31" s="66"/>
      <c r="CZ31" s="40">
        <v>26</v>
      </c>
      <c r="DA31" s="9"/>
      <c r="DB31" s="42"/>
      <c r="DC31" s="43"/>
      <c r="DD31" s="9"/>
      <c r="DE31" s="42"/>
      <c r="DF31" s="43"/>
      <c r="DG31" s="9"/>
      <c r="DH31" s="42"/>
      <c r="DI31" s="43"/>
      <c r="DJ31" s="9"/>
      <c r="DK31" s="42"/>
      <c r="DL31" s="43"/>
      <c r="DM31" s="9"/>
      <c r="DN31" s="42"/>
      <c r="DO31" s="43"/>
      <c r="DP31" s="40">
        <v>26</v>
      </c>
      <c r="DQ31" s="110"/>
      <c r="DR31" s="278"/>
      <c r="DS31" s="279"/>
      <c r="DT31" s="110"/>
      <c r="DU31" s="278"/>
      <c r="DV31" s="279"/>
      <c r="DW31" s="110"/>
      <c r="DX31" s="278"/>
      <c r="DY31" s="279"/>
      <c r="DZ31" s="110"/>
      <c r="EA31" s="278"/>
      <c r="EB31" s="279"/>
      <c r="EC31" s="247" t="str">
        <f>IF(เวลาเรียน!C31=0," ",IF(ตัวชี้วัด!$EC$5=" "," ",ลับ!EV31))</f>
        <v xml:space="preserve"> </v>
      </c>
      <c r="ED31" s="246" t="str">
        <f t="shared" si="1"/>
        <v xml:space="preserve"> </v>
      </c>
      <c r="EE31" s="269" t="str">
        <f t="shared" si="2"/>
        <v xml:space="preserve"> </v>
      </c>
    </row>
    <row r="32" spans="2:135" ht="15.15" customHeight="1" x14ac:dyDescent="0.25">
      <c r="B32" s="23">
        <v>27</v>
      </c>
      <c r="C32" s="6"/>
      <c r="D32" s="34"/>
      <c r="E32" s="36"/>
      <c r="F32" s="6"/>
      <c r="G32" s="34"/>
      <c r="H32" s="36"/>
      <c r="I32" s="6"/>
      <c r="J32" s="34"/>
      <c r="K32" s="36"/>
      <c r="L32" s="6"/>
      <c r="M32" s="34"/>
      <c r="N32" s="36"/>
      <c r="O32" s="6"/>
      <c r="P32" s="34"/>
      <c r="Q32" s="36"/>
      <c r="R32" s="23">
        <v>27</v>
      </c>
      <c r="S32" s="6"/>
      <c r="T32" s="34"/>
      <c r="U32" s="36"/>
      <c r="V32" s="6"/>
      <c r="W32" s="34"/>
      <c r="X32" s="36"/>
      <c r="Y32" s="6"/>
      <c r="Z32" s="34"/>
      <c r="AA32" s="36"/>
      <c r="AB32" s="6"/>
      <c r="AC32" s="34"/>
      <c r="AD32" s="36"/>
      <c r="AE32" s="6"/>
      <c r="AF32" s="34"/>
      <c r="AG32" s="36"/>
      <c r="AH32" s="66"/>
      <c r="AI32" s="66"/>
      <c r="AJ32" s="23">
        <v>27</v>
      </c>
      <c r="AK32" s="6"/>
      <c r="AL32" s="34"/>
      <c r="AM32" s="36"/>
      <c r="AN32" s="6"/>
      <c r="AO32" s="34"/>
      <c r="AP32" s="36"/>
      <c r="AQ32" s="6"/>
      <c r="AR32" s="34"/>
      <c r="AS32" s="36"/>
      <c r="AT32" s="6"/>
      <c r="AU32" s="34"/>
      <c r="AV32" s="36"/>
      <c r="AW32" s="6"/>
      <c r="AX32" s="34"/>
      <c r="AY32" s="36"/>
      <c r="AZ32" s="23">
        <v>27</v>
      </c>
      <c r="BA32" s="6"/>
      <c r="BB32" s="34"/>
      <c r="BC32" s="36"/>
      <c r="BD32" s="6"/>
      <c r="BE32" s="34"/>
      <c r="BF32" s="36"/>
      <c r="BG32" s="6"/>
      <c r="BH32" s="34"/>
      <c r="BI32" s="36"/>
      <c r="BJ32" s="6"/>
      <c r="BK32" s="34"/>
      <c r="BL32" s="36"/>
      <c r="BM32" s="6"/>
      <c r="BN32" s="34"/>
      <c r="BO32" s="36"/>
      <c r="BP32" s="66"/>
      <c r="BQ32" s="66"/>
      <c r="BR32" s="23">
        <v>27</v>
      </c>
      <c r="BS32" s="6"/>
      <c r="BT32" s="34"/>
      <c r="BU32" s="36"/>
      <c r="BV32" s="6"/>
      <c r="BW32" s="34"/>
      <c r="BX32" s="36"/>
      <c r="BY32" s="6"/>
      <c r="BZ32" s="34"/>
      <c r="CA32" s="36"/>
      <c r="CB32" s="6"/>
      <c r="CC32" s="34"/>
      <c r="CD32" s="36"/>
      <c r="CE32" s="6"/>
      <c r="CF32" s="34"/>
      <c r="CG32" s="36"/>
      <c r="CH32" s="23">
        <v>27</v>
      </c>
      <c r="CI32" s="6"/>
      <c r="CJ32" s="34"/>
      <c r="CK32" s="36"/>
      <c r="CL32" s="6"/>
      <c r="CM32" s="34"/>
      <c r="CN32" s="36"/>
      <c r="CO32" s="6"/>
      <c r="CP32" s="34"/>
      <c r="CQ32" s="36"/>
      <c r="CR32" s="6"/>
      <c r="CS32" s="34"/>
      <c r="CT32" s="36"/>
      <c r="CU32" s="6"/>
      <c r="CV32" s="34"/>
      <c r="CW32" s="36"/>
      <c r="CX32" s="66"/>
      <c r="CY32" s="66"/>
      <c r="CZ32" s="23">
        <v>27</v>
      </c>
      <c r="DA32" s="6"/>
      <c r="DB32" s="34"/>
      <c r="DC32" s="36"/>
      <c r="DD32" s="6"/>
      <c r="DE32" s="34"/>
      <c r="DF32" s="36"/>
      <c r="DG32" s="6"/>
      <c r="DH32" s="34"/>
      <c r="DI32" s="36"/>
      <c r="DJ32" s="6"/>
      <c r="DK32" s="34"/>
      <c r="DL32" s="36"/>
      <c r="DM32" s="6"/>
      <c r="DN32" s="34"/>
      <c r="DO32" s="36"/>
      <c r="DP32" s="23">
        <v>27</v>
      </c>
      <c r="DQ32" s="95"/>
      <c r="DR32" s="270"/>
      <c r="DS32" s="271"/>
      <c r="DT32" s="95"/>
      <c r="DU32" s="270"/>
      <c r="DV32" s="271"/>
      <c r="DW32" s="95"/>
      <c r="DX32" s="270"/>
      <c r="DY32" s="271"/>
      <c r="DZ32" s="95"/>
      <c r="EA32" s="270"/>
      <c r="EB32" s="271"/>
      <c r="EC32" s="251" t="str">
        <f>IF(เวลาเรียน!C32=0," ",IF(ตัวชี้วัด!$EC$5=" "," ",ลับ!EV32))</f>
        <v xml:space="preserve"> </v>
      </c>
      <c r="ED32" s="250" t="str">
        <f t="shared" si="1"/>
        <v xml:space="preserve"> </v>
      </c>
      <c r="EE32" s="273" t="str">
        <f t="shared" si="2"/>
        <v xml:space="preserve"> </v>
      </c>
    </row>
    <row r="33" spans="2:135" ht="15.15" customHeight="1" x14ac:dyDescent="0.25">
      <c r="B33" s="23">
        <v>28</v>
      </c>
      <c r="C33" s="6"/>
      <c r="D33" s="34"/>
      <c r="E33" s="36"/>
      <c r="F33" s="6"/>
      <c r="G33" s="34"/>
      <c r="H33" s="36"/>
      <c r="I33" s="6"/>
      <c r="J33" s="34"/>
      <c r="K33" s="36"/>
      <c r="L33" s="6"/>
      <c r="M33" s="34"/>
      <c r="N33" s="36"/>
      <c r="O33" s="6"/>
      <c r="P33" s="34"/>
      <c r="Q33" s="36"/>
      <c r="R33" s="23">
        <v>28</v>
      </c>
      <c r="S33" s="6"/>
      <c r="T33" s="34"/>
      <c r="U33" s="36"/>
      <c r="V33" s="6"/>
      <c r="W33" s="34"/>
      <c r="X33" s="36"/>
      <c r="Y33" s="6"/>
      <c r="Z33" s="34"/>
      <c r="AA33" s="36"/>
      <c r="AB33" s="6"/>
      <c r="AC33" s="34"/>
      <c r="AD33" s="36"/>
      <c r="AE33" s="6"/>
      <c r="AF33" s="34"/>
      <c r="AG33" s="36"/>
      <c r="AH33" s="66"/>
      <c r="AI33" s="66"/>
      <c r="AJ33" s="23">
        <v>28</v>
      </c>
      <c r="AK33" s="6"/>
      <c r="AL33" s="34"/>
      <c r="AM33" s="36"/>
      <c r="AN33" s="6"/>
      <c r="AO33" s="34"/>
      <c r="AP33" s="36"/>
      <c r="AQ33" s="6"/>
      <c r="AR33" s="34"/>
      <c r="AS33" s="36"/>
      <c r="AT33" s="6"/>
      <c r="AU33" s="34"/>
      <c r="AV33" s="36"/>
      <c r="AW33" s="6"/>
      <c r="AX33" s="34"/>
      <c r="AY33" s="36"/>
      <c r="AZ33" s="23">
        <v>28</v>
      </c>
      <c r="BA33" s="6"/>
      <c r="BB33" s="34"/>
      <c r="BC33" s="36"/>
      <c r="BD33" s="6"/>
      <c r="BE33" s="34"/>
      <c r="BF33" s="36"/>
      <c r="BG33" s="6"/>
      <c r="BH33" s="34"/>
      <c r="BI33" s="36"/>
      <c r="BJ33" s="6"/>
      <c r="BK33" s="34"/>
      <c r="BL33" s="36"/>
      <c r="BM33" s="6"/>
      <c r="BN33" s="34"/>
      <c r="BO33" s="36"/>
      <c r="BP33" s="66"/>
      <c r="BQ33" s="66"/>
      <c r="BR33" s="23">
        <v>28</v>
      </c>
      <c r="BS33" s="6"/>
      <c r="BT33" s="34"/>
      <c r="BU33" s="36"/>
      <c r="BV33" s="6"/>
      <c r="BW33" s="34"/>
      <c r="BX33" s="36"/>
      <c r="BY33" s="6"/>
      <c r="BZ33" s="34"/>
      <c r="CA33" s="36"/>
      <c r="CB33" s="6"/>
      <c r="CC33" s="34"/>
      <c r="CD33" s="36"/>
      <c r="CE33" s="6"/>
      <c r="CF33" s="34"/>
      <c r="CG33" s="36"/>
      <c r="CH33" s="23">
        <v>28</v>
      </c>
      <c r="CI33" s="6"/>
      <c r="CJ33" s="34"/>
      <c r="CK33" s="36"/>
      <c r="CL33" s="6"/>
      <c r="CM33" s="34"/>
      <c r="CN33" s="36"/>
      <c r="CO33" s="6"/>
      <c r="CP33" s="34"/>
      <c r="CQ33" s="36"/>
      <c r="CR33" s="6"/>
      <c r="CS33" s="34"/>
      <c r="CT33" s="36"/>
      <c r="CU33" s="6"/>
      <c r="CV33" s="34"/>
      <c r="CW33" s="36"/>
      <c r="CX33" s="66"/>
      <c r="CY33" s="66"/>
      <c r="CZ33" s="23">
        <v>28</v>
      </c>
      <c r="DA33" s="6"/>
      <c r="DB33" s="34"/>
      <c r="DC33" s="36"/>
      <c r="DD33" s="6"/>
      <c r="DE33" s="34"/>
      <c r="DF33" s="36"/>
      <c r="DG33" s="6"/>
      <c r="DH33" s="34"/>
      <c r="DI33" s="36"/>
      <c r="DJ33" s="6"/>
      <c r="DK33" s="34"/>
      <c r="DL33" s="36"/>
      <c r="DM33" s="6"/>
      <c r="DN33" s="34"/>
      <c r="DO33" s="36"/>
      <c r="DP33" s="23">
        <v>28</v>
      </c>
      <c r="DQ33" s="95"/>
      <c r="DR33" s="270"/>
      <c r="DS33" s="271"/>
      <c r="DT33" s="95"/>
      <c r="DU33" s="270"/>
      <c r="DV33" s="271"/>
      <c r="DW33" s="95"/>
      <c r="DX33" s="270"/>
      <c r="DY33" s="271"/>
      <c r="DZ33" s="95"/>
      <c r="EA33" s="270"/>
      <c r="EB33" s="271"/>
      <c r="EC33" s="251" t="str">
        <f>IF(เวลาเรียน!C33=0," ",IF(ตัวชี้วัด!$EC$5=" "," ",ลับ!EV33))</f>
        <v xml:space="preserve"> </v>
      </c>
      <c r="ED33" s="250" t="str">
        <f t="shared" si="1"/>
        <v xml:space="preserve"> </v>
      </c>
      <c r="EE33" s="273" t="str">
        <f t="shared" si="2"/>
        <v xml:space="preserve"> </v>
      </c>
    </row>
    <row r="34" spans="2:135" ht="15.15" customHeight="1" x14ac:dyDescent="0.25">
      <c r="B34" s="23">
        <v>29</v>
      </c>
      <c r="C34" s="6"/>
      <c r="D34" s="34"/>
      <c r="E34" s="36"/>
      <c r="F34" s="6"/>
      <c r="G34" s="34"/>
      <c r="H34" s="36"/>
      <c r="I34" s="6"/>
      <c r="J34" s="34"/>
      <c r="K34" s="36"/>
      <c r="L34" s="6"/>
      <c r="M34" s="34"/>
      <c r="N34" s="36"/>
      <c r="O34" s="6"/>
      <c r="P34" s="34"/>
      <c r="Q34" s="36"/>
      <c r="R34" s="23">
        <v>29</v>
      </c>
      <c r="S34" s="6"/>
      <c r="T34" s="34"/>
      <c r="U34" s="36"/>
      <c r="V34" s="6"/>
      <c r="W34" s="34"/>
      <c r="X34" s="36"/>
      <c r="Y34" s="6"/>
      <c r="Z34" s="34"/>
      <c r="AA34" s="36"/>
      <c r="AB34" s="6"/>
      <c r="AC34" s="34"/>
      <c r="AD34" s="36"/>
      <c r="AE34" s="6"/>
      <c r="AF34" s="34"/>
      <c r="AG34" s="36"/>
      <c r="AH34" s="66"/>
      <c r="AI34" s="66"/>
      <c r="AJ34" s="23">
        <v>29</v>
      </c>
      <c r="AK34" s="6"/>
      <c r="AL34" s="34"/>
      <c r="AM34" s="36"/>
      <c r="AN34" s="6"/>
      <c r="AO34" s="34"/>
      <c r="AP34" s="36"/>
      <c r="AQ34" s="6"/>
      <c r="AR34" s="34"/>
      <c r="AS34" s="36"/>
      <c r="AT34" s="6"/>
      <c r="AU34" s="34"/>
      <c r="AV34" s="36"/>
      <c r="AW34" s="6"/>
      <c r="AX34" s="34"/>
      <c r="AY34" s="36"/>
      <c r="AZ34" s="23">
        <v>29</v>
      </c>
      <c r="BA34" s="6"/>
      <c r="BB34" s="34"/>
      <c r="BC34" s="36"/>
      <c r="BD34" s="6"/>
      <c r="BE34" s="34"/>
      <c r="BF34" s="36"/>
      <c r="BG34" s="6"/>
      <c r="BH34" s="34"/>
      <c r="BI34" s="36"/>
      <c r="BJ34" s="6"/>
      <c r="BK34" s="34"/>
      <c r="BL34" s="36"/>
      <c r="BM34" s="6"/>
      <c r="BN34" s="34"/>
      <c r="BO34" s="36"/>
      <c r="BP34" s="66"/>
      <c r="BQ34" s="66"/>
      <c r="BR34" s="23">
        <v>29</v>
      </c>
      <c r="BS34" s="6"/>
      <c r="BT34" s="34"/>
      <c r="BU34" s="36"/>
      <c r="BV34" s="6"/>
      <c r="BW34" s="34"/>
      <c r="BX34" s="36"/>
      <c r="BY34" s="6"/>
      <c r="BZ34" s="34"/>
      <c r="CA34" s="36"/>
      <c r="CB34" s="6"/>
      <c r="CC34" s="34"/>
      <c r="CD34" s="36"/>
      <c r="CE34" s="6"/>
      <c r="CF34" s="34"/>
      <c r="CG34" s="36"/>
      <c r="CH34" s="23">
        <v>29</v>
      </c>
      <c r="CI34" s="6"/>
      <c r="CJ34" s="34"/>
      <c r="CK34" s="36"/>
      <c r="CL34" s="6"/>
      <c r="CM34" s="34"/>
      <c r="CN34" s="36"/>
      <c r="CO34" s="6"/>
      <c r="CP34" s="34"/>
      <c r="CQ34" s="36"/>
      <c r="CR34" s="6"/>
      <c r="CS34" s="34"/>
      <c r="CT34" s="36"/>
      <c r="CU34" s="6"/>
      <c r="CV34" s="34"/>
      <c r="CW34" s="36"/>
      <c r="CX34" s="66"/>
      <c r="CY34" s="66"/>
      <c r="CZ34" s="23">
        <v>29</v>
      </c>
      <c r="DA34" s="6"/>
      <c r="DB34" s="34"/>
      <c r="DC34" s="36"/>
      <c r="DD34" s="6"/>
      <c r="DE34" s="34"/>
      <c r="DF34" s="36"/>
      <c r="DG34" s="6"/>
      <c r="DH34" s="34"/>
      <c r="DI34" s="36"/>
      <c r="DJ34" s="6"/>
      <c r="DK34" s="34"/>
      <c r="DL34" s="36"/>
      <c r="DM34" s="6"/>
      <c r="DN34" s="34"/>
      <c r="DO34" s="36"/>
      <c r="DP34" s="23">
        <v>29</v>
      </c>
      <c r="DQ34" s="95"/>
      <c r="DR34" s="270"/>
      <c r="DS34" s="271"/>
      <c r="DT34" s="95"/>
      <c r="DU34" s="270"/>
      <c r="DV34" s="271"/>
      <c r="DW34" s="95"/>
      <c r="DX34" s="270"/>
      <c r="DY34" s="271"/>
      <c r="DZ34" s="95"/>
      <c r="EA34" s="270"/>
      <c r="EB34" s="271"/>
      <c r="EC34" s="251" t="str">
        <f>IF(เวลาเรียน!C34=0," ",IF(ตัวชี้วัด!$EC$5=" "," ",ลับ!EV34))</f>
        <v xml:space="preserve"> </v>
      </c>
      <c r="ED34" s="250" t="str">
        <f t="shared" si="1"/>
        <v xml:space="preserve"> </v>
      </c>
      <c r="EE34" s="273" t="str">
        <f t="shared" si="2"/>
        <v xml:space="preserve"> </v>
      </c>
    </row>
    <row r="35" spans="2:135" ht="15.15" customHeight="1" thickBot="1" x14ac:dyDescent="0.3">
      <c r="B35" s="27">
        <v>30</v>
      </c>
      <c r="C35" s="10"/>
      <c r="D35" s="44"/>
      <c r="E35" s="45"/>
      <c r="F35" s="10"/>
      <c r="G35" s="44"/>
      <c r="H35" s="45"/>
      <c r="I35" s="10"/>
      <c r="J35" s="44"/>
      <c r="K35" s="45"/>
      <c r="L35" s="10"/>
      <c r="M35" s="44"/>
      <c r="N35" s="45"/>
      <c r="O35" s="10"/>
      <c r="P35" s="44"/>
      <c r="Q35" s="45"/>
      <c r="R35" s="27">
        <v>30</v>
      </c>
      <c r="S35" s="10"/>
      <c r="T35" s="44"/>
      <c r="U35" s="45"/>
      <c r="V35" s="10"/>
      <c r="W35" s="44"/>
      <c r="X35" s="45"/>
      <c r="Y35" s="10"/>
      <c r="Z35" s="44"/>
      <c r="AA35" s="45"/>
      <c r="AB35" s="10"/>
      <c r="AC35" s="44"/>
      <c r="AD35" s="45"/>
      <c r="AE35" s="10"/>
      <c r="AF35" s="44"/>
      <c r="AG35" s="45"/>
      <c r="AH35" s="66"/>
      <c r="AI35" s="66"/>
      <c r="AJ35" s="27">
        <v>30</v>
      </c>
      <c r="AK35" s="10"/>
      <c r="AL35" s="44"/>
      <c r="AM35" s="45"/>
      <c r="AN35" s="10"/>
      <c r="AO35" s="44"/>
      <c r="AP35" s="45"/>
      <c r="AQ35" s="10"/>
      <c r="AR35" s="44"/>
      <c r="AS35" s="45"/>
      <c r="AT35" s="10"/>
      <c r="AU35" s="44"/>
      <c r="AV35" s="45"/>
      <c r="AW35" s="10"/>
      <c r="AX35" s="44"/>
      <c r="AY35" s="45"/>
      <c r="AZ35" s="27">
        <v>30</v>
      </c>
      <c r="BA35" s="10"/>
      <c r="BB35" s="44"/>
      <c r="BC35" s="45"/>
      <c r="BD35" s="10"/>
      <c r="BE35" s="44"/>
      <c r="BF35" s="45"/>
      <c r="BG35" s="10"/>
      <c r="BH35" s="44"/>
      <c r="BI35" s="45"/>
      <c r="BJ35" s="10"/>
      <c r="BK35" s="44"/>
      <c r="BL35" s="45"/>
      <c r="BM35" s="10"/>
      <c r="BN35" s="44"/>
      <c r="BO35" s="45"/>
      <c r="BP35" s="66"/>
      <c r="BQ35" s="66"/>
      <c r="BR35" s="27">
        <v>30</v>
      </c>
      <c r="BS35" s="10"/>
      <c r="BT35" s="44"/>
      <c r="BU35" s="45"/>
      <c r="BV35" s="10"/>
      <c r="BW35" s="44"/>
      <c r="BX35" s="45"/>
      <c r="BY35" s="10"/>
      <c r="BZ35" s="44"/>
      <c r="CA35" s="45"/>
      <c r="CB35" s="10"/>
      <c r="CC35" s="44"/>
      <c r="CD35" s="45"/>
      <c r="CE35" s="10"/>
      <c r="CF35" s="44"/>
      <c r="CG35" s="45"/>
      <c r="CH35" s="27">
        <v>30</v>
      </c>
      <c r="CI35" s="10"/>
      <c r="CJ35" s="44"/>
      <c r="CK35" s="45"/>
      <c r="CL35" s="10"/>
      <c r="CM35" s="44"/>
      <c r="CN35" s="45"/>
      <c r="CO35" s="10"/>
      <c r="CP35" s="44"/>
      <c r="CQ35" s="45"/>
      <c r="CR35" s="10"/>
      <c r="CS35" s="44"/>
      <c r="CT35" s="45"/>
      <c r="CU35" s="10"/>
      <c r="CV35" s="44"/>
      <c r="CW35" s="45"/>
      <c r="CX35" s="66"/>
      <c r="CY35" s="66"/>
      <c r="CZ35" s="27">
        <v>30</v>
      </c>
      <c r="DA35" s="10"/>
      <c r="DB35" s="44"/>
      <c r="DC35" s="45"/>
      <c r="DD35" s="10"/>
      <c r="DE35" s="44"/>
      <c r="DF35" s="45"/>
      <c r="DG35" s="10"/>
      <c r="DH35" s="44"/>
      <c r="DI35" s="45"/>
      <c r="DJ35" s="10"/>
      <c r="DK35" s="44"/>
      <c r="DL35" s="45"/>
      <c r="DM35" s="10"/>
      <c r="DN35" s="44"/>
      <c r="DO35" s="45"/>
      <c r="DP35" s="27">
        <v>30</v>
      </c>
      <c r="DQ35" s="113"/>
      <c r="DR35" s="280"/>
      <c r="DS35" s="281"/>
      <c r="DT35" s="113"/>
      <c r="DU35" s="280"/>
      <c r="DV35" s="281"/>
      <c r="DW35" s="113"/>
      <c r="DX35" s="280"/>
      <c r="DY35" s="281"/>
      <c r="DZ35" s="113"/>
      <c r="EA35" s="280"/>
      <c r="EB35" s="281"/>
      <c r="EC35" s="254" t="str">
        <f>IF(เวลาเรียน!C35=0," ",IF(ตัวชี้วัด!$EC$5=" "," ",ลับ!EV35))</f>
        <v xml:space="preserve"> </v>
      </c>
      <c r="ED35" s="259" t="str">
        <f t="shared" si="1"/>
        <v xml:space="preserve"> </v>
      </c>
      <c r="EE35" s="277" t="str">
        <f t="shared" si="2"/>
        <v xml:space="preserve"> </v>
      </c>
    </row>
    <row r="36" spans="2:135" ht="15.15" customHeight="1" x14ac:dyDescent="0.25">
      <c r="B36" s="22">
        <v>31</v>
      </c>
      <c r="C36" s="5"/>
      <c r="D36" s="31"/>
      <c r="E36" s="33"/>
      <c r="F36" s="5"/>
      <c r="G36" s="31"/>
      <c r="H36" s="33"/>
      <c r="I36" s="5"/>
      <c r="J36" s="31"/>
      <c r="K36" s="33"/>
      <c r="L36" s="5"/>
      <c r="M36" s="31"/>
      <c r="N36" s="33"/>
      <c r="O36" s="5"/>
      <c r="P36" s="31"/>
      <c r="Q36" s="33"/>
      <c r="R36" s="22">
        <v>31</v>
      </c>
      <c r="S36" s="5"/>
      <c r="T36" s="31"/>
      <c r="U36" s="33"/>
      <c r="V36" s="5"/>
      <c r="W36" s="31"/>
      <c r="X36" s="33"/>
      <c r="Y36" s="5"/>
      <c r="Z36" s="31"/>
      <c r="AA36" s="33"/>
      <c r="AB36" s="5"/>
      <c r="AC36" s="31"/>
      <c r="AD36" s="33"/>
      <c r="AE36" s="5"/>
      <c r="AF36" s="31"/>
      <c r="AG36" s="33"/>
      <c r="AH36" s="66"/>
      <c r="AI36" s="66"/>
      <c r="AJ36" s="22">
        <v>31</v>
      </c>
      <c r="AK36" s="5"/>
      <c r="AL36" s="31"/>
      <c r="AM36" s="33"/>
      <c r="AN36" s="5"/>
      <c r="AO36" s="31"/>
      <c r="AP36" s="33"/>
      <c r="AQ36" s="5"/>
      <c r="AR36" s="31"/>
      <c r="AS36" s="33"/>
      <c r="AT36" s="5"/>
      <c r="AU36" s="31"/>
      <c r="AV36" s="33"/>
      <c r="AW36" s="5"/>
      <c r="AX36" s="31"/>
      <c r="AY36" s="33"/>
      <c r="AZ36" s="22">
        <v>31</v>
      </c>
      <c r="BA36" s="5"/>
      <c r="BB36" s="31"/>
      <c r="BC36" s="33"/>
      <c r="BD36" s="5"/>
      <c r="BE36" s="31"/>
      <c r="BF36" s="33"/>
      <c r="BG36" s="5"/>
      <c r="BH36" s="31"/>
      <c r="BI36" s="33"/>
      <c r="BJ36" s="5"/>
      <c r="BK36" s="31"/>
      <c r="BL36" s="33"/>
      <c r="BM36" s="5"/>
      <c r="BN36" s="31"/>
      <c r="BO36" s="33"/>
      <c r="BP36" s="66"/>
      <c r="BQ36" s="66"/>
      <c r="BR36" s="22">
        <v>31</v>
      </c>
      <c r="BS36" s="5"/>
      <c r="BT36" s="31"/>
      <c r="BU36" s="33"/>
      <c r="BV36" s="5"/>
      <c r="BW36" s="31"/>
      <c r="BX36" s="33"/>
      <c r="BY36" s="5"/>
      <c r="BZ36" s="31"/>
      <c r="CA36" s="33"/>
      <c r="CB36" s="5"/>
      <c r="CC36" s="31"/>
      <c r="CD36" s="33"/>
      <c r="CE36" s="5"/>
      <c r="CF36" s="31"/>
      <c r="CG36" s="33"/>
      <c r="CH36" s="22">
        <v>31</v>
      </c>
      <c r="CI36" s="5"/>
      <c r="CJ36" s="31"/>
      <c r="CK36" s="33"/>
      <c r="CL36" s="5"/>
      <c r="CM36" s="31"/>
      <c r="CN36" s="33"/>
      <c r="CO36" s="5"/>
      <c r="CP36" s="31"/>
      <c r="CQ36" s="33"/>
      <c r="CR36" s="5"/>
      <c r="CS36" s="31"/>
      <c r="CT36" s="33"/>
      <c r="CU36" s="5"/>
      <c r="CV36" s="31"/>
      <c r="CW36" s="33"/>
      <c r="CX36" s="66"/>
      <c r="CY36" s="66"/>
      <c r="CZ36" s="22">
        <v>31</v>
      </c>
      <c r="DA36" s="5"/>
      <c r="DB36" s="31"/>
      <c r="DC36" s="33"/>
      <c r="DD36" s="5"/>
      <c r="DE36" s="31"/>
      <c r="DF36" s="33"/>
      <c r="DG36" s="5"/>
      <c r="DH36" s="31"/>
      <c r="DI36" s="33"/>
      <c r="DJ36" s="5"/>
      <c r="DK36" s="31"/>
      <c r="DL36" s="33"/>
      <c r="DM36" s="5"/>
      <c r="DN36" s="31"/>
      <c r="DO36" s="33"/>
      <c r="DP36" s="22">
        <v>31</v>
      </c>
      <c r="DQ36" s="92"/>
      <c r="DR36" s="266"/>
      <c r="DS36" s="267"/>
      <c r="DT36" s="92"/>
      <c r="DU36" s="266"/>
      <c r="DV36" s="267"/>
      <c r="DW36" s="92"/>
      <c r="DX36" s="266"/>
      <c r="DY36" s="267"/>
      <c r="DZ36" s="92"/>
      <c r="EA36" s="266"/>
      <c r="EB36" s="267"/>
      <c r="EC36" s="247" t="str">
        <f>IF(เวลาเรียน!C36=0," ",IF(ตัวชี้วัด!$EC$5=" "," ",ลับ!EV36))</f>
        <v xml:space="preserve"> </v>
      </c>
      <c r="ED36" s="246" t="str">
        <f t="shared" si="1"/>
        <v xml:space="preserve"> </v>
      </c>
      <c r="EE36" s="269" t="str">
        <f t="shared" si="2"/>
        <v xml:space="preserve"> </v>
      </c>
    </row>
    <row r="37" spans="2:135" ht="15.15" customHeight="1" x14ac:dyDescent="0.25">
      <c r="B37" s="23">
        <v>32</v>
      </c>
      <c r="C37" s="6"/>
      <c r="D37" s="34"/>
      <c r="E37" s="36"/>
      <c r="F37" s="6"/>
      <c r="G37" s="34"/>
      <c r="H37" s="36"/>
      <c r="I37" s="6"/>
      <c r="J37" s="34"/>
      <c r="K37" s="36"/>
      <c r="L37" s="6"/>
      <c r="M37" s="34"/>
      <c r="N37" s="36"/>
      <c r="O37" s="6"/>
      <c r="P37" s="34"/>
      <c r="Q37" s="36"/>
      <c r="R37" s="23">
        <v>32</v>
      </c>
      <c r="S37" s="6"/>
      <c r="T37" s="34"/>
      <c r="U37" s="36"/>
      <c r="V37" s="6"/>
      <c r="W37" s="34"/>
      <c r="X37" s="36"/>
      <c r="Y37" s="6"/>
      <c r="Z37" s="34"/>
      <c r="AA37" s="36"/>
      <c r="AB37" s="6"/>
      <c r="AC37" s="34"/>
      <c r="AD37" s="36"/>
      <c r="AE37" s="6"/>
      <c r="AF37" s="34"/>
      <c r="AG37" s="36"/>
      <c r="AH37" s="66"/>
      <c r="AI37" s="66"/>
      <c r="AJ37" s="23">
        <v>32</v>
      </c>
      <c r="AK37" s="6"/>
      <c r="AL37" s="34"/>
      <c r="AM37" s="36"/>
      <c r="AN37" s="6"/>
      <c r="AO37" s="34"/>
      <c r="AP37" s="36"/>
      <c r="AQ37" s="6"/>
      <c r="AR37" s="34"/>
      <c r="AS37" s="36"/>
      <c r="AT37" s="6"/>
      <c r="AU37" s="34"/>
      <c r="AV37" s="36"/>
      <c r="AW37" s="6"/>
      <c r="AX37" s="34"/>
      <c r="AY37" s="36"/>
      <c r="AZ37" s="23">
        <v>32</v>
      </c>
      <c r="BA37" s="6"/>
      <c r="BB37" s="34"/>
      <c r="BC37" s="36"/>
      <c r="BD37" s="6"/>
      <c r="BE37" s="34"/>
      <c r="BF37" s="36"/>
      <c r="BG37" s="6"/>
      <c r="BH37" s="34"/>
      <c r="BI37" s="36"/>
      <c r="BJ37" s="6"/>
      <c r="BK37" s="34"/>
      <c r="BL37" s="36"/>
      <c r="BM37" s="6"/>
      <c r="BN37" s="34"/>
      <c r="BO37" s="36"/>
      <c r="BP37" s="66"/>
      <c r="BQ37" s="66"/>
      <c r="BR37" s="23">
        <v>32</v>
      </c>
      <c r="BS37" s="6"/>
      <c r="BT37" s="34"/>
      <c r="BU37" s="36"/>
      <c r="BV37" s="6"/>
      <c r="BW37" s="34"/>
      <c r="BX37" s="36"/>
      <c r="BY37" s="6"/>
      <c r="BZ37" s="34"/>
      <c r="CA37" s="36"/>
      <c r="CB37" s="6"/>
      <c r="CC37" s="34"/>
      <c r="CD37" s="36"/>
      <c r="CE37" s="6"/>
      <c r="CF37" s="34"/>
      <c r="CG37" s="36"/>
      <c r="CH37" s="23">
        <v>32</v>
      </c>
      <c r="CI37" s="6"/>
      <c r="CJ37" s="34"/>
      <c r="CK37" s="36"/>
      <c r="CL37" s="6"/>
      <c r="CM37" s="34"/>
      <c r="CN37" s="36"/>
      <c r="CO37" s="6"/>
      <c r="CP37" s="34"/>
      <c r="CQ37" s="36"/>
      <c r="CR37" s="6"/>
      <c r="CS37" s="34"/>
      <c r="CT37" s="36"/>
      <c r="CU37" s="6"/>
      <c r="CV37" s="34"/>
      <c r="CW37" s="36"/>
      <c r="CX37" s="66"/>
      <c r="CY37" s="66"/>
      <c r="CZ37" s="23">
        <v>32</v>
      </c>
      <c r="DA37" s="6"/>
      <c r="DB37" s="34"/>
      <c r="DC37" s="36"/>
      <c r="DD37" s="6"/>
      <c r="DE37" s="34"/>
      <c r="DF37" s="36"/>
      <c r="DG37" s="6"/>
      <c r="DH37" s="34"/>
      <c r="DI37" s="36"/>
      <c r="DJ37" s="6"/>
      <c r="DK37" s="34"/>
      <c r="DL37" s="36"/>
      <c r="DM37" s="6"/>
      <c r="DN37" s="34"/>
      <c r="DO37" s="36"/>
      <c r="DP37" s="23">
        <v>32</v>
      </c>
      <c r="DQ37" s="95"/>
      <c r="DR37" s="270"/>
      <c r="DS37" s="271"/>
      <c r="DT37" s="95"/>
      <c r="DU37" s="270"/>
      <c r="DV37" s="271"/>
      <c r="DW37" s="95"/>
      <c r="DX37" s="270"/>
      <c r="DY37" s="271"/>
      <c r="DZ37" s="95"/>
      <c r="EA37" s="270"/>
      <c r="EB37" s="271"/>
      <c r="EC37" s="251" t="str">
        <f>IF(เวลาเรียน!C37=0," ",IF(ตัวชี้วัด!$EC$5=" "," ",ลับ!EV37))</f>
        <v xml:space="preserve"> </v>
      </c>
      <c r="ED37" s="250" t="str">
        <f t="shared" si="1"/>
        <v xml:space="preserve"> </v>
      </c>
      <c r="EE37" s="273" t="str">
        <f t="shared" si="2"/>
        <v xml:space="preserve"> </v>
      </c>
    </row>
    <row r="38" spans="2:135" ht="15.15" customHeight="1" x14ac:dyDescent="0.25">
      <c r="B38" s="23">
        <v>33</v>
      </c>
      <c r="C38" s="6"/>
      <c r="D38" s="34"/>
      <c r="E38" s="36"/>
      <c r="F38" s="6"/>
      <c r="G38" s="34"/>
      <c r="H38" s="36"/>
      <c r="I38" s="6"/>
      <c r="J38" s="34"/>
      <c r="K38" s="36"/>
      <c r="L38" s="6"/>
      <c r="M38" s="34"/>
      <c r="N38" s="36"/>
      <c r="O38" s="6"/>
      <c r="P38" s="34"/>
      <c r="Q38" s="36"/>
      <c r="R38" s="23">
        <v>33</v>
      </c>
      <c r="S38" s="6"/>
      <c r="T38" s="34"/>
      <c r="U38" s="36"/>
      <c r="V38" s="6"/>
      <c r="W38" s="34"/>
      <c r="X38" s="36"/>
      <c r="Y38" s="6"/>
      <c r="Z38" s="34"/>
      <c r="AA38" s="36"/>
      <c r="AB38" s="6"/>
      <c r="AC38" s="34"/>
      <c r="AD38" s="36"/>
      <c r="AE38" s="6"/>
      <c r="AF38" s="34"/>
      <c r="AG38" s="36"/>
      <c r="AH38" s="66"/>
      <c r="AI38" s="66"/>
      <c r="AJ38" s="23">
        <v>33</v>
      </c>
      <c r="AK38" s="6"/>
      <c r="AL38" s="34"/>
      <c r="AM38" s="36"/>
      <c r="AN38" s="6"/>
      <c r="AO38" s="34"/>
      <c r="AP38" s="36"/>
      <c r="AQ38" s="6"/>
      <c r="AR38" s="34"/>
      <c r="AS38" s="36"/>
      <c r="AT38" s="6"/>
      <c r="AU38" s="34"/>
      <c r="AV38" s="36"/>
      <c r="AW38" s="6"/>
      <c r="AX38" s="34"/>
      <c r="AY38" s="36"/>
      <c r="AZ38" s="23">
        <v>33</v>
      </c>
      <c r="BA38" s="6"/>
      <c r="BB38" s="34"/>
      <c r="BC38" s="36"/>
      <c r="BD38" s="6"/>
      <c r="BE38" s="34"/>
      <c r="BF38" s="36"/>
      <c r="BG38" s="6"/>
      <c r="BH38" s="34"/>
      <c r="BI38" s="36"/>
      <c r="BJ38" s="6"/>
      <c r="BK38" s="34"/>
      <c r="BL38" s="36"/>
      <c r="BM38" s="6"/>
      <c r="BN38" s="34"/>
      <c r="BO38" s="36"/>
      <c r="BP38" s="66"/>
      <c r="BQ38" s="66"/>
      <c r="BR38" s="23">
        <v>33</v>
      </c>
      <c r="BS38" s="6"/>
      <c r="BT38" s="34"/>
      <c r="BU38" s="36"/>
      <c r="BV38" s="6"/>
      <c r="BW38" s="34"/>
      <c r="BX38" s="36"/>
      <c r="BY38" s="6"/>
      <c r="BZ38" s="34"/>
      <c r="CA38" s="36"/>
      <c r="CB38" s="6"/>
      <c r="CC38" s="34"/>
      <c r="CD38" s="36"/>
      <c r="CE38" s="6"/>
      <c r="CF38" s="34"/>
      <c r="CG38" s="36"/>
      <c r="CH38" s="23">
        <v>33</v>
      </c>
      <c r="CI38" s="6"/>
      <c r="CJ38" s="34"/>
      <c r="CK38" s="36"/>
      <c r="CL38" s="6"/>
      <c r="CM38" s="34"/>
      <c r="CN38" s="36"/>
      <c r="CO38" s="6"/>
      <c r="CP38" s="34"/>
      <c r="CQ38" s="36"/>
      <c r="CR38" s="6"/>
      <c r="CS38" s="34"/>
      <c r="CT38" s="36"/>
      <c r="CU38" s="6"/>
      <c r="CV38" s="34"/>
      <c r="CW38" s="36"/>
      <c r="CX38" s="66"/>
      <c r="CY38" s="66"/>
      <c r="CZ38" s="23">
        <v>33</v>
      </c>
      <c r="DA38" s="6"/>
      <c r="DB38" s="34"/>
      <c r="DC38" s="36"/>
      <c r="DD38" s="6"/>
      <c r="DE38" s="34"/>
      <c r="DF38" s="36"/>
      <c r="DG38" s="6"/>
      <c r="DH38" s="34"/>
      <c r="DI38" s="36"/>
      <c r="DJ38" s="6"/>
      <c r="DK38" s="34"/>
      <c r="DL38" s="36"/>
      <c r="DM38" s="6"/>
      <c r="DN38" s="34"/>
      <c r="DO38" s="36"/>
      <c r="DP38" s="23">
        <v>33</v>
      </c>
      <c r="DQ38" s="95"/>
      <c r="DR38" s="270"/>
      <c r="DS38" s="271"/>
      <c r="DT38" s="95"/>
      <c r="DU38" s="270"/>
      <c r="DV38" s="271"/>
      <c r="DW38" s="95"/>
      <c r="DX38" s="270"/>
      <c r="DY38" s="271"/>
      <c r="DZ38" s="95"/>
      <c r="EA38" s="270"/>
      <c r="EB38" s="271"/>
      <c r="EC38" s="251" t="str">
        <f>IF(เวลาเรียน!C38=0," ",IF(ตัวชี้วัด!$EC$5=" "," ",ลับ!EV38))</f>
        <v xml:space="preserve"> </v>
      </c>
      <c r="ED38" s="250" t="str">
        <f t="shared" si="1"/>
        <v xml:space="preserve"> </v>
      </c>
      <c r="EE38" s="273" t="str">
        <f t="shared" si="2"/>
        <v xml:space="preserve"> </v>
      </c>
    </row>
    <row r="39" spans="2:135" ht="15.15" customHeight="1" x14ac:dyDescent="0.25">
      <c r="B39" s="23">
        <v>34</v>
      </c>
      <c r="C39" s="6"/>
      <c r="D39" s="34"/>
      <c r="E39" s="36"/>
      <c r="F39" s="6"/>
      <c r="G39" s="34"/>
      <c r="H39" s="36"/>
      <c r="I39" s="6"/>
      <c r="J39" s="34"/>
      <c r="K39" s="36"/>
      <c r="L39" s="6"/>
      <c r="M39" s="34"/>
      <c r="N39" s="36"/>
      <c r="O39" s="6"/>
      <c r="P39" s="34"/>
      <c r="Q39" s="36"/>
      <c r="R39" s="23">
        <v>34</v>
      </c>
      <c r="S39" s="6"/>
      <c r="T39" s="34"/>
      <c r="U39" s="36"/>
      <c r="V39" s="6"/>
      <c r="W39" s="34"/>
      <c r="X39" s="36"/>
      <c r="Y39" s="6"/>
      <c r="Z39" s="34"/>
      <c r="AA39" s="36"/>
      <c r="AB39" s="6"/>
      <c r="AC39" s="34"/>
      <c r="AD39" s="36"/>
      <c r="AE39" s="6"/>
      <c r="AF39" s="34"/>
      <c r="AG39" s="36"/>
      <c r="AH39" s="66"/>
      <c r="AI39" s="66"/>
      <c r="AJ39" s="23">
        <v>34</v>
      </c>
      <c r="AK39" s="6"/>
      <c r="AL39" s="34"/>
      <c r="AM39" s="36"/>
      <c r="AN39" s="6"/>
      <c r="AO39" s="34"/>
      <c r="AP39" s="36"/>
      <c r="AQ39" s="6"/>
      <c r="AR39" s="34"/>
      <c r="AS39" s="36"/>
      <c r="AT39" s="6"/>
      <c r="AU39" s="34"/>
      <c r="AV39" s="36"/>
      <c r="AW39" s="6"/>
      <c r="AX39" s="34"/>
      <c r="AY39" s="36"/>
      <c r="AZ39" s="23">
        <v>34</v>
      </c>
      <c r="BA39" s="6"/>
      <c r="BB39" s="34"/>
      <c r="BC39" s="36"/>
      <c r="BD39" s="6"/>
      <c r="BE39" s="34"/>
      <c r="BF39" s="36"/>
      <c r="BG39" s="6"/>
      <c r="BH39" s="34"/>
      <c r="BI39" s="36"/>
      <c r="BJ39" s="6"/>
      <c r="BK39" s="34"/>
      <c r="BL39" s="36"/>
      <c r="BM39" s="6"/>
      <c r="BN39" s="34"/>
      <c r="BO39" s="36"/>
      <c r="BP39" s="66"/>
      <c r="BQ39" s="66"/>
      <c r="BR39" s="23">
        <v>34</v>
      </c>
      <c r="BS39" s="6"/>
      <c r="BT39" s="34"/>
      <c r="BU39" s="36"/>
      <c r="BV39" s="6"/>
      <c r="BW39" s="34"/>
      <c r="BX39" s="36"/>
      <c r="BY39" s="6"/>
      <c r="BZ39" s="34"/>
      <c r="CA39" s="36"/>
      <c r="CB39" s="6"/>
      <c r="CC39" s="34"/>
      <c r="CD39" s="36"/>
      <c r="CE39" s="6"/>
      <c r="CF39" s="34"/>
      <c r="CG39" s="36"/>
      <c r="CH39" s="23">
        <v>34</v>
      </c>
      <c r="CI39" s="6"/>
      <c r="CJ39" s="34"/>
      <c r="CK39" s="36"/>
      <c r="CL39" s="6"/>
      <c r="CM39" s="34"/>
      <c r="CN39" s="36"/>
      <c r="CO39" s="6"/>
      <c r="CP39" s="34"/>
      <c r="CQ39" s="36"/>
      <c r="CR39" s="6"/>
      <c r="CS39" s="34"/>
      <c r="CT39" s="36"/>
      <c r="CU39" s="6"/>
      <c r="CV39" s="34"/>
      <c r="CW39" s="36"/>
      <c r="CX39" s="66"/>
      <c r="CY39" s="66"/>
      <c r="CZ39" s="23">
        <v>34</v>
      </c>
      <c r="DA39" s="6"/>
      <c r="DB39" s="34"/>
      <c r="DC39" s="36"/>
      <c r="DD39" s="6"/>
      <c r="DE39" s="34"/>
      <c r="DF39" s="36"/>
      <c r="DG39" s="6"/>
      <c r="DH39" s="34"/>
      <c r="DI39" s="36"/>
      <c r="DJ39" s="6"/>
      <c r="DK39" s="34"/>
      <c r="DL39" s="36"/>
      <c r="DM39" s="6"/>
      <c r="DN39" s="34"/>
      <c r="DO39" s="36"/>
      <c r="DP39" s="23">
        <v>34</v>
      </c>
      <c r="DQ39" s="95"/>
      <c r="DR39" s="270"/>
      <c r="DS39" s="271"/>
      <c r="DT39" s="95"/>
      <c r="DU39" s="270"/>
      <c r="DV39" s="271"/>
      <c r="DW39" s="95"/>
      <c r="DX39" s="270"/>
      <c r="DY39" s="271"/>
      <c r="DZ39" s="95"/>
      <c r="EA39" s="270"/>
      <c r="EB39" s="271"/>
      <c r="EC39" s="251" t="str">
        <f>IF(เวลาเรียน!C39=0," ",IF(ตัวชี้วัด!$EC$5=" "," ",ลับ!EV39))</f>
        <v xml:space="preserve"> </v>
      </c>
      <c r="ED39" s="250" t="str">
        <f t="shared" si="1"/>
        <v xml:space="preserve"> </v>
      </c>
      <c r="EE39" s="273" t="str">
        <f t="shared" si="2"/>
        <v xml:space="preserve"> </v>
      </c>
    </row>
    <row r="40" spans="2:135" ht="15.15" customHeight="1" thickBot="1" x14ac:dyDescent="0.3">
      <c r="B40" s="24">
        <v>35</v>
      </c>
      <c r="C40" s="7"/>
      <c r="D40" s="37"/>
      <c r="E40" s="39"/>
      <c r="F40" s="7"/>
      <c r="G40" s="37"/>
      <c r="H40" s="39"/>
      <c r="I40" s="7"/>
      <c r="J40" s="37"/>
      <c r="K40" s="39"/>
      <c r="L40" s="7"/>
      <c r="M40" s="37"/>
      <c r="N40" s="39"/>
      <c r="O40" s="7"/>
      <c r="P40" s="37"/>
      <c r="Q40" s="39"/>
      <c r="R40" s="24">
        <v>35</v>
      </c>
      <c r="S40" s="7"/>
      <c r="T40" s="37"/>
      <c r="U40" s="39"/>
      <c r="V40" s="7"/>
      <c r="W40" s="37"/>
      <c r="X40" s="39"/>
      <c r="Y40" s="7"/>
      <c r="Z40" s="37"/>
      <c r="AA40" s="39"/>
      <c r="AB40" s="7"/>
      <c r="AC40" s="37"/>
      <c r="AD40" s="39"/>
      <c r="AE40" s="7"/>
      <c r="AF40" s="37"/>
      <c r="AG40" s="39"/>
      <c r="AH40" s="66"/>
      <c r="AI40" s="66"/>
      <c r="AJ40" s="24">
        <v>35</v>
      </c>
      <c r="AK40" s="7"/>
      <c r="AL40" s="37"/>
      <c r="AM40" s="39"/>
      <c r="AN40" s="7"/>
      <c r="AO40" s="37"/>
      <c r="AP40" s="39"/>
      <c r="AQ40" s="7"/>
      <c r="AR40" s="37"/>
      <c r="AS40" s="39"/>
      <c r="AT40" s="7"/>
      <c r="AU40" s="37"/>
      <c r="AV40" s="39"/>
      <c r="AW40" s="7"/>
      <c r="AX40" s="37"/>
      <c r="AY40" s="39"/>
      <c r="AZ40" s="24">
        <v>35</v>
      </c>
      <c r="BA40" s="7"/>
      <c r="BB40" s="37"/>
      <c r="BC40" s="39"/>
      <c r="BD40" s="7"/>
      <c r="BE40" s="37"/>
      <c r="BF40" s="39"/>
      <c r="BG40" s="7"/>
      <c r="BH40" s="37"/>
      <c r="BI40" s="39"/>
      <c r="BJ40" s="7"/>
      <c r="BK40" s="37"/>
      <c r="BL40" s="39"/>
      <c r="BM40" s="7"/>
      <c r="BN40" s="37"/>
      <c r="BO40" s="39"/>
      <c r="BP40" s="66"/>
      <c r="BQ40" s="66"/>
      <c r="BR40" s="24">
        <v>35</v>
      </c>
      <c r="BS40" s="7"/>
      <c r="BT40" s="37"/>
      <c r="BU40" s="39"/>
      <c r="BV40" s="7"/>
      <c r="BW40" s="37"/>
      <c r="BX40" s="39"/>
      <c r="BY40" s="7"/>
      <c r="BZ40" s="37"/>
      <c r="CA40" s="39"/>
      <c r="CB40" s="7"/>
      <c r="CC40" s="37"/>
      <c r="CD40" s="39"/>
      <c r="CE40" s="7"/>
      <c r="CF40" s="37"/>
      <c r="CG40" s="39"/>
      <c r="CH40" s="24">
        <v>35</v>
      </c>
      <c r="CI40" s="7"/>
      <c r="CJ40" s="37"/>
      <c r="CK40" s="39"/>
      <c r="CL40" s="7"/>
      <c r="CM40" s="37"/>
      <c r="CN40" s="39"/>
      <c r="CO40" s="7"/>
      <c r="CP40" s="37"/>
      <c r="CQ40" s="39"/>
      <c r="CR40" s="7"/>
      <c r="CS40" s="37"/>
      <c r="CT40" s="39"/>
      <c r="CU40" s="7"/>
      <c r="CV40" s="37"/>
      <c r="CW40" s="39"/>
      <c r="CX40" s="66"/>
      <c r="CY40" s="66"/>
      <c r="CZ40" s="24">
        <v>35</v>
      </c>
      <c r="DA40" s="7"/>
      <c r="DB40" s="37"/>
      <c r="DC40" s="39"/>
      <c r="DD40" s="7"/>
      <c r="DE40" s="37"/>
      <c r="DF40" s="39"/>
      <c r="DG40" s="7"/>
      <c r="DH40" s="37"/>
      <c r="DI40" s="39"/>
      <c r="DJ40" s="7"/>
      <c r="DK40" s="37"/>
      <c r="DL40" s="39"/>
      <c r="DM40" s="7"/>
      <c r="DN40" s="37"/>
      <c r="DO40" s="39"/>
      <c r="DP40" s="24">
        <v>35</v>
      </c>
      <c r="DQ40" s="98"/>
      <c r="DR40" s="274"/>
      <c r="DS40" s="275"/>
      <c r="DT40" s="98"/>
      <c r="DU40" s="274"/>
      <c r="DV40" s="275"/>
      <c r="DW40" s="98"/>
      <c r="DX40" s="274"/>
      <c r="DY40" s="275"/>
      <c r="DZ40" s="98"/>
      <c r="EA40" s="274"/>
      <c r="EB40" s="275"/>
      <c r="EC40" s="254" t="str">
        <f>IF(เวลาเรียน!C40=0," ",IF(ตัวชี้วัด!$EC$5=" "," ",ลับ!EV40))</f>
        <v xml:space="preserve"> </v>
      </c>
      <c r="ED40" s="259" t="str">
        <f t="shared" si="1"/>
        <v xml:space="preserve"> </v>
      </c>
      <c r="EE40" s="277" t="str">
        <f t="shared" si="2"/>
        <v xml:space="preserve"> </v>
      </c>
    </row>
    <row r="41" spans="2:135" ht="15.15" customHeight="1" x14ac:dyDescent="0.25">
      <c r="B41" s="40">
        <v>36</v>
      </c>
      <c r="C41" s="9"/>
      <c r="D41" s="42"/>
      <c r="E41" s="43"/>
      <c r="F41" s="9"/>
      <c r="G41" s="42"/>
      <c r="H41" s="43"/>
      <c r="I41" s="9"/>
      <c r="J41" s="42"/>
      <c r="K41" s="43"/>
      <c r="L41" s="9"/>
      <c r="M41" s="42"/>
      <c r="N41" s="43"/>
      <c r="O41" s="9"/>
      <c r="P41" s="42"/>
      <c r="Q41" s="43"/>
      <c r="R41" s="40">
        <v>36</v>
      </c>
      <c r="S41" s="9"/>
      <c r="T41" s="42"/>
      <c r="U41" s="43"/>
      <c r="V41" s="9"/>
      <c r="W41" s="42"/>
      <c r="X41" s="43"/>
      <c r="Y41" s="9"/>
      <c r="Z41" s="42"/>
      <c r="AA41" s="43"/>
      <c r="AB41" s="9"/>
      <c r="AC41" s="42"/>
      <c r="AD41" s="43"/>
      <c r="AE41" s="9"/>
      <c r="AF41" s="42"/>
      <c r="AG41" s="43"/>
      <c r="AH41" s="66"/>
      <c r="AI41" s="66"/>
      <c r="AJ41" s="40">
        <v>36</v>
      </c>
      <c r="AK41" s="9"/>
      <c r="AL41" s="42"/>
      <c r="AM41" s="43"/>
      <c r="AN41" s="9"/>
      <c r="AO41" s="42"/>
      <c r="AP41" s="43"/>
      <c r="AQ41" s="9"/>
      <c r="AR41" s="42"/>
      <c r="AS41" s="43"/>
      <c r="AT41" s="9"/>
      <c r="AU41" s="42"/>
      <c r="AV41" s="43"/>
      <c r="AW41" s="9"/>
      <c r="AX41" s="42"/>
      <c r="AY41" s="43"/>
      <c r="AZ41" s="40">
        <v>36</v>
      </c>
      <c r="BA41" s="9"/>
      <c r="BB41" s="42"/>
      <c r="BC41" s="43"/>
      <c r="BD41" s="9"/>
      <c r="BE41" s="42"/>
      <c r="BF41" s="43"/>
      <c r="BG41" s="9"/>
      <c r="BH41" s="42"/>
      <c r="BI41" s="43"/>
      <c r="BJ41" s="9"/>
      <c r="BK41" s="42"/>
      <c r="BL41" s="43"/>
      <c r="BM41" s="9"/>
      <c r="BN41" s="42"/>
      <c r="BO41" s="43"/>
      <c r="BP41" s="66"/>
      <c r="BQ41" s="66"/>
      <c r="BR41" s="40">
        <v>36</v>
      </c>
      <c r="BS41" s="9"/>
      <c r="BT41" s="42"/>
      <c r="BU41" s="43"/>
      <c r="BV41" s="9"/>
      <c r="BW41" s="42"/>
      <c r="BX41" s="43"/>
      <c r="BY41" s="9"/>
      <c r="BZ41" s="42"/>
      <c r="CA41" s="43"/>
      <c r="CB41" s="9"/>
      <c r="CC41" s="42"/>
      <c r="CD41" s="43"/>
      <c r="CE41" s="9"/>
      <c r="CF41" s="42"/>
      <c r="CG41" s="43"/>
      <c r="CH41" s="40">
        <v>36</v>
      </c>
      <c r="CI41" s="9"/>
      <c r="CJ41" s="42"/>
      <c r="CK41" s="43"/>
      <c r="CL41" s="9"/>
      <c r="CM41" s="42"/>
      <c r="CN41" s="43"/>
      <c r="CO41" s="9"/>
      <c r="CP41" s="42"/>
      <c r="CQ41" s="43"/>
      <c r="CR41" s="9"/>
      <c r="CS41" s="42"/>
      <c r="CT41" s="43"/>
      <c r="CU41" s="9"/>
      <c r="CV41" s="42"/>
      <c r="CW41" s="43"/>
      <c r="CX41" s="66"/>
      <c r="CY41" s="66"/>
      <c r="CZ41" s="40">
        <v>36</v>
      </c>
      <c r="DA41" s="9"/>
      <c r="DB41" s="42"/>
      <c r="DC41" s="43"/>
      <c r="DD41" s="9"/>
      <c r="DE41" s="42"/>
      <c r="DF41" s="43"/>
      <c r="DG41" s="9"/>
      <c r="DH41" s="42"/>
      <c r="DI41" s="43"/>
      <c r="DJ41" s="9"/>
      <c r="DK41" s="42"/>
      <c r="DL41" s="43"/>
      <c r="DM41" s="9"/>
      <c r="DN41" s="42"/>
      <c r="DO41" s="43"/>
      <c r="DP41" s="40">
        <v>36</v>
      </c>
      <c r="DQ41" s="110"/>
      <c r="DR41" s="278"/>
      <c r="DS41" s="279"/>
      <c r="DT41" s="110"/>
      <c r="DU41" s="278"/>
      <c r="DV41" s="279"/>
      <c r="DW41" s="110"/>
      <c r="DX41" s="278"/>
      <c r="DY41" s="279"/>
      <c r="DZ41" s="110"/>
      <c r="EA41" s="278"/>
      <c r="EB41" s="279"/>
      <c r="EC41" s="247" t="str">
        <f>IF(เวลาเรียน!C41=0," ",IF(ตัวชี้วัด!$EC$5=" "," ",ลับ!EV41))</f>
        <v xml:space="preserve"> </v>
      </c>
      <c r="ED41" s="246" t="str">
        <f t="shared" si="1"/>
        <v xml:space="preserve"> </v>
      </c>
      <c r="EE41" s="269" t="str">
        <f t="shared" si="2"/>
        <v xml:space="preserve"> </v>
      </c>
    </row>
    <row r="42" spans="2:135" ht="15.15" customHeight="1" x14ac:dyDescent="0.25">
      <c r="B42" s="23">
        <v>37</v>
      </c>
      <c r="C42" s="6"/>
      <c r="D42" s="34"/>
      <c r="E42" s="36"/>
      <c r="F42" s="6"/>
      <c r="G42" s="34"/>
      <c r="H42" s="36"/>
      <c r="I42" s="6"/>
      <c r="J42" s="34"/>
      <c r="K42" s="36"/>
      <c r="L42" s="6"/>
      <c r="M42" s="34"/>
      <c r="N42" s="36"/>
      <c r="O42" s="6"/>
      <c r="P42" s="34"/>
      <c r="Q42" s="36"/>
      <c r="R42" s="23">
        <v>37</v>
      </c>
      <c r="S42" s="6"/>
      <c r="T42" s="34"/>
      <c r="U42" s="36"/>
      <c r="V42" s="6"/>
      <c r="W42" s="34"/>
      <c r="X42" s="36"/>
      <c r="Y42" s="6"/>
      <c r="Z42" s="34"/>
      <c r="AA42" s="36"/>
      <c r="AB42" s="6"/>
      <c r="AC42" s="34"/>
      <c r="AD42" s="36"/>
      <c r="AE42" s="6"/>
      <c r="AF42" s="34"/>
      <c r="AG42" s="36"/>
      <c r="AH42" s="66"/>
      <c r="AI42" s="66"/>
      <c r="AJ42" s="23">
        <v>37</v>
      </c>
      <c r="AK42" s="6"/>
      <c r="AL42" s="34"/>
      <c r="AM42" s="36"/>
      <c r="AN42" s="6"/>
      <c r="AO42" s="34"/>
      <c r="AP42" s="36"/>
      <c r="AQ42" s="6"/>
      <c r="AR42" s="34"/>
      <c r="AS42" s="36"/>
      <c r="AT42" s="6"/>
      <c r="AU42" s="34"/>
      <c r="AV42" s="36"/>
      <c r="AW42" s="6"/>
      <c r="AX42" s="34"/>
      <c r="AY42" s="36"/>
      <c r="AZ42" s="23">
        <v>37</v>
      </c>
      <c r="BA42" s="6"/>
      <c r="BB42" s="34"/>
      <c r="BC42" s="36"/>
      <c r="BD42" s="6"/>
      <c r="BE42" s="34"/>
      <c r="BF42" s="36"/>
      <c r="BG42" s="6"/>
      <c r="BH42" s="34"/>
      <c r="BI42" s="36"/>
      <c r="BJ42" s="6"/>
      <c r="BK42" s="34"/>
      <c r="BL42" s="36"/>
      <c r="BM42" s="6"/>
      <c r="BN42" s="34"/>
      <c r="BO42" s="36"/>
      <c r="BP42" s="66"/>
      <c r="BQ42" s="66"/>
      <c r="BR42" s="23">
        <v>37</v>
      </c>
      <c r="BS42" s="6"/>
      <c r="BT42" s="34"/>
      <c r="BU42" s="36"/>
      <c r="BV42" s="6"/>
      <c r="BW42" s="34"/>
      <c r="BX42" s="36"/>
      <c r="BY42" s="6"/>
      <c r="BZ42" s="34"/>
      <c r="CA42" s="36"/>
      <c r="CB42" s="6"/>
      <c r="CC42" s="34"/>
      <c r="CD42" s="36"/>
      <c r="CE42" s="6"/>
      <c r="CF42" s="34"/>
      <c r="CG42" s="36"/>
      <c r="CH42" s="23">
        <v>37</v>
      </c>
      <c r="CI42" s="6"/>
      <c r="CJ42" s="34"/>
      <c r="CK42" s="36"/>
      <c r="CL42" s="6"/>
      <c r="CM42" s="34"/>
      <c r="CN42" s="36"/>
      <c r="CO42" s="6"/>
      <c r="CP42" s="34"/>
      <c r="CQ42" s="36"/>
      <c r="CR42" s="6"/>
      <c r="CS42" s="34"/>
      <c r="CT42" s="36"/>
      <c r="CU42" s="6"/>
      <c r="CV42" s="34"/>
      <c r="CW42" s="36"/>
      <c r="CX42" s="66"/>
      <c r="CY42" s="66"/>
      <c r="CZ42" s="23">
        <v>37</v>
      </c>
      <c r="DA42" s="6"/>
      <c r="DB42" s="34"/>
      <c r="DC42" s="36"/>
      <c r="DD42" s="6"/>
      <c r="DE42" s="34"/>
      <c r="DF42" s="36"/>
      <c r="DG42" s="6"/>
      <c r="DH42" s="34"/>
      <c r="DI42" s="36"/>
      <c r="DJ42" s="6"/>
      <c r="DK42" s="34"/>
      <c r="DL42" s="36"/>
      <c r="DM42" s="6"/>
      <c r="DN42" s="34"/>
      <c r="DO42" s="36"/>
      <c r="DP42" s="23">
        <v>37</v>
      </c>
      <c r="DQ42" s="95"/>
      <c r="DR42" s="270"/>
      <c r="DS42" s="271"/>
      <c r="DT42" s="95"/>
      <c r="DU42" s="270"/>
      <c r="DV42" s="271"/>
      <c r="DW42" s="95"/>
      <c r="DX42" s="270"/>
      <c r="DY42" s="271"/>
      <c r="DZ42" s="95"/>
      <c r="EA42" s="270"/>
      <c r="EB42" s="271"/>
      <c r="EC42" s="251" t="str">
        <f>IF(เวลาเรียน!C42=0," ",IF(ตัวชี้วัด!$EC$5=" "," ",ลับ!EV42))</f>
        <v xml:space="preserve"> </v>
      </c>
      <c r="ED42" s="250" t="str">
        <f t="shared" si="1"/>
        <v xml:space="preserve"> </v>
      </c>
      <c r="EE42" s="273" t="str">
        <f t="shared" si="2"/>
        <v xml:space="preserve"> </v>
      </c>
    </row>
    <row r="43" spans="2:135" ht="15.15" customHeight="1" x14ac:dyDescent="0.25">
      <c r="B43" s="23">
        <v>38</v>
      </c>
      <c r="C43" s="6"/>
      <c r="D43" s="34"/>
      <c r="E43" s="36"/>
      <c r="F43" s="6"/>
      <c r="G43" s="34"/>
      <c r="H43" s="36"/>
      <c r="I43" s="6"/>
      <c r="J43" s="34"/>
      <c r="K43" s="36"/>
      <c r="L43" s="6"/>
      <c r="M43" s="34"/>
      <c r="N43" s="36"/>
      <c r="O43" s="6"/>
      <c r="P43" s="34"/>
      <c r="Q43" s="36"/>
      <c r="R43" s="23">
        <v>38</v>
      </c>
      <c r="S43" s="6"/>
      <c r="T43" s="34"/>
      <c r="U43" s="36"/>
      <c r="V43" s="6"/>
      <c r="W43" s="34"/>
      <c r="X43" s="36"/>
      <c r="Y43" s="6"/>
      <c r="Z43" s="34"/>
      <c r="AA43" s="36"/>
      <c r="AB43" s="6"/>
      <c r="AC43" s="34"/>
      <c r="AD43" s="36"/>
      <c r="AE43" s="6"/>
      <c r="AF43" s="34"/>
      <c r="AG43" s="36"/>
      <c r="AH43" s="66"/>
      <c r="AI43" s="66"/>
      <c r="AJ43" s="23">
        <v>38</v>
      </c>
      <c r="AK43" s="6"/>
      <c r="AL43" s="34"/>
      <c r="AM43" s="36"/>
      <c r="AN43" s="6"/>
      <c r="AO43" s="34"/>
      <c r="AP43" s="36"/>
      <c r="AQ43" s="6"/>
      <c r="AR43" s="34"/>
      <c r="AS43" s="36"/>
      <c r="AT43" s="6"/>
      <c r="AU43" s="34"/>
      <c r="AV43" s="36"/>
      <c r="AW43" s="6"/>
      <c r="AX43" s="34"/>
      <c r="AY43" s="36"/>
      <c r="AZ43" s="23">
        <v>38</v>
      </c>
      <c r="BA43" s="6"/>
      <c r="BB43" s="34"/>
      <c r="BC43" s="36"/>
      <c r="BD43" s="6"/>
      <c r="BE43" s="34"/>
      <c r="BF43" s="36"/>
      <c r="BG43" s="6"/>
      <c r="BH43" s="34"/>
      <c r="BI43" s="36"/>
      <c r="BJ43" s="6"/>
      <c r="BK43" s="34"/>
      <c r="BL43" s="36"/>
      <c r="BM43" s="6"/>
      <c r="BN43" s="34"/>
      <c r="BO43" s="36"/>
      <c r="BP43" s="66"/>
      <c r="BQ43" s="66"/>
      <c r="BR43" s="23">
        <v>38</v>
      </c>
      <c r="BS43" s="6"/>
      <c r="BT43" s="34"/>
      <c r="BU43" s="36"/>
      <c r="BV43" s="6"/>
      <c r="BW43" s="34"/>
      <c r="BX43" s="36"/>
      <c r="BY43" s="6"/>
      <c r="BZ43" s="34"/>
      <c r="CA43" s="36"/>
      <c r="CB43" s="6"/>
      <c r="CC43" s="34"/>
      <c r="CD43" s="36"/>
      <c r="CE43" s="6"/>
      <c r="CF43" s="34"/>
      <c r="CG43" s="36"/>
      <c r="CH43" s="23">
        <v>38</v>
      </c>
      <c r="CI43" s="6"/>
      <c r="CJ43" s="34"/>
      <c r="CK43" s="36"/>
      <c r="CL43" s="6"/>
      <c r="CM43" s="34"/>
      <c r="CN43" s="36"/>
      <c r="CO43" s="6"/>
      <c r="CP43" s="34"/>
      <c r="CQ43" s="36"/>
      <c r="CR43" s="6"/>
      <c r="CS43" s="34"/>
      <c r="CT43" s="36"/>
      <c r="CU43" s="6"/>
      <c r="CV43" s="34"/>
      <c r="CW43" s="36"/>
      <c r="CX43" s="66"/>
      <c r="CY43" s="66"/>
      <c r="CZ43" s="23">
        <v>38</v>
      </c>
      <c r="DA43" s="6"/>
      <c r="DB43" s="34"/>
      <c r="DC43" s="36"/>
      <c r="DD43" s="6"/>
      <c r="DE43" s="34"/>
      <c r="DF43" s="36"/>
      <c r="DG43" s="6"/>
      <c r="DH43" s="34"/>
      <c r="DI43" s="36"/>
      <c r="DJ43" s="6"/>
      <c r="DK43" s="34"/>
      <c r="DL43" s="36"/>
      <c r="DM43" s="6"/>
      <c r="DN43" s="34"/>
      <c r="DO43" s="36"/>
      <c r="DP43" s="23">
        <v>38</v>
      </c>
      <c r="DQ43" s="95"/>
      <c r="DR43" s="270"/>
      <c r="DS43" s="271"/>
      <c r="DT43" s="95"/>
      <c r="DU43" s="270"/>
      <c r="DV43" s="271"/>
      <c r="DW43" s="95"/>
      <c r="DX43" s="270"/>
      <c r="DY43" s="271"/>
      <c r="DZ43" s="95"/>
      <c r="EA43" s="270"/>
      <c r="EB43" s="271"/>
      <c r="EC43" s="251" t="str">
        <f>IF(เวลาเรียน!C43=0," ",IF(ตัวชี้วัด!$EC$5=" "," ",ลับ!EV43))</f>
        <v xml:space="preserve"> </v>
      </c>
      <c r="ED43" s="250" t="str">
        <f t="shared" si="1"/>
        <v xml:space="preserve"> </v>
      </c>
      <c r="EE43" s="273" t="str">
        <f t="shared" si="2"/>
        <v xml:space="preserve"> </v>
      </c>
    </row>
    <row r="44" spans="2:135" ht="15.15" customHeight="1" x14ac:dyDescent="0.25">
      <c r="B44" s="23">
        <v>39</v>
      </c>
      <c r="C44" s="6"/>
      <c r="D44" s="34"/>
      <c r="E44" s="36"/>
      <c r="F44" s="6"/>
      <c r="G44" s="34"/>
      <c r="H44" s="36"/>
      <c r="I44" s="6"/>
      <c r="J44" s="34"/>
      <c r="K44" s="36"/>
      <c r="L44" s="6"/>
      <c r="M44" s="34"/>
      <c r="N44" s="36"/>
      <c r="O44" s="6"/>
      <c r="P44" s="34"/>
      <c r="Q44" s="36"/>
      <c r="R44" s="23">
        <v>39</v>
      </c>
      <c r="S44" s="6"/>
      <c r="T44" s="34"/>
      <c r="U44" s="36"/>
      <c r="V44" s="6"/>
      <c r="W44" s="34"/>
      <c r="X44" s="36"/>
      <c r="Y44" s="6"/>
      <c r="Z44" s="34"/>
      <c r="AA44" s="36"/>
      <c r="AB44" s="6"/>
      <c r="AC44" s="34"/>
      <c r="AD44" s="36"/>
      <c r="AE44" s="6"/>
      <c r="AF44" s="34"/>
      <c r="AG44" s="36"/>
      <c r="AH44" s="66"/>
      <c r="AI44" s="66"/>
      <c r="AJ44" s="23">
        <v>39</v>
      </c>
      <c r="AK44" s="6"/>
      <c r="AL44" s="34"/>
      <c r="AM44" s="36"/>
      <c r="AN44" s="6"/>
      <c r="AO44" s="34"/>
      <c r="AP44" s="36"/>
      <c r="AQ44" s="6"/>
      <c r="AR44" s="34"/>
      <c r="AS44" s="36"/>
      <c r="AT44" s="6"/>
      <c r="AU44" s="34"/>
      <c r="AV44" s="36"/>
      <c r="AW44" s="6"/>
      <c r="AX44" s="34"/>
      <c r="AY44" s="36"/>
      <c r="AZ44" s="23">
        <v>39</v>
      </c>
      <c r="BA44" s="6"/>
      <c r="BB44" s="34"/>
      <c r="BC44" s="36"/>
      <c r="BD44" s="6"/>
      <c r="BE44" s="34"/>
      <c r="BF44" s="36"/>
      <c r="BG44" s="6"/>
      <c r="BH44" s="34"/>
      <c r="BI44" s="36"/>
      <c r="BJ44" s="6"/>
      <c r="BK44" s="34"/>
      <c r="BL44" s="36"/>
      <c r="BM44" s="6"/>
      <c r="BN44" s="34"/>
      <c r="BO44" s="36"/>
      <c r="BP44" s="66"/>
      <c r="BQ44" s="66"/>
      <c r="BR44" s="23">
        <v>39</v>
      </c>
      <c r="BS44" s="6"/>
      <c r="BT44" s="34"/>
      <c r="BU44" s="36"/>
      <c r="BV44" s="6"/>
      <c r="BW44" s="34"/>
      <c r="BX44" s="36"/>
      <c r="BY44" s="6"/>
      <c r="BZ44" s="34"/>
      <c r="CA44" s="36"/>
      <c r="CB44" s="6"/>
      <c r="CC44" s="34"/>
      <c r="CD44" s="36"/>
      <c r="CE44" s="6"/>
      <c r="CF44" s="34"/>
      <c r="CG44" s="36"/>
      <c r="CH44" s="23">
        <v>39</v>
      </c>
      <c r="CI44" s="6"/>
      <c r="CJ44" s="34"/>
      <c r="CK44" s="36"/>
      <c r="CL44" s="6"/>
      <c r="CM44" s="34"/>
      <c r="CN44" s="36"/>
      <c r="CO44" s="6"/>
      <c r="CP44" s="34"/>
      <c r="CQ44" s="36"/>
      <c r="CR44" s="6"/>
      <c r="CS44" s="34"/>
      <c r="CT44" s="36"/>
      <c r="CU44" s="6"/>
      <c r="CV44" s="34"/>
      <c r="CW44" s="36"/>
      <c r="CX44" s="66"/>
      <c r="CY44" s="66"/>
      <c r="CZ44" s="23">
        <v>39</v>
      </c>
      <c r="DA44" s="6"/>
      <c r="DB44" s="34"/>
      <c r="DC44" s="36"/>
      <c r="DD44" s="6"/>
      <c r="DE44" s="34"/>
      <c r="DF44" s="36"/>
      <c r="DG44" s="6"/>
      <c r="DH44" s="34"/>
      <c r="DI44" s="36"/>
      <c r="DJ44" s="6"/>
      <c r="DK44" s="34"/>
      <c r="DL44" s="36"/>
      <c r="DM44" s="6"/>
      <c r="DN44" s="34"/>
      <c r="DO44" s="36"/>
      <c r="DP44" s="23">
        <v>39</v>
      </c>
      <c r="DQ44" s="95"/>
      <c r="DR44" s="270"/>
      <c r="DS44" s="271"/>
      <c r="DT44" s="95"/>
      <c r="DU44" s="270"/>
      <c r="DV44" s="271"/>
      <c r="DW44" s="95"/>
      <c r="DX44" s="270"/>
      <c r="DY44" s="271"/>
      <c r="DZ44" s="95"/>
      <c r="EA44" s="270"/>
      <c r="EB44" s="271"/>
      <c r="EC44" s="251" t="str">
        <f>IF(เวลาเรียน!C44=0," ",IF(ตัวชี้วัด!$EC$5=" "," ",ลับ!EV44))</f>
        <v xml:space="preserve"> </v>
      </c>
      <c r="ED44" s="250" t="str">
        <f t="shared" si="1"/>
        <v xml:space="preserve"> </v>
      </c>
      <c r="EE44" s="273" t="str">
        <f t="shared" si="2"/>
        <v xml:space="preserve"> </v>
      </c>
    </row>
    <row r="45" spans="2:135" ht="15.15" customHeight="1" thickBot="1" x14ac:dyDescent="0.3">
      <c r="B45" s="27">
        <v>40</v>
      </c>
      <c r="C45" s="10"/>
      <c r="D45" s="44"/>
      <c r="E45" s="45"/>
      <c r="F45" s="10"/>
      <c r="G45" s="44"/>
      <c r="H45" s="45"/>
      <c r="I45" s="10"/>
      <c r="J45" s="44"/>
      <c r="K45" s="45"/>
      <c r="L45" s="10"/>
      <c r="M45" s="44"/>
      <c r="N45" s="45"/>
      <c r="O45" s="10"/>
      <c r="P45" s="44"/>
      <c r="Q45" s="45"/>
      <c r="R45" s="27">
        <v>40</v>
      </c>
      <c r="S45" s="10"/>
      <c r="T45" s="44"/>
      <c r="U45" s="45"/>
      <c r="V45" s="10"/>
      <c r="W45" s="44"/>
      <c r="X45" s="45"/>
      <c r="Y45" s="10"/>
      <c r="Z45" s="44"/>
      <c r="AA45" s="45"/>
      <c r="AB45" s="10"/>
      <c r="AC45" s="44"/>
      <c r="AD45" s="45"/>
      <c r="AE45" s="10"/>
      <c r="AF45" s="44"/>
      <c r="AG45" s="45"/>
      <c r="AH45" s="66"/>
      <c r="AI45" s="66"/>
      <c r="AJ45" s="27">
        <v>40</v>
      </c>
      <c r="AK45" s="10"/>
      <c r="AL45" s="44"/>
      <c r="AM45" s="45"/>
      <c r="AN45" s="10"/>
      <c r="AO45" s="44"/>
      <c r="AP45" s="45"/>
      <c r="AQ45" s="10"/>
      <c r="AR45" s="44"/>
      <c r="AS45" s="45"/>
      <c r="AT45" s="10"/>
      <c r="AU45" s="44"/>
      <c r="AV45" s="45"/>
      <c r="AW45" s="10"/>
      <c r="AX45" s="44"/>
      <c r="AY45" s="45"/>
      <c r="AZ45" s="27">
        <v>40</v>
      </c>
      <c r="BA45" s="10"/>
      <c r="BB45" s="44"/>
      <c r="BC45" s="45"/>
      <c r="BD45" s="10"/>
      <c r="BE45" s="44"/>
      <c r="BF45" s="45"/>
      <c r="BG45" s="10"/>
      <c r="BH45" s="44"/>
      <c r="BI45" s="45"/>
      <c r="BJ45" s="10"/>
      <c r="BK45" s="44"/>
      <c r="BL45" s="45"/>
      <c r="BM45" s="10"/>
      <c r="BN45" s="44"/>
      <c r="BO45" s="45"/>
      <c r="BP45" s="66"/>
      <c r="BQ45" s="66"/>
      <c r="BR45" s="27">
        <v>40</v>
      </c>
      <c r="BS45" s="10"/>
      <c r="BT45" s="44"/>
      <c r="BU45" s="45"/>
      <c r="BV45" s="10"/>
      <c r="BW45" s="44"/>
      <c r="BX45" s="45"/>
      <c r="BY45" s="10"/>
      <c r="BZ45" s="44"/>
      <c r="CA45" s="45"/>
      <c r="CB45" s="10"/>
      <c r="CC45" s="44"/>
      <c r="CD45" s="45"/>
      <c r="CE45" s="10"/>
      <c r="CF45" s="44"/>
      <c r="CG45" s="45"/>
      <c r="CH45" s="27">
        <v>40</v>
      </c>
      <c r="CI45" s="10"/>
      <c r="CJ45" s="44"/>
      <c r="CK45" s="45"/>
      <c r="CL45" s="10"/>
      <c r="CM45" s="44"/>
      <c r="CN45" s="45"/>
      <c r="CO45" s="10"/>
      <c r="CP45" s="44"/>
      <c r="CQ45" s="45"/>
      <c r="CR45" s="10"/>
      <c r="CS45" s="44"/>
      <c r="CT45" s="45"/>
      <c r="CU45" s="10"/>
      <c r="CV45" s="44"/>
      <c r="CW45" s="45"/>
      <c r="CX45" s="66"/>
      <c r="CY45" s="66"/>
      <c r="CZ45" s="27">
        <v>40</v>
      </c>
      <c r="DA45" s="10"/>
      <c r="DB45" s="44"/>
      <c r="DC45" s="45"/>
      <c r="DD45" s="10"/>
      <c r="DE45" s="44"/>
      <c r="DF45" s="45"/>
      <c r="DG45" s="10"/>
      <c r="DH45" s="44"/>
      <c r="DI45" s="45"/>
      <c r="DJ45" s="10"/>
      <c r="DK45" s="44"/>
      <c r="DL45" s="45"/>
      <c r="DM45" s="10"/>
      <c r="DN45" s="44"/>
      <c r="DO45" s="45"/>
      <c r="DP45" s="27">
        <v>40</v>
      </c>
      <c r="DQ45" s="113"/>
      <c r="DR45" s="280"/>
      <c r="DS45" s="281"/>
      <c r="DT45" s="113"/>
      <c r="DU45" s="280"/>
      <c r="DV45" s="281"/>
      <c r="DW45" s="113"/>
      <c r="DX45" s="280"/>
      <c r="DY45" s="281"/>
      <c r="DZ45" s="113"/>
      <c r="EA45" s="280"/>
      <c r="EB45" s="281"/>
      <c r="EC45" s="254" t="str">
        <f>IF(เวลาเรียน!C45=0," ",IF(ตัวชี้วัด!$EC$5=" "," ",ลับ!EV45))</f>
        <v xml:space="preserve"> </v>
      </c>
      <c r="ED45" s="259" t="str">
        <f t="shared" si="1"/>
        <v xml:space="preserve"> </v>
      </c>
      <c r="EE45" s="277" t="str">
        <f t="shared" si="2"/>
        <v xml:space="preserve"> </v>
      </c>
    </row>
    <row r="46" spans="2:135" ht="15.15" customHeight="1" x14ac:dyDescent="0.25">
      <c r="B46" s="22">
        <v>41</v>
      </c>
      <c r="C46" s="5"/>
      <c r="D46" s="31"/>
      <c r="E46" s="33"/>
      <c r="F46" s="5"/>
      <c r="G46" s="31"/>
      <c r="H46" s="33"/>
      <c r="I46" s="5"/>
      <c r="J46" s="31"/>
      <c r="K46" s="33"/>
      <c r="L46" s="5"/>
      <c r="M46" s="31"/>
      <c r="N46" s="33"/>
      <c r="O46" s="5"/>
      <c r="P46" s="31"/>
      <c r="Q46" s="33"/>
      <c r="R46" s="22">
        <v>41</v>
      </c>
      <c r="S46" s="5"/>
      <c r="T46" s="31"/>
      <c r="U46" s="33"/>
      <c r="V46" s="5"/>
      <c r="W46" s="31"/>
      <c r="X46" s="33"/>
      <c r="Y46" s="5"/>
      <c r="Z46" s="31"/>
      <c r="AA46" s="33"/>
      <c r="AB46" s="5"/>
      <c r="AC46" s="31"/>
      <c r="AD46" s="33"/>
      <c r="AE46" s="5"/>
      <c r="AF46" s="31"/>
      <c r="AG46" s="33"/>
      <c r="AH46" s="66"/>
      <c r="AI46" s="66"/>
      <c r="AJ46" s="22">
        <v>41</v>
      </c>
      <c r="AK46" s="5"/>
      <c r="AL46" s="31"/>
      <c r="AM46" s="33"/>
      <c r="AN46" s="5"/>
      <c r="AO46" s="31"/>
      <c r="AP46" s="33"/>
      <c r="AQ46" s="5"/>
      <c r="AR46" s="31"/>
      <c r="AS46" s="33"/>
      <c r="AT46" s="5"/>
      <c r="AU46" s="31"/>
      <c r="AV46" s="33"/>
      <c r="AW46" s="5"/>
      <c r="AX46" s="31"/>
      <c r="AY46" s="33"/>
      <c r="AZ46" s="22">
        <v>41</v>
      </c>
      <c r="BA46" s="5"/>
      <c r="BB46" s="31"/>
      <c r="BC46" s="33"/>
      <c r="BD46" s="5"/>
      <c r="BE46" s="31"/>
      <c r="BF46" s="33"/>
      <c r="BG46" s="5"/>
      <c r="BH46" s="31"/>
      <c r="BI46" s="33"/>
      <c r="BJ46" s="5"/>
      <c r="BK46" s="31"/>
      <c r="BL46" s="33"/>
      <c r="BM46" s="5"/>
      <c r="BN46" s="31"/>
      <c r="BO46" s="33"/>
      <c r="BP46" s="66"/>
      <c r="BQ46" s="66"/>
      <c r="BR46" s="22">
        <v>41</v>
      </c>
      <c r="BS46" s="5"/>
      <c r="BT46" s="31"/>
      <c r="BU46" s="33"/>
      <c r="BV46" s="5"/>
      <c r="BW46" s="31"/>
      <c r="BX46" s="33"/>
      <c r="BY46" s="5"/>
      <c r="BZ46" s="31"/>
      <c r="CA46" s="33"/>
      <c r="CB46" s="5"/>
      <c r="CC46" s="31"/>
      <c r="CD46" s="33"/>
      <c r="CE46" s="5"/>
      <c r="CF46" s="31"/>
      <c r="CG46" s="33"/>
      <c r="CH46" s="22">
        <v>41</v>
      </c>
      <c r="CI46" s="5"/>
      <c r="CJ46" s="31"/>
      <c r="CK46" s="33"/>
      <c r="CL46" s="5"/>
      <c r="CM46" s="31"/>
      <c r="CN46" s="33"/>
      <c r="CO46" s="5"/>
      <c r="CP46" s="31"/>
      <c r="CQ46" s="33"/>
      <c r="CR46" s="5"/>
      <c r="CS46" s="31"/>
      <c r="CT46" s="33"/>
      <c r="CU46" s="5"/>
      <c r="CV46" s="31"/>
      <c r="CW46" s="33"/>
      <c r="CX46" s="66"/>
      <c r="CY46" s="66"/>
      <c r="CZ46" s="22">
        <v>41</v>
      </c>
      <c r="DA46" s="5"/>
      <c r="DB46" s="31"/>
      <c r="DC46" s="33"/>
      <c r="DD46" s="5"/>
      <c r="DE46" s="31"/>
      <c r="DF46" s="33"/>
      <c r="DG46" s="5"/>
      <c r="DH46" s="31"/>
      <c r="DI46" s="33"/>
      <c r="DJ46" s="5"/>
      <c r="DK46" s="31"/>
      <c r="DL46" s="33"/>
      <c r="DM46" s="5"/>
      <c r="DN46" s="31"/>
      <c r="DO46" s="33"/>
      <c r="DP46" s="22">
        <v>41</v>
      </c>
      <c r="DQ46" s="92"/>
      <c r="DR46" s="266"/>
      <c r="DS46" s="267"/>
      <c r="DT46" s="92"/>
      <c r="DU46" s="266"/>
      <c r="DV46" s="267"/>
      <c r="DW46" s="92"/>
      <c r="DX46" s="266"/>
      <c r="DY46" s="267"/>
      <c r="DZ46" s="92"/>
      <c r="EA46" s="266"/>
      <c r="EB46" s="267"/>
      <c r="EC46" s="247" t="str">
        <f>IF(เวลาเรียน!C46=0," ",IF(ตัวชี้วัด!$EC$5=" "," ",ลับ!EV46))</f>
        <v xml:space="preserve"> </v>
      </c>
      <c r="ED46" s="246" t="str">
        <f t="shared" si="1"/>
        <v xml:space="preserve"> </v>
      </c>
      <c r="EE46" s="269" t="str">
        <f t="shared" si="2"/>
        <v xml:space="preserve"> </v>
      </c>
    </row>
    <row r="47" spans="2:135" ht="15.15" customHeight="1" x14ac:dyDescent="0.25">
      <c r="B47" s="23">
        <v>42</v>
      </c>
      <c r="C47" s="6"/>
      <c r="D47" s="34"/>
      <c r="E47" s="36"/>
      <c r="F47" s="6"/>
      <c r="G47" s="34"/>
      <c r="H47" s="36"/>
      <c r="I47" s="6"/>
      <c r="J47" s="34"/>
      <c r="K47" s="36"/>
      <c r="L47" s="6"/>
      <c r="M47" s="34"/>
      <c r="N47" s="36"/>
      <c r="O47" s="6"/>
      <c r="P47" s="34"/>
      <c r="Q47" s="36"/>
      <c r="R47" s="23">
        <v>42</v>
      </c>
      <c r="S47" s="6"/>
      <c r="T47" s="34"/>
      <c r="U47" s="36"/>
      <c r="V47" s="6"/>
      <c r="W47" s="34"/>
      <c r="X47" s="36"/>
      <c r="Y47" s="6"/>
      <c r="Z47" s="34"/>
      <c r="AA47" s="36"/>
      <c r="AB47" s="6"/>
      <c r="AC47" s="34"/>
      <c r="AD47" s="36"/>
      <c r="AE47" s="6"/>
      <c r="AF47" s="34"/>
      <c r="AG47" s="36"/>
      <c r="AH47" s="66"/>
      <c r="AI47" s="66"/>
      <c r="AJ47" s="23">
        <v>42</v>
      </c>
      <c r="AK47" s="6"/>
      <c r="AL47" s="34"/>
      <c r="AM47" s="36"/>
      <c r="AN47" s="6"/>
      <c r="AO47" s="34"/>
      <c r="AP47" s="36"/>
      <c r="AQ47" s="6"/>
      <c r="AR47" s="34"/>
      <c r="AS47" s="36"/>
      <c r="AT47" s="6"/>
      <c r="AU47" s="34"/>
      <c r="AV47" s="36"/>
      <c r="AW47" s="6"/>
      <c r="AX47" s="34"/>
      <c r="AY47" s="36"/>
      <c r="AZ47" s="23">
        <v>42</v>
      </c>
      <c r="BA47" s="6"/>
      <c r="BB47" s="34"/>
      <c r="BC47" s="36"/>
      <c r="BD47" s="6"/>
      <c r="BE47" s="34"/>
      <c r="BF47" s="36"/>
      <c r="BG47" s="6"/>
      <c r="BH47" s="34"/>
      <c r="BI47" s="36"/>
      <c r="BJ47" s="6"/>
      <c r="BK47" s="34"/>
      <c r="BL47" s="36"/>
      <c r="BM47" s="6"/>
      <c r="BN47" s="34"/>
      <c r="BO47" s="36"/>
      <c r="BP47" s="66"/>
      <c r="BQ47" s="66"/>
      <c r="BR47" s="23">
        <v>42</v>
      </c>
      <c r="BS47" s="6"/>
      <c r="BT47" s="34"/>
      <c r="BU47" s="36"/>
      <c r="BV47" s="6"/>
      <c r="BW47" s="34"/>
      <c r="BX47" s="36"/>
      <c r="BY47" s="6"/>
      <c r="BZ47" s="34"/>
      <c r="CA47" s="36"/>
      <c r="CB47" s="6"/>
      <c r="CC47" s="34"/>
      <c r="CD47" s="36"/>
      <c r="CE47" s="6"/>
      <c r="CF47" s="34"/>
      <c r="CG47" s="36"/>
      <c r="CH47" s="23">
        <v>42</v>
      </c>
      <c r="CI47" s="6"/>
      <c r="CJ47" s="34"/>
      <c r="CK47" s="36"/>
      <c r="CL47" s="6"/>
      <c r="CM47" s="34"/>
      <c r="CN47" s="36"/>
      <c r="CO47" s="6"/>
      <c r="CP47" s="34"/>
      <c r="CQ47" s="36"/>
      <c r="CR47" s="6"/>
      <c r="CS47" s="34"/>
      <c r="CT47" s="36"/>
      <c r="CU47" s="6"/>
      <c r="CV47" s="34"/>
      <c r="CW47" s="36"/>
      <c r="CX47" s="66"/>
      <c r="CY47" s="66"/>
      <c r="CZ47" s="23">
        <v>42</v>
      </c>
      <c r="DA47" s="6"/>
      <c r="DB47" s="34"/>
      <c r="DC47" s="36"/>
      <c r="DD47" s="6"/>
      <c r="DE47" s="34"/>
      <c r="DF47" s="36"/>
      <c r="DG47" s="6"/>
      <c r="DH47" s="34"/>
      <c r="DI47" s="36"/>
      <c r="DJ47" s="6"/>
      <c r="DK47" s="34"/>
      <c r="DL47" s="36"/>
      <c r="DM47" s="6"/>
      <c r="DN47" s="34"/>
      <c r="DO47" s="36"/>
      <c r="DP47" s="23">
        <v>42</v>
      </c>
      <c r="DQ47" s="95"/>
      <c r="DR47" s="270"/>
      <c r="DS47" s="271"/>
      <c r="DT47" s="95"/>
      <c r="DU47" s="270"/>
      <c r="DV47" s="271"/>
      <c r="DW47" s="95"/>
      <c r="DX47" s="270"/>
      <c r="DY47" s="271"/>
      <c r="DZ47" s="95"/>
      <c r="EA47" s="270"/>
      <c r="EB47" s="271"/>
      <c r="EC47" s="251" t="str">
        <f>IF(เวลาเรียน!C47=0," ",IF(ตัวชี้วัด!$EC$5=" "," ",ลับ!EV47))</f>
        <v xml:space="preserve"> </v>
      </c>
      <c r="ED47" s="250" t="str">
        <f t="shared" si="1"/>
        <v xml:space="preserve"> </v>
      </c>
      <c r="EE47" s="273" t="str">
        <f t="shared" si="2"/>
        <v xml:space="preserve"> </v>
      </c>
    </row>
    <row r="48" spans="2:135" ht="15.15" customHeight="1" x14ac:dyDescent="0.25">
      <c r="B48" s="23">
        <v>43</v>
      </c>
      <c r="C48" s="6"/>
      <c r="D48" s="34"/>
      <c r="E48" s="36"/>
      <c r="F48" s="6"/>
      <c r="G48" s="34"/>
      <c r="H48" s="36"/>
      <c r="I48" s="6"/>
      <c r="J48" s="34"/>
      <c r="K48" s="36"/>
      <c r="L48" s="6"/>
      <c r="M48" s="34"/>
      <c r="N48" s="36"/>
      <c r="O48" s="6"/>
      <c r="P48" s="34"/>
      <c r="Q48" s="36"/>
      <c r="R48" s="23">
        <v>43</v>
      </c>
      <c r="S48" s="6"/>
      <c r="T48" s="34"/>
      <c r="U48" s="36"/>
      <c r="V48" s="6"/>
      <c r="W48" s="34"/>
      <c r="X48" s="36"/>
      <c r="Y48" s="6"/>
      <c r="Z48" s="34"/>
      <c r="AA48" s="36"/>
      <c r="AB48" s="6"/>
      <c r="AC48" s="34"/>
      <c r="AD48" s="36"/>
      <c r="AE48" s="6"/>
      <c r="AF48" s="34"/>
      <c r="AG48" s="36"/>
      <c r="AH48" s="66"/>
      <c r="AI48" s="66"/>
      <c r="AJ48" s="23">
        <v>43</v>
      </c>
      <c r="AK48" s="6"/>
      <c r="AL48" s="34"/>
      <c r="AM48" s="36"/>
      <c r="AN48" s="6"/>
      <c r="AO48" s="34"/>
      <c r="AP48" s="36"/>
      <c r="AQ48" s="6"/>
      <c r="AR48" s="34"/>
      <c r="AS48" s="36"/>
      <c r="AT48" s="6"/>
      <c r="AU48" s="34"/>
      <c r="AV48" s="36"/>
      <c r="AW48" s="6"/>
      <c r="AX48" s="34"/>
      <c r="AY48" s="36"/>
      <c r="AZ48" s="23">
        <v>43</v>
      </c>
      <c r="BA48" s="6"/>
      <c r="BB48" s="34"/>
      <c r="BC48" s="36"/>
      <c r="BD48" s="6"/>
      <c r="BE48" s="34"/>
      <c r="BF48" s="36"/>
      <c r="BG48" s="6"/>
      <c r="BH48" s="34"/>
      <c r="BI48" s="36"/>
      <c r="BJ48" s="6"/>
      <c r="BK48" s="34"/>
      <c r="BL48" s="36"/>
      <c r="BM48" s="6"/>
      <c r="BN48" s="34"/>
      <c r="BO48" s="36"/>
      <c r="BP48" s="66"/>
      <c r="BQ48" s="66"/>
      <c r="BR48" s="23">
        <v>43</v>
      </c>
      <c r="BS48" s="6"/>
      <c r="BT48" s="34"/>
      <c r="BU48" s="36"/>
      <c r="BV48" s="6"/>
      <c r="BW48" s="34"/>
      <c r="BX48" s="36"/>
      <c r="BY48" s="6"/>
      <c r="BZ48" s="34"/>
      <c r="CA48" s="36"/>
      <c r="CB48" s="6"/>
      <c r="CC48" s="34"/>
      <c r="CD48" s="36"/>
      <c r="CE48" s="6"/>
      <c r="CF48" s="34"/>
      <c r="CG48" s="36"/>
      <c r="CH48" s="23">
        <v>43</v>
      </c>
      <c r="CI48" s="6"/>
      <c r="CJ48" s="34"/>
      <c r="CK48" s="36"/>
      <c r="CL48" s="6"/>
      <c r="CM48" s="34"/>
      <c r="CN48" s="36"/>
      <c r="CO48" s="6"/>
      <c r="CP48" s="34"/>
      <c r="CQ48" s="36"/>
      <c r="CR48" s="6"/>
      <c r="CS48" s="34"/>
      <c r="CT48" s="36"/>
      <c r="CU48" s="6"/>
      <c r="CV48" s="34"/>
      <c r="CW48" s="36"/>
      <c r="CX48" s="66"/>
      <c r="CY48" s="66"/>
      <c r="CZ48" s="23">
        <v>43</v>
      </c>
      <c r="DA48" s="6"/>
      <c r="DB48" s="34"/>
      <c r="DC48" s="36"/>
      <c r="DD48" s="6"/>
      <c r="DE48" s="34"/>
      <c r="DF48" s="36"/>
      <c r="DG48" s="6"/>
      <c r="DH48" s="34"/>
      <c r="DI48" s="36"/>
      <c r="DJ48" s="6"/>
      <c r="DK48" s="34"/>
      <c r="DL48" s="36"/>
      <c r="DM48" s="6"/>
      <c r="DN48" s="34"/>
      <c r="DO48" s="36"/>
      <c r="DP48" s="23">
        <v>43</v>
      </c>
      <c r="DQ48" s="95"/>
      <c r="DR48" s="270"/>
      <c r="DS48" s="271"/>
      <c r="DT48" s="95"/>
      <c r="DU48" s="270"/>
      <c r="DV48" s="271"/>
      <c r="DW48" s="95"/>
      <c r="DX48" s="270"/>
      <c r="DY48" s="271"/>
      <c r="DZ48" s="95"/>
      <c r="EA48" s="270"/>
      <c r="EB48" s="271"/>
      <c r="EC48" s="251" t="str">
        <f>IF(เวลาเรียน!C48=0," ",IF(ตัวชี้วัด!$EC$5=" "," ",ลับ!EV48))</f>
        <v xml:space="preserve"> </v>
      </c>
      <c r="ED48" s="250" t="str">
        <f t="shared" si="1"/>
        <v xml:space="preserve"> </v>
      </c>
      <c r="EE48" s="273" t="str">
        <f t="shared" si="2"/>
        <v xml:space="preserve"> </v>
      </c>
    </row>
    <row r="49" spans="2:135" ht="15.15" customHeight="1" x14ac:dyDescent="0.25">
      <c r="B49" s="23">
        <v>44</v>
      </c>
      <c r="C49" s="6"/>
      <c r="D49" s="34"/>
      <c r="E49" s="36"/>
      <c r="F49" s="6"/>
      <c r="G49" s="34"/>
      <c r="H49" s="36"/>
      <c r="I49" s="6"/>
      <c r="J49" s="34"/>
      <c r="K49" s="36"/>
      <c r="L49" s="6"/>
      <c r="M49" s="34"/>
      <c r="N49" s="36"/>
      <c r="O49" s="6"/>
      <c r="P49" s="34"/>
      <c r="Q49" s="36"/>
      <c r="R49" s="23">
        <v>44</v>
      </c>
      <c r="S49" s="6"/>
      <c r="T49" s="34"/>
      <c r="U49" s="36"/>
      <c r="V49" s="6"/>
      <c r="W49" s="34"/>
      <c r="X49" s="36"/>
      <c r="Y49" s="6"/>
      <c r="Z49" s="34"/>
      <c r="AA49" s="36"/>
      <c r="AB49" s="6"/>
      <c r="AC49" s="34"/>
      <c r="AD49" s="36"/>
      <c r="AE49" s="6"/>
      <c r="AF49" s="34"/>
      <c r="AG49" s="36"/>
      <c r="AH49" s="66"/>
      <c r="AI49" s="66"/>
      <c r="AJ49" s="23">
        <v>44</v>
      </c>
      <c r="AK49" s="6"/>
      <c r="AL49" s="34"/>
      <c r="AM49" s="36"/>
      <c r="AN49" s="6"/>
      <c r="AO49" s="34"/>
      <c r="AP49" s="36"/>
      <c r="AQ49" s="6"/>
      <c r="AR49" s="34"/>
      <c r="AS49" s="36"/>
      <c r="AT49" s="6"/>
      <c r="AU49" s="34"/>
      <c r="AV49" s="36"/>
      <c r="AW49" s="6"/>
      <c r="AX49" s="34"/>
      <c r="AY49" s="36"/>
      <c r="AZ49" s="23">
        <v>44</v>
      </c>
      <c r="BA49" s="6"/>
      <c r="BB49" s="34"/>
      <c r="BC49" s="36"/>
      <c r="BD49" s="6"/>
      <c r="BE49" s="34"/>
      <c r="BF49" s="36"/>
      <c r="BG49" s="6"/>
      <c r="BH49" s="34"/>
      <c r="BI49" s="36"/>
      <c r="BJ49" s="6"/>
      <c r="BK49" s="34"/>
      <c r="BL49" s="36"/>
      <c r="BM49" s="6"/>
      <c r="BN49" s="34"/>
      <c r="BO49" s="36"/>
      <c r="BP49" s="66"/>
      <c r="BQ49" s="66"/>
      <c r="BR49" s="23">
        <v>44</v>
      </c>
      <c r="BS49" s="6"/>
      <c r="BT49" s="34"/>
      <c r="BU49" s="36"/>
      <c r="BV49" s="6"/>
      <c r="BW49" s="34"/>
      <c r="BX49" s="36"/>
      <c r="BY49" s="6"/>
      <c r="BZ49" s="34"/>
      <c r="CA49" s="36"/>
      <c r="CB49" s="6"/>
      <c r="CC49" s="34"/>
      <c r="CD49" s="36"/>
      <c r="CE49" s="6"/>
      <c r="CF49" s="34"/>
      <c r="CG49" s="36"/>
      <c r="CH49" s="23">
        <v>44</v>
      </c>
      <c r="CI49" s="6"/>
      <c r="CJ49" s="34"/>
      <c r="CK49" s="36"/>
      <c r="CL49" s="6"/>
      <c r="CM49" s="34"/>
      <c r="CN49" s="36"/>
      <c r="CO49" s="6"/>
      <c r="CP49" s="34"/>
      <c r="CQ49" s="36"/>
      <c r="CR49" s="6"/>
      <c r="CS49" s="34"/>
      <c r="CT49" s="36"/>
      <c r="CU49" s="6"/>
      <c r="CV49" s="34"/>
      <c r="CW49" s="36"/>
      <c r="CX49" s="66"/>
      <c r="CY49" s="66"/>
      <c r="CZ49" s="23">
        <v>44</v>
      </c>
      <c r="DA49" s="6"/>
      <c r="DB49" s="34"/>
      <c r="DC49" s="36"/>
      <c r="DD49" s="6"/>
      <c r="DE49" s="34"/>
      <c r="DF49" s="36"/>
      <c r="DG49" s="6"/>
      <c r="DH49" s="34"/>
      <c r="DI49" s="36"/>
      <c r="DJ49" s="6"/>
      <c r="DK49" s="34"/>
      <c r="DL49" s="36"/>
      <c r="DM49" s="6"/>
      <c r="DN49" s="34"/>
      <c r="DO49" s="36"/>
      <c r="DP49" s="23">
        <v>44</v>
      </c>
      <c r="DQ49" s="95"/>
      <c r="DR49" s="270"/>
      <c r="DS49" s="271"/>
      <c r="DT49" s="95"/>
      <c r="DU49" s="270"/>
      <c r="DV49" s="271"/>
      <c r="DW49" s="95"/>
      <c r="DX49" s="270"/>
      <c r="DY49" s="271"/>
      <c r="DZ49" s="95"/>
      <c r="EA49" s="270"/>
      <c r="EB49" s="271"/>
      <c r="EC49" s="251" t="str">
        <f>IF(เวลาเรียน!C49=0," ",IF(ตัวชี้วัด!$EC$5=" "," ",ลับ!EV49))</f>
        <v xml:space="preserve"> </v>
      </c>
      <c r="ED49" s="250" t="str">
        <f t="shared" si="1"/>
        <v xml:space="preserve"> </v>
      </c>
      <c r="EE49" s="273" t="str">
        <f t="shared" si="2"/>
        <v xml:space="preserve"> </v>
      </c>
    </row>
    <row r="50" spans="2:135" ht="15.15" customHeight="1" thickBot="1" x14ac:dyDescent="0.3">
      <c r="B50" s="24">
        <v>45</v>
      </c>
      <c r="C50" s="7"/>
      <c r="D50" s="37"/>
      <c r="E50" s="39"/>
      <c r="F50" s="7"/>
      <c r="G50" s="37"/>
      <c r="H50" s="39"/>
      <c r="I50" s="7"/>
      <c r="J50" s="37"/>
      <c r="K50" s="39"/>
      <c r="L50" s="7"/>
      <c r="M50" s="37"/>
      <c r="N50" s="39"/>
      <c r="O50" s="7"/>
      <c r="P50" s="37"/>
      <c r="Q50" s="39"/>
      <c r="R50" s="24">
        <v>45</v>
      </c>
      <c r="S50" s="7"/>
      <c r="T50" s="37"/>
      <c r="U50" s="39"/>
      <c r="V50" s="7"/>
      <c r="W50" s="37"/>
      <c r="X50" s="39"/>
      <c r="Y50" s="7"/>
      <c r="Z50" s="37"/>
      <c r="AA50" s="39"/>
      <c r="AB50" s="7"/>
      <c r="AC50" s="37"/>
      <c r="AD50" s="39"/>
      <c r="AE50" s="7"/>
      <c r="AF50" s="37"/>
      <c r="AG50" s="39"/>
      <c r="AH50" s="66"/>
      <c r="AI50" s="66"/>
      <c r="AJ50" s="24">
        <v>45</v>
      </c>
      <c r="AK50" s="7"/>
      <c r="AL50" s="37"/>
      <c r="AM50" s="39"/>
      <c r="AN50" s="7"/>
      <c r="AO50" s="37"/>
      <c r="AP50" s="39"/>
      <c r="AQ50" s="7"/>
      <c r="AR50" s="37"/>
      <c r="AS50" s="39"/>
      <c r="AT50" s="7"/>
      <c r="AU50" s="37"/>
      <c r="AV50" s="39"/>
      <c r="AW50" s="7"/>
      <c r="AX50" s="37"/>
      <c r="AY50" s="39"/>
      <c r="AZ50" s="24">
        <v>45</v>
      </c>
      <c r="BA50" s="7"/>
      <c r="BB50" s="37"/>
      <c r="BC50" s="39"/>
      <c r="BD50" s="7"/>
      <c r="BE50" s="37"/>
      <c r="BF50" s="39"/>
      <c r="BG50" s="7"/>
      <c r="BH50" s="37"/>
      <c r="BI50" s="39"/>
      <c r="BJ50" s="7"/>
      <c r="BK50" s="37"/>
      <c r="BL50" s="39"/>
      <c r="BM50" s="7"/>
      <c r="BN50" s="37"/>
      <c r="BO50" s="39"/>
      <c r="BP50" s="66"/>
      <c r="BQ50" s="66"/>
      <c r="BR50" s="24">
        <v>45</v>
      </c>
      <c r="BS50" s="7"/>
      <c r="BT50" s="37"/>
      <c r="BU50" s="39"/>
      <c r="BV50" s="7"/>
      <c r="BW50" s="37"/>
      <c r="BX50" s="39"/>
      <c r="BY50" s="7"/>
      <c r="BZ50" s="37"/>
      <c r="CA50" s="39"/>
      <c r="CB50" s="7"/>
      <c r="CC50" s="37"/>
      <c r="CD50" s="39"/>
      <c r="CE50" s="7"/>
      <c r="CF50" s="37"/>
      <c r="CG50" s="39"/>
      <c r="CH50" s="24">
        <v>45</v>
      </c>
      <c r="CI50" s="7"/>
      <c r="CJ50" s="37"/>
      <c r="CK50" s="39"/>
      <c r="CL50" s="7"/>
      <c r="CM50" s="37"/>
      <c r="CN50" s="39"/>
      <c r="CO50" s="7"/>
      <c r="CP50" s="37"/>
      <c r="CQ50" s="39"/>
      <c r="CR50" s="7"/>
      <c r="CS50" s="37"/>
      <c r="CT50" s="39"/>
      <c r="CU50" s="7"/>
      <c r="CV50" s="37"/>
      <c r="CW50" s="39"/>
      <c r="CX50" s="66"/>
      <c r="CY50" s="66"/>
      <c r="CZ50" s="24">
        <v>45</v>
      </c>
      <c r="DA50" s="7"/>
      <c r="DB50" s="37"/>
      <c r="DC50" s="39"/>
      <c r="DD50" s="7"/>
      <c r="DE50" s="37"/>
      <c r="DF50" s="39"/>
      <c r="DG50" s="7"/>
      <c r="DH50" s="37"/>
      <c r="DI50" s="39"/>
      <c r="DJ50" s="7"/>
      <c r="DK50" s="37"/>
      <c r="DL50" s="39"/>
      <c r="DM50" s="7"/>
      <c r="DN50" s="37"/>
      <c r="DO50" s="39"/>
      <c r="DP50" s="24">
        <v>45</v>
      </c>
      <c r="DQ50" s="98"/>
      <c r="DR50" s="274"/>
      <c r="DS50" s="275"/>
      <c r="DT50" s="98"/>
      <c r="DU50" s="274"/>
      <c r="DV50" s="275"/>
      <c r="DW50" s="98"/>
      <c r="DX50" s="274"/>
      <c r="DY50" s="275"/>
      <c r="DZ50" s="98"/>
      <c r="EA50" s="274"/>
      <c r="EB50" s="275"/>
      <c r="EC50" s="254" t="str">
        <f>IF(เวลาเรียน!C50=0," ",IF(ตัวชี้วัด!$EC$5=" "," ",ลับ!EV50))</f>
        <v xml:space="preserve"> </v>
      </c>
      <c r="ED50" s="259" t="str">
        <f t="shared" si="1"/>
        <v xml:space="preserve"> </v>
      </c>
      <c r="EE50" s="277" t="str">
        <f t="shared" si="2"/>
        <v xml:space="preserve"> </v>
      </c>
    </row>
    <row r="51" spans="2:135" ht="15.15" customHeight="1" x14ac:dyDescent="0.25">
      <c r="B51" s="40">
        <v>46</v>
      </c>
      <c r="C51" s="9"/>
      <c r="D51" s="42"/>
      <c r="E51" s="43"/>
      <c r="F51" s="9"/>
      <c r="G51" s="42"/>
      <c r="H51" s="43"/>
      <c r="I51" s="9"/>
      <c r="J51" s="42"/>
      <c r="K51" s="43"/>
      <c r="L51" s="9"/>
      <c r="M51" s="42"/>
      <c r="N51" s="43"/>
      <c r="O51" s="9"/>
      <c r="P51" s="42"/>
      <c r="Q51" s="43"/>
      <c r="R51" s="40">
        <v>46</v>
      </c>
      <c r="S51" s="9"/>
      <c r="T51" s="42"/>
      <c r="U51" s="43"/>
      <c r="V51" s="9"/>
      <c r="W51" s="42"/>
      <c r="X51" s="43"/>
      <c r="Y51" s="9"/>
      <c r="Z51" s="42"/>
      <c r="AA51" s="43"/>
      <c r="AB51" s="9"/>
      <c r="AC51" s="42"/>
      <c r="AD51" s="43"/>
      <c r="AE51" s="9"/>
      <c r="AF51" s="42"/>
      <c r="AG51" s="43"/>
      <c r="AH51" s="66"/>
      <c r="AI51" s="66"/>
      <c r="AJ51" s="40">
        <v>46</v>
      </c>
      <c r="AK51" s="9"/>
      <c r="AL51" s="42"/>
      <c r="AM51" s="43"/>
      <c r="AN51" s="9"/>
      <c r="AO51" s="42"/>
      <c r="AP51" s="43"/>
      <c r="AQ51" s="9"/>
      <c r="AR51" s="42"/>
      <c r="AS51" s="43"/>
      <c r="AT51" s="9"/>
      <c r="AU51" s="42"/>
      <c r="AV51" s="43"/>
      <c r="AW51" s="9"/>
      <c r="AX51" s="42"/>
      <c r="AY51" s="43"/>
      <c r="AZ51" s="40">
        <v>46</v>
      </c>
      <c r="BA51" s="9"/>
      <c r="BB51" s="42"/>
      <c r="BC51" s="43"/>
      <c r="BD51" s="9"/>
      <c r="BE51" s="42"/>
      <c r="BF51" s="43"/>
      <c r="BG51" s="9"/>
      <c r="BH51" s="42"/>
      <c r="BI51" s="43"/>
      <c r="BJ51" s="9"/>
      <c r="BK51" s="42"/>
      <c r="BL51" s="43"/>
      <c r="BM51" s="9"/>
      <c r="BN51" s="42"/>
      <c r="BO51" s="43"/>
      <c r="BP51" s="66"/>
      <c r="BQ51" s="66"/>
      <c r="BR51" s="40">
        <v>46</v>
      </c>
      <c r="BS51" s="9"/>
      <c r="BT51" s="42"/>
      <c r="BU51" s="43"/>
      <c r="BV51" s="9"/>
      <c r="BW51" s="42"/>
      <c r="BX51" s="43"/>
      <c r="BY51" s="9"/>
      <c r="BZ51" s="42"/>
      <c r="CA51" s="43"/>
      <c r="CB51" s="9"/>
      <c r="CC51" s="42"/>
      <c r="CD51" s="43"/>
      <c r="CE51" s="9"/>
      <c r="CF51" s="42"/>
      <c r="CG51" s="43"/>
      <c r="CH51" s="40">
        <v>46</v>
      </c>
      <c r="CI51" s="9"/>
      <c r="CJ51" s="42"/>
      <c r="CK51" s="43"/>
      <c r="CL51" s="9"/>
      <c r="CM51" s="42"/>
      <c r="CN51" s="43"/>
      <c r="CO51" s="9"/>
      <c r="CP51" s="42"/>
      <c r="CQ51" s="43"/>
      <c r="CR51" s="9"/>
      <c r="CS51" s="42"/>
      <c r="CT51" s="43"/>
      <c r="CU51" s="9"/>
      <c r="CV51" s="42"/>
      <c r="CW51" s="43"/>
      <c r="CX51" s="66"/>
      <c r="CY51" s="66"/>
      <c r="CZ51" s="40">
        <v>46</v>
      </c>
      <c r="DA51" s="9"/>
      <c r="DB51" s="42"/>
      <c r="DC51" s="43"/>
      <c r="DD51" s="9"/>
      <c r="DE51" s="42"/>
      <c r="DF51" s="43"/>
      <c r="DG51" s="9"/>
      <c r="DH51" s="42"/>
      <c r="DI51" s="43"/>
      <c r="DJ51" s="9"/>
      <c r="DK51" s="42"/>
      <c r="DL51" s="43"/>
      <c r="DM51" s="9"/>
      <c r="DN51" s="42"/>
      <c r="DO51" s="43"/>
      <c r="DP51" s="40">
        <v>46</v>
      </c>
      <c r="DQ51" s="110"/>
      <c r="DR51" s="278"/>
      <c r="DS51" s="279"/>
      <c r="DT51" s="110"/>
      <c r="DU51" s="278"/>
      <c r="DV51" s="279"/>
      <c r="DW51" s="110"/>
      <c r="DX51" s="278"/>
      <c r="DY51" s="279"/>
      <c r="DZ51" s="110"/>
      <c r="EA51" s="278"/>
      <c r="EB51" s="279"/>
      <c r="EC51" s="247" t="str">
        <f>IF(เวลาเรียน!C51=0," ",IF(ตัวชี้วัด!$EC$5=" "," ",ลับ!EV51))</f>
        <v xml:space="preserve"> </v>
      </c>
      <c r="ED51" s="246" t="str">
        <f t="shared" si="1"/>
        <v xml:space="preserve"> </v>
      </c>
      <c r="EE51" s="269" t="str">
        <f t="shared" si="2"/>
        <v xml:space="preserve"> </v>
      </c>
    </row>
    <row r="52" spans="2:135" ht="15.15" customHeight="1" x14ac:dyDescent="0.25">
      <c r="B52" s="23">
        <v>47</v>
      </c>
      <c r="C52" s="6"/>
      <c r="D52" s="34"/>
      <c r="E52" s="36"/>
      <c r="F52" s="6"/>
      <c r="G52" s="34"/>
      <c r="H52" s="36"/>
      <c r="I52" s="6"/>
      <c r="J52" s="34"/>
      <c r="K52" s="36"/>
      <c r="L52" s="6"/>
      <c r="M52" s="34"/>
      <c r="N52" s="36"/>
      <c r="O52" s="6"/>
      <c r="P52" s="34"/>
      <c r="Q52" s="36"/>
      <c r="R52" s="23">
        <v>47</v>
      </c>
      <c r="S52" s="6"/>
      <c r="T52" s="34"/>
      <c r="U52" s="36"/>
      <c r="V52" s="6"/>
      <c r="W52" s="34"/>
      <c r="X52" s="36"/>
      <c r="Y52" s="6"/>
      <c r="Z52" s="34"/>
      <c r="AA52" s="36"/>
      <c r="AB52" s="6"/>
      <c r="AC52" s="34"/>
      <c r="AD52" s="36"/>
      <c r="AE52" s="6"/>
      <c r="AF52" s="34"/>
      <c r="AG52" s="36"/>
      <c r="AH52" s="66"/>
      <c r="AI52" s="66"/>
      <c r="AJ52" s="23">
        <v>47</v>
      </c>
      <c r="AK52" s="6"/>
      <c r="AL52" s="34"/>
      <c r="AM52" s="36"/>
      <c r="AN52" s="6"/>
      <c r="AO52" s="34"/>
      <c r="AP52" s="36"/>
      <c r="AQ52" s="6"/>
      <c r="AR52" s="34"/>
      <c r="AS52" s="36"/>
      <c r="AT52" s="6"/>
      <c r="AU52" s="34"/>
      <c r="AV52" s="36"/>
      <c r="AW52" s="6"/>
      <c r="AX52" s="34"/>
      <c r="AY52" s="36"/>
      <c r="AZ52" s="23">
        <v>47</v>
      </c>
      <c r="BA52" s="6"/>
      <c r="BB52" s="34"/>
      <c r="BC52" s="36"/>
      <c r="BD52" s="6"/>
      <c r="BE52" s="34"/>
      <c r="BF52" s="36"/>
      <c r="BG52" s="6"/>
      <c r="BH52" s="34"/>
      <c r="BI52" s="36"/>
      <c r="BJ52" s="6"/>
      <c r="BK52" s="34"/>
      <c r="BL52" s="36"/>
      <c r="BM52" s="6"/>
      <c r="BN52" s="34"/>
      <c r="BO52" s="36"/>
      <c r="BP52" s="66"/>
      <c r="BQ52" s="66"/>
      <c r="BR52" s="23">
        <v>47</v>
      </c>
      <c r="BS52" s="6"/>
      <c r="BT52" s="34"/>
      <c r="BU52" s="36"/>
      <c r="BV52" s="6"/>
      <c r="BW52" s="34"/>
      <c r="BX52" s="36"/>
      <c r="BY52" s="6"/>
      <c r="BZ52" s="34"/>
      <c r="CA52" s="36"/>
      <c r="CB52" s="6"/>
      <c r="CC52" s="34"/>
      <c r="CD52" s="36"/>
      <c r="CE52" s="6"/>
      <c r="CF52" s="34"/>
      <c r="CG52" s="36"/>
      <c r="CH52" s="23">
        <v>47</v>
      </c>
      <c r="CI52" s="6"/>
      <c r="CJ52" s="34"/>
      <c r="CK52" s="36"/>
      <c r="CL52" s="6"/>
      <c r="CM52" s="34"/>
      <c r="CN52" s="36"/>
      <c r="CO52" s="6"/>
      <c r="CP52" s="34"/>
      <c r="CQ52" s="36"/>
      <c r="CR52" s="6"/>
      <c r="CS52" s="34"/>
      <c r="CT52" s="36"/>
      <c r="CU52" s="6"/>
      <c r="CV52" s="34"/>
      <c r="CW52" s="36"/>
      <c r="CX52" s="66"/>
      <c r="CY52" s="66"/>
      <c r="CZ52" s="23">
        <v>47</v>
      </c>
      <c r="DA52" s="6"/>
      <c r="DB52" s="34"/>
      <c r="DC52" s="36"/>
      <c r="DD52" s="6"/>
      <c r="DE52" s="34"/>
      <c r="DF52" s="36"/>
      <c r="DG52" s="6"/>
      <c r="DH52" s="34"/>
      <c r="DI52" s="36"/>
      <c r="DJ52" s="6"/>
      <c r="DK52" s="34"/>
      <c r="DL52" s="36"/>
      <c r="DM52" s="6"/>
      <c r="DN52" s="34"/>
      <c r="DO52" s="36"/>
      <c r="DP52" s="23">
        <v>47</v>
      </c>
      <c r="DQ52" s="95"/>
      <c r="DR52" s="270"/>
      <c r="DS52" s="271"/>
      <c r="DT52" s="95"/>
      <c r="DU52" s="270"/>
      <c r="DV52" s="271"/>
      <c r="DW52" s="95"/>
      <c r="DX52" s="270"/>
      <c r="DY52" s="271"/>
      <c r="DZ52" s="95"/>
      <c r="EA52" s="270"/>
      <c r="EB52" s="271"/>
      <c r="EC52" s="251" t="str">
        <f>IF(เวลาเรียน!C52=0," ",IF(ตัวชี้วัด!$EC$5=" "," ",ลับ!EV52))</f>
        <v xml:space="preserve"> </v>
      </c>
      <c r="ED52" s="250" t="str">
        <f t="shared" si="1"/>
        <v xml:space="preserve"> </v>
      </c>
      <c r="EE52" s="273" t="str">
        <f t="shared" si="2"/>
        <v xml:space="preserve"> </v>
      </c>
    </row>
    <row r="53" spans="2:135" ht="15.15" customHeight="1" x14ac:dyDescent="0.25">
      <c r="B53" s="23">
        <v>48</v>
      </c>
      <c r="C53" s="6"/>
      <c r="D53" s="34"/>
      <c r="E53" s="36"/>
      <c r="F53" s="6"/>
      <c r="G53" s="34"/>
      <c r="H53" s="36"/>
      <c r="I53" s="6"/>
      <c r="J53" s="34"/>
      <c r="K53" s="36"/>
      <c r="L53" s="6"/>
      <c r="M53" s="34"/>
      <c r="N53" s="36"/>
      <c r="O53" s="6"/>
      <c r="P53" s="34"/>
      <c r="Q53" s="36"/>
      <c r="R53" s="23">
        <v>48</v>
      </c>
      <c r="S53" s="6"/>
      <c r="T53" s="34"/>
      <c r="U53" s="36"/>
      <c r="V53" s="6"/>
      <c r="W53" s="34"/>
      <c r="X53" s="36"/>
      <c r="Y53" s="6"/>
      <c r="Z53" s="34"/>
      <c r="AA53" s="36"/>
      <c r="AB53" s="6"/>
      <c r="AC53" s="34"/>
      <c r="AD53" s="36"/>
      <c r="AE53" s="6"/>
      <c r="AF53" s="34"/>
      <c r="AG53" s="36"/>
      <c r="AH53" s="66"/>
      <c r="AI53" s="66"/>
      <c r="AJ53" s="23">
        <v>48</v>
      </c>
      <c r="AK53" s="6"/>
      <c r="AL53" s="34"/>
      <c r="AM53" s="36"/>
      <c r="AN53" s="6"/>
      <c r="AO53" s="34"/>
      <c r="AP53" s="36"/>
      <c r="AQ53" s="6"/>
      <c r="AR53" s="34"/>
      <c r="AS53" s="36"/>
      <c r="AT53" s="6"/>
      <c r="AU53" s="34"/>
      <c r="AV53" s="36"/>
      <c r="AW53" s="6"/>
      <c r="AX53" s="34"/>
      <c r="AY53" s="36"/>
      <c r="AZ53" s="23">
        <v>48</v>
      </c>
      <c r="BA53" s="6"/>
      <c r="BB53" s="34"/>
      <c r="BC53" s="36"/>
      <c r="BD53" s="6"/>
      <c r="BE53" s="34"/>
      <c r="BF53" s="36"/>
      <c r="BG53" s="6"/>
      <c r="BH53" s="34"/>
      <c r="BI53" s="36"/>
      <c r="BJ53" s="6"/>
      <c r="BK53" s="34"/>
      <c r="BL53" s="36"/>
      <c r="BM53" s="6"/>
      <c r="BN53" s="34"/>
      <c r="BO53" s="36"/>
      <c r="BP53" s="66"/>
      <c r="BQ53" s="66"/>
      <c r="BR53" s="23">
        <v>48</v>
      </c>
      <c r="BS53" s="6"/>
      <c r="BT53" s="34"/>
      <c r="BU53" s="36"/>
      <c r="BV53" s="6"/>
      <c r="BW53" s="34"/>
      <c r="BX53" s="36"/>
      <c r="BY53" s="6"/>
      <c r="BZ53" s="34"/>
      <c r="CA53" s="36"/>
      <c r="CB53" s="6"/>
      <c r="CC53" s="34"/>
      <c r="CD53" s="36"/>
      <c r="CE53" s="6"/>
      <c r="CF53" s="34"/>
      <c r="CG53" s="36"/>
      <c r="CH53" s="23">
        <v>48</v>
      </c>
      <c r="CI53" s="6"/>
      <c r="CJ53" s="34"/>
      <c r="CK53" s="36"/>
      <c r="CL53" s="6"/>
      <c r="CM53" s="34"/>
      <c r="CN53" s="36"/>
      <c r="CO53" s="6"/>
      <c r="CP53" s="34"/>
      <c r="CQ53" s="36"/>
      <c r="CR53" s="6"/>
      <c r="CS53" s="34"/>
      <c r="CT53" s="36"/>
      <c r="CU53" s="6"/>
      <c r="CV53" s="34"/>
      <c r="CW53" s="36"/>
      <c r="CX53" s="66"/>
      <c r="CY53" s="66"/>
      <c r="CZ53" s="23">
        <v>48</v>
      </c>
      <c r="DA53" s="6"/>
      <c r="DB53" s="34"/>
      <c r="DC53" s="36"/>
      <c r="DD53" s="6"/>
      <c r="DE53" s="34"/>
      <c r="DF53" s="36"/>
      <c r="DG53" s="6"/>
      <c r="DH53" s="34"/>
      <c r="DI53" s="36"/>
      <c r="DJ53" s="6"/>
      <c r="DK53" s="34"/>
      <c r="DL53" s="36"/>
      <c r="DM53" s="6"/>
      <c r="DN53" s="34"/>
      <c r="DO53" s="36"/>
      <c r="DP53" s="23">
        <v>48</v>
      </c>
      <c r="DQ53" s="95"/>
      <c r="DR53" s="270"/>
      <c r="DS53" s="271"/>
      <c r="DT53" s="95"/>
      <c r="DU53" s="270"/>
      <c r="DV53" s="271"/>
      <c r="DW53" s="95"/>
      <c r="DX53" s="270"/>
      <c r="DY53" s="271"/>
      <c r="DZ53" s="95"/>
      <c r="EA53" s="270"/>
      <c r="EB53" s="271"/>
      <c r="EC53" s="251" t="str">
        <f>IF(เวลาเรียน!C53=0," ",IF(ตัวชี้วัด!$EC$5=" "," ",ลับ!EV53))</f>
        <v xml:space="preserve"> </v>
      </c>
      <c r="ED53" s="250" t="str">
        <f t="shared" si="1"/>
        <v xml:space="preserve"> </v>
      </c>
      <c r="EE53" s="273" t="str">
        <f t="shared" si="2"/>
        <v xml:space="preserve"> </v>
      </c>
    </row>
    <row r="54" spans="2:135" ht="15.15" customHeight="1" x14ac:dyDescent="0.25">
      <c r="B54" s="23">
        <v>49</v>
      </c>
      <c r="C54" s="6"/>
      <c r="D54" s="34"/>
      <c r="E54" s="36"/>
      <c r="F54" s="6"/>
      <c r="G54" s="34"/>
      <c r="H54" s="36"/>
      <c r="I54" s="6"/>
      <c r="J54" s="34"/>
      <c r="K54" s="36"/>
      <c r="L54" s="6"/>
      <c r="M54" s="34"/>
      <c r="N54" s="36"/>
      <c r="O54" s="6"/>
      <c r="P54" s="34"/>
      <c r="Q54" s="36"/>
      <c r="R54" s="23">
        <v>49</v>
      </c>
      <c r="S54" s="6"/>
      <c r="T54" s="34"/>
      <c r="U54" s="36"/>
      <c r="V54" s="6"/>
      <c r="W54" s="34"/>
      <c r="X54" s="36"/>
      <c r="Y54" s="6"/>
      <c r="Z54" s="34"/>
      <c r="AA54" s="36"/>
      <c r="AB54" s="6"/>
      <c r="AC54" s="34"/>
      <c r="AD54" s="36"/>
      <c r="AE54" s="6"/>
      <c r="AF54" s="34"/>
      <c r="AG54" s="36"/>
      <c r="AH54" s="66"/>
      <c r="AI54" s="66"/>
      <c r="AJ54" s="23">
        <v>49</v>
      </c>
      <c r="AK54" s="6"/>
      <c r="AL54" s="34"/>
      <c r="AM54" s="36"/>
      <c r="AN54" s="6"/>
      <c r="AO54" s="34"/>
      <c r="AP54" s="36"/>
      <c r="AQ54" s="6"/>
      <c r="AR54" s="34"/>
      <c r="AS54" s="36"/>
      <c r="AT54" s="6"/>
      <c r="AU54" s="34"/>
      <c r="AV54" s="36"/>
      <c r="AW54" s="6"/>
      <c r="AX54" s="34"/>
      <c r="AY54" s="36"/>
      <c r="AZ54" s="23">
        <v>49</v>
      </c>
      <c r="BA54" s="6"/>
      <c r="BB54" s="34"/>
      <c r="BC54" s="36"/>
      <c r="BD54" s="6"/>
      <c r="BE54" s="34"/>
      <c r="BF54" s="36"/>
      <c r="BG54" s="6"/>
      <c r="BH54" s="34"/>
      <c r="BI54" s="36"/>
      <c r="BJ54" s="6"/>
      <c r="BK54" s="34"/>
      <c r="BL54" s="36"/>
      <c r="BM54" s="6"/>
      <c r="BN54" s="34"/>
      <c r="BO54" s="36"/>
      <c r="BP54" s="66"/>
      <c r="BQ54" s="66"/>
      <c r="BR54" s="23">
        <v>49</v>
      </c>
      <c r="BS54" s="6"/>
      <c r="BT54" s="34"/>
      <c r="BU54" s="36"/>
      <c r="BV54" s="6"/>
      <c r="BW54" s="34"/>
      <c r="BX54" s="36"/>
      <c r="BY54" s="6"/>
      <c r="BZ54" s="34"/>
      <c r="CA54" s="36"/>
      <c r="CB54" s="6"/>
      <c r="CC54" s="34"/>
      <c r="CD54" s="36"/>
      <c r="CE54" s="6"/>
      <c r="CF54" s="34"/>
      <c r="CG54" s="36"/>
      <c r="CH54" s="23">
        <v>49</v>
      </c>
      <c r="CI54" s="6"/>
      <c r="CJ54" s="34"/>
      <c r="CK54" s="36"/>
      <c r="CL54" s="6"/>
      <c r="CM54" s="34"/>
      <c r="CN54" s="36"/>
      <c r="CO54" s="6"/>
      <c r="CP54" s="34"/>
      <c r="CQ54" s="36"/>
      <c r="CR54" s="6"/>
      <c r="CS54" s="34"/>
      <c r="CT54" s="36"/>
      <c r="CU54" s="6"/>
      <c r="CV54" s="34"/>
      <c r="CW54" s="36"/>
      <c r="CX54" s="66"/>
      <c r="CY54" s="66"/>
      <c r="CZ54" s="23">
        <v>49</v>
      </c>
      <c r="DA54" s="6"/>
      <c r="DB54" s="34"/>
      <c r="DC54" s="36"/>
      <c r="DD54" s="6"/>
      <c r="DE54" s="34"/>
      <c r="DF54" s="36"/>
      <c r="DG54" s="6"/>
      <c r="DH54" s="34"/>
      <c r="DI54" s="36"/>
      <c r="DJ54" s="6"/>
      <c r="DK54" s="34"/>
      <c r="DL54" s="36"/>
      <c r="DM54" s="6"/>
      <c r="DN54" s="34"/>
      <c r="DO54" s="36"/>
      <c r="DP54" s="23">
        <v>49</v>
      </c>
      <c r="DQ54" s="95"/>
      <c r="DR54" s="270"/>
      <c r="DS54" s="271"/>
      <c r="DT54" s="95"/>
      <c r="DU54" s="270"/>
      <c r="DV54" s="271"/>
      <c r="DW54" s="95"/>
      <c r="DX54" s="270"/>
      <c r="DY54" s="271"/>
      <c r="DZ54" s="95"/>
      <c r="EA54" s="270"/>
      <c r="EB54" s="271"/>
      <c r="EC54" s="251" t="str">
        <f>IF(เวลาเรียน!C54=0," ",IF(ตัวชี้วัด!$EC$5=" "," ",ลับ!EV54))</f>
        <v xml:space="preserve"> </v>
      </c>
      <c r="ED54" s="250" t="str">
        <f t="shared" si="1"/>
        <v xml:space="preserve"> </v>
      </c>
      <c r="EE54" s="273" t="str">
        <f t="shared" si="2"/>
        <v xml:space="preserve"> </v>
      </c>
    </row>
    <row r="55" spans="2:135" ht="15.15" customHeight="1" thickBot="1" x14ac:dyDescent="0.3">
      <c r="B55" s="24">
        <v>50</v>
      </c>
      <c r="C55" s="7"/>
      <c r="D55" s="37"/>
      <c r="E55" s="39"/>
      <c r="F55" s="7"/>
      <c r="G55" s="37"/>
      <c r="H55" s="39"/>
      <c r="I55" s="7"/>
      <c r="J55" s="37"/>
      <c r="K55" s="39"/>
      <c r="L55" s="7"/>
      <c r="M55" s="37"/>
      <c r="N55" s="39"/>
      <c r="O55" s="7"/>
      <c r="P55" s="37"/>
      <c r="Q55" s="39"/>
      <c r="R55" s="24">
        <v>50</v>
      </c>
      <c r="S55" s="7"/>
      <c r="T55" s="37"/>
      <c r="U55" s="39"/>
      <c r="V55" s="7"/>
      <c r="W55" s="37"/>
      <c r="X55" s="39"/>
      <c r="Y55" s="7"/>
      <c r="Z55" s="37"/>
      <c r="AA55" s="39"/>
      <c r="AB55" s="7"/>
      <c r="AC55" s="37"/>
      <c r="AD55" s="39"/>
      <c r="AE55" s="7"/>
      <c r="AF55" s="37"/>
      <c r="AG55" s="39"/>
      <c r="AH55" s="66"/>
      <c r="AI55" s="66"/>
      <c r="AJ55" s="24">
        <v>50</v>
      </c>
      <c r="AK55" s="7"/>
      <c r="AL55" s="37"/>
      <c r="AM55" s="39"/>
      <c r="AN55" s="7"/>
      <c r="AO55" s="37"/>
      <c r="AP55" s="39"/>
      <c r="AQ55" s="7"/>
      <c r="AR55" s="37"/>
      <c r="AS55" s="39"/>
      <c r="AT55" s="7"/>
      <c r="AU55" s="37"/>
      <c r="AV55" s="39"/>
      <c r="AW55" s="7"/>
      <c r="AX55" s="37"/>
      <c r="AY55" s="39"/>
      <c r="AZ55" s="24">
        <v>50</v>
      </c>
      <c r="BA55" s="7"/>
      <c r="BB55" s="37"/>
      <c r="BC55" s="39"/>
      <c r="BD55" s="7"/>
      <c r="BE55" s="37"/>
      <c r="BF55" s="39"/>
      <c r="BG55" s="7"/>
      <c r="BH55" s="37"/>
      <c r="BI55" s="39"/>
      <c r="BJ55" s="7"/>
      <c r="BK55" s="37"/>
      <c r="BL55" s="39"/>
      <c r="BM55" s="7"/>
      <c r="BN55" s="37"/>
      <c r="BO55" s="39"/>
      <c r="BP55" s="66"/>
      <c r="BQ55" s="66"/>
      <c r="BR55" s="24">
        <v>50</v>
      </c>
      <c r="BS55" s="7"/>
      <c r="BT55" s="37"/>
      <c r="BU55" s="39"/>
      <c r="BV55" s="7"/>
      <c r="BW55" s="37"/>
      <c r="BX55" s="39"/>
      <c r="BY55" s="7"/>
      <c r="BZ55" s="37"/>
      <c r="CA55" s="39"/>
      <c r="CB55" s="7"/>
      <c r="CC55" s="37"/>
      <c r="CD55" s="39"/>
      <c r="CE55" s="7"/>
      <c r="CF55" s="37"/>
      <c r="CG55" s="39"/>
      <c r="CH55" s="24">
        <v>50</v>
      </c>
      <c r="CI55" s="7"/>
      <c r="CJ55" s="37"/>
      <c r="CK55" s="39"/>
      <c r="CL55" s="7"/>
      <c r="CM55" s="37"/>
      <c r="CN55" s="39"/>
      <c r="CO55" s="7"/>
      <c r="CP55" s="37"/>
      <c r="CQ55" s="39"/>
      <c r="CR55" s="7"/>
      <c r="CS55" s="37"/>
      <c r="CT55" s="39"/>
      <c r="CU55" s="7"/>
      <c r="CV55" s="37"/>
      <c r="CW55" s="39"/>
      <c r="CX55" s="66"/>
      <c r="CY55" s="66"/>
      <c r="CZ55" s="24">
        <v>50</v>
      </c>
      <c r="DA55" s="7"/>
      <c r="DB55" s="37"/>
      <c r="DC55" s="39"/>
      <c r="DD55" s="7"/>
      <c r="DE55" s="37"/>
      <c r="DF55" s="39"/>
      <c r="DG55" s="7"/>
      <c r="DH55" s="37"/>
      <c r="DI55" s="39"/>
      <c r="DJ55" s="7"/>
      <c r="DK55" s="37"/>
      <c r="DL55" s="39"/>
      <c r="DM55" s="7"/>
      <c r="DN55" s="37"/>
      <c r="DO55" s="39"/>
      <c r="DP55" s="24">
        <v>50</v>
      </c>
      <c r="DQ55" s="98"/>
      <c r="DR55" s="274"/>
      <c r="DS55" s="275"/>
      <c r="DT55" s="98"/>
      <c r="DU55" s="274"/>
      <c r="DV55" s="275"/>
      <c r="DW55" s="98"/>
      <c r="DX55" s="274"/>
      <c r="DY55" s="275"/>
      <c r="DZ55" s="98"/>
      <c r="EA55" s="274"/>
      <c r="EB55" s="275"/>
      <c r="EC55" s="254" t="str">
        <f>IF(เวลาเรียน!C55=0," ",IF(ตัวชี้วัด!$EC$5=" "," ",ลับ!EV55))</f>
        <v xml:space="preserve"> </v>
      </c>
      <c r="ED55" s="259" t="str">
        <f t="shared" si="1"/>
        <v xml:space="preserve"> </v>
      </c>
      <c r="EE55" s="277" t="str">
        <f t="shared" si="2"/>
        <v xml:space="preserve"> </v>
      </c>
    </row>
    <row r="56" spans="2:135" ht="17.399999999999999" x14ac:dyDescent="0.2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220"/>
      <c r="DR56" s="220"/>
      <c r="DS56" s="220"/>
      <c r="DT56" s="220"/>
      <c r="DU56" s="220"/>
      <c r="DV56" s="220"/>
      <c r="DW56" s="184"/>
      <c r="DX56" s="184"/>
      <c r="DY56" s="184"/>
      <c r="DZ56" s="184"/>
      <c r="EA56" s="184"/>
      <c r="EB56" s="184"/>
      <c r="EC56" s="184"/>
      <c r="ED56" s="184"/>
      <c r="EE56" s="184"/>
    </row>
    <row r="57" spans="2:135" ht="17.399999999999999" x14ac:dyDescent="0.2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220"/>
      <c r="DR57" s="220"/>
      <c r="DS57" s="220"/>
      <c r="DT57" s="220"/>
      <c r="DU57" s="220"/>
      <c r="DV57" s="220"/>
      <c r="DW57" s="184"/>
      <c r="DX57" s="184"/>
      <c r="DY57" s="184"/>
      <c r="DZ57" s="184"/>
      <c r="EA57" s="184"/>
      <c r="EB57" s="184"/>
      <c r="EC57" s="184"/>
      <c r="ED57" s="184"/>
      <c r="EE57" s="184"/>
    </row>
    <row r="58" spans="2:135" ht="17.399999999999999" x14ac:dyDescent="0.2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220"/>
      <c r="DR58" s="220"/>
      <c r="DS58" s="220"/>
      <c r="DT58" s="220"/>
      <c r="DU58" s="220"/>
      <c r="DV58" s="220"/>
      <c r="DW58" s="184"/>
      <c r="DX58" s="184"/>
      <c r="DY58" s="184"/>
      <c r="DZ58" s="184"/>
      <c r="EA58" s="184"/>
      <c r="EB58" s="184"/>
      <c r="EC58" s="184"/>
      <c r="ED58" s="184"/>
      <c r="EE58" s="184"/>
    </row>
    <row r="59" spans="2:135" ht="17.399999999999999" x14ac:dyDescent="0.2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220"/>
      <c r="DR59" s="220"/>
      <c r="DS59" s="220"/>
      <c r="DT59" s="220"/>
      <c r="DU59" s="220"/>
      <c r="DV59" s="220"/>
      <c r="DW59" s="184"/>
      <c r="DX59" s="184"/>
      <c r="DY59" s="184"/>
      <c r="DZ59" s="184"/>
      <c r="EA59" s="184"/>
      <c r="EB59" s="184"/>
      <c r="EC59" s="184"/>
      <c r="ED59" s="184"/>
      <c r="EE59" s="184"/>
    </row>
    <row r="60" spans="2:135" ht="17.399999999999999" x14ac:dyDescent="0.2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220"/>
      <c r="DR60" s="220"/>
      <c r="DS60" s="220"/>
      <c r="DT60" s="220"/>
      <c r="DU60" s="220"/>
      <c r="DV60" s="220"/>
      <c r="DW60" s="184"/>
      <c r="DX60" s="184"/>
      <c r="DY60" s="184"/>
      <c r="DZ60" s="184"/>
      <c r="EA60" s="184"/>
      <c r="EB60" s="184"/>
      <c r="EC60" s="184"/>
      <c r="ED60" s="184"/>
      <c r="EE60" s="184"/>
    </row>
    <row r="61" spans="2:135" ht="17.399999999999999" x14ac:dyDescent="0.2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220"/>
      <c r="DR61" s="220"/>
      <c r="DS61" s="220"/>
      <c r="DT61" s="220"/>
      <c r="DU61" s="220"/>
      <c r="DV61" s="220"/>
      <c r="DW61" s="184"/>
      <c r="DX61" s="184"/>
      <c r="DY61" s="184"/>
      <c r="DZ61" s="184"/>
      <c r="EA61" s="184"/>
      <c r="EB61" s="184"/>
      <c r="EC61" s="184"/>
      <c r="ED61" s="184"/>
      <c r="EE61" s="184"/>
    </row>
    <row r="62" spans="2:135" ht="17.399999999999999" x14ac:dyDescent="0.2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220"/>
      <c r="DR62" s="220"/>
      <c r="DS62" s="220"/>
      <c r="DT62" s="220"/>
      <c r="DU62" s="220"/>
      <c r="DV62" s="220"/>
      <c r="DW62" s="184"/>
      <c r="DX62" s="184"/>
      <c r="DY62" s="184"/>
      <c r="DZ62" s="184"/>
      <c r="EA62" s="184"/>
      <c r="EB62" s="184"/>
      <c r="EC62" s="184"/>
      <c r="ED62" s="184"/>
      <c r="EE62" s="184"/>
    </row>
    <row r="63" spans="2:135" ht="17.399999999999999" x14ac:dyDescent="0.2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220"/>
      <c r="DR63" s="220"/>
      <c r="DS63" s="220"/>
      <c r="DT63" s="220"/>
      <c r="DU63" s="220"/>
      <c r="DV63" s="220"/>
      <c r="DW63" s="184"/>
      <c r="DX63" s="184"/>
      <c r="DY63" s="184"/>
      <c r="DZ63" s="184"/>
      <c r="EA63" s="184"/>
      <c r="EB63" s="184"/>
      <c r="EC63" s="184"/>
      <c r="ED63" s="184"/>
      <c r="EE63" s="184"/>
    </row>
    <row r="64" spans="2:135" ht="17.399999999999999" x14ac:dyDescent="0.2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220"/>
      <c r="DR64" s="220"/>
      <c r="DS64" s="220"/>
      <c r="DT64" s="220"/>
      <c r="DU64" s="220"/>
      <c r="DV64" s="220"/>
      <c r="DW64" s="184"/>
      <c r="DX64" s="184"/>
      <c r="DY64" s="184"/>
      <c r="DZ64" s="184"/>
      <c r="EA64" s="184"/>
      <c r="EB64" s="184"/>
      <c r="EC64" s="184"/>
      <c r="ED64" s="184"/>
      <c r="EE64" s="184"/>
    </row>
    <row r="65" spans="2:135" ht="17.399999999999999" x14ac:dyDescent="0.2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220"/>
      <c r="DR65" s="220"/>
      <c r="DS65" s="220"/>
      <c r="DT65" s="220"/>
      <c r="DU65" s="220"/>
      <c r="DV65" s="220"/>
      <c r="DW65" s="184"/>
      <c r="DX65" s="184"/>
      <c r="DY65" s="184"/>
      <c r="DZ65" s="184"/>
      <c r="EA65" s="184"/>
      <c r="EB65" s="184"/>
      <c r="EC65" s="184"/>
      <c r="ED65" s="184"/>
      <c r="EE65" s="184"/>
    </row>
    <row r="66" spans="2:135" ht="17.399999999999999" x14ac:dyDescent="0.2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220"/>
      <c r="DR66" s="220"/>
      <c r="DS66" s="220"/>
      <c r="DT66" s="220"/>
      <c r="DU66" s="220"/>
      <c r="DV66" s="220"/>
      <c r="DW66" s="184"/>
      <c r="DX66" s="184"/>
      <c r="DY66" s="184"/>
      <c r="DZ66" s="184"/>
      <c r="EA66" s="184"/>
      <c r="EB66" s="184"/>
      <c r="EC66" s="184"/>
      <c r="ED66" s="184"/>
      <c r="EE66" s="184"/>
    </row>
    <row r="67" spans="2:135" x14ac:dyDescent="0.2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220"/>
      <c r="DR67" s="220"/>
      <c r="DS67" s="220"/>
      <c r="DT67" s="220"/>
      <c r="DU67" s="220"/>
      <c r="DV67" s="220"/>
      <c r="DW67" s="184"/>
      <c r="DX67" s="184"/>
      <c r="DY67" s="184"/>
      <c r="DZ67" s="184"/>
      <c r="EA67" s="184"/>
      <c r="EB67" s="184"/>
      <c r="EC67" s="184"/>
      <c r="ED67" s="184"/>
      <c r="EE67" s="184"/>
    </row>
    <row r="68" spans="2:135" x14ac:dyDescent="0.2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220"/>
      <c r="DR68" s="220"/>
      <c r="DS68" s="220"/>
      <c r="DT68" s="220"/>
      <c r="DU68" s="220"/>
      <c r="DV68" s="220"/>
      <c r="DW68" s="184"/>
      <c r="DX68" s="184"/>
      <c r="DY68" s="184"/>
      <c r="DZ68" s="184"/>
      <c r="EA68" s="184"/>
      <c r="EB68" s="184"/>
      <c r="EC68" s="184"/>
      <c r="ED68" s="184"/>
      <c r="EE68" s="184"/>
    </row>
    <row r="69" spans="2:135" x14ac:dyDescent="0.2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220"/>
      <c r="DR69" s="220"/>
      <c r="DS69" s="220"/>
      <c r="DT69" s="220"/>
      <c r="DU69" s="220"/>
      <c r="DV69" s="220"/>
      <c r="DW69" s="184"/>
      <c r="DX69" s="184"/>
      <c r="DY69" s="184"/>
      <c r="DZ69" s="184"/>
      <c r="EA69" s="184"/>
      <c r="EB69" s="184"/>
      <c r="EC69" s="184"/>
      <c r="ED69" s="184"/>
      <c r="EE69" s="184"/>
    </row>
    <row r="70" spans="2:135" x14ac:dyDescent="0.2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220"/>
      <c r="DR70" s="220"/>
      <c r="DS70" s="220"/>
      <c r="DT70" s="220"/>
      <c r="DU70" s="220"/>
      <c r="DV70" s="220"/>
      <c r="DW70" s="184"/>
      <c r="DX70" s="184"/>
      <c r="DY70" s="184"/>
      <c r="DZ70" s="184"/>
      <c r="EA70" s="184"/>
      <c r="EB70" s="184"/>
      <c r="EC70" s="184"/>
      <c r="ED70" s="184"/>
      <c r="EE70" s="184"/>
    </row>
    <row r="71" spans="2:135" x14ac:dyDescent="0.2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220"/>
      <c r="DR71" s="220"/>
      <c r="DS71" s="220"/>
      <c r="DT71" s="220"/>
      <c r="DU71" s="220"/>
      <c r="DV71" s="220"/>
      <c r="DW71" s="184"/>
      <c r="DX71" s="184"/>
      <c r="DY71" s="184"/>
      <c r="DZ71" s="184"/>
      <c r="EA71" s="184"/>
      <c r="EB71" s="184"/>
      <c r="EC71" s="184"/>
      <c r="ED71" s="184"/>
      <c r="EE71" s="184"/>
    </row>
    <row r="72" spans="2:135" x14ac:dyDescent="0.2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220"/>
      <c r="DR72" s="220"/>
      <c r="DS72" s="220"/>
      <c r="DT72" s="220"/>
      <c r="DU72" s="220"/>
      <c r="DV72" s="220"/>
      <c r="DW72" s="184"/>
      <c r="DX72" s="184"/>
      <c r="DY72" s="184"/>
      <c r="DZ72" s="184"/>
      <c r="EA72" s="184"/>
      <c r="EB72" s="184"/>
      <c r="EC72" s="184"/>
      <c r="ED72" s="184"/>
      <c r="EE72" s="184"/>
    </row>
    <row r="73" spans="2:135" x14ac:dyDescent="0.2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220"/>
      <c r="DR73" s="220"/>
      <c r="DS73" s="220"/>
      <c r="DT73" s="220"/>
      <c r="DU73" s="220"/>
      <c r="DV73" s="220"/>
      <c r="DW73" s="184"/>
      <c r="DX73" s="184"/>
      <c r="DY73" s="184"/>
      <c r="DZ73" s="184"/>
      <c r="EA73" s="184"/>
      <c r="EB73" s="184"/>
      <c r="EC73" s="184"/>
      <c r="ED73" s="184"/>
      <c r="EE73" s="184"/>
    </row>
    <row r="74" spans="2:135" x14ac:dyDescent="0.2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220"/>
      <c r="DR74" s="220"/>
      <c r="DS74" s="220"/>
      <c r="DT74" s="220"/>
      <c r="DU74" s="220"/>
      <c r="DV74" s="220"/>
      <c r="DW74" s="184"/>
      <c r="DX74" s="184"/>
      <c r="DY74" s="184"/>
      <c r="DZ74" s="184"/>
      <c r="EA74" s="184"/>
      <c r="EB74" s="184"/>
      <c r="EC74" s="184"/>
      <c r="ED74" s="184"/>
      <c r="EE74" s="184"/>
    </row>
    <row r="75" spans="2:135" x14ac:dyDescent="0.2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220"/>
      <c r="DR75" s="220"/>
      <c r="DS75" s="220"/>
      <c r="DT75" s="220"/>
      <c r="DU75" s="220"/>
      <c r="DV75" s="220"/>
      <c r="DW75" s="184"/>
      <c r="DX75" s="184"/>
      <c r="DY75" s="184"/>
      <c r="DZ75" s="184"/>
      <c r="EA75" s="184"/>
      <c r="EB75" s="184"/>
      <c r="EC75" s="184"/>
      <c r="ED75" s="184"/>
      <c r="EE75" s="184"/>
    </row>
    <row r="76" spans="2:135" x14ac:dyDescent="0.2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220"/>
      <c r="DR76" s="220"/>
      <c r="DS76" s="220"/>
      <c r="DT76" s="220"/>
      <c r="DU76" s="220"/>
      <c r="DV76" s="220"/>
      <c r="DW76" s="184"/>
      <c r="DX76" s="184"/>
      <c r="DY76" s="184"/>
      <c r="DZ76" s="184"/>
      <c r="EA76" s="184"/>
      <c r="EB76" s="184"/>
      <c r="EC76" s="184"/>
      <c r="ED76" s="184"/>
      <c r="EE76" s="184"/>
    </row>
    <row r="77" spans="2:135" x14ac:dyDescent="0.2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220"/>
      <c r="DR77" s="220"/>
      <c r="DS77" s="220"/>
      <c r="DT77" s="220"/>
      <c r="DU77" s="220"/>
      <c r="DV77" s="220"/>
      <c r="DW77" s="184"/>
      <c r="DX77" s="184"/>
      <c r="DY77" s="184"/>
      <c r="DZ77" s="184"/>
      <c r="EA77" s="184"/>
      <c r="EB77" s="184"/>
      <c r="EC77" s="184"/>
      <c r="ED77" s="184"/>
      <c r="EE77" s="184"/>
    </row>
    <row r="78" spans="2:135" x14ac:dyDescent="0.2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220"/>
      <c r="DR78" s="220"/>
      <c r="DS78" s="220"/>
      <c r="DT78" s="220"/>
      <c r="DU78" s="220"/>
      <c r="DV78" s="220"/>
      <c r="DW78" s="185"/>
      <c r="DX78" s="185"/>
      <c r="DY78" s="185"/>
      <c r="DZ78" s="185"/>
      <c r="EA78" s="185"/>
      <c r="EB78" s="185"/>
      <c r="EC78" s="185"/>
      <c r="ED78" s="185"/>
      <c r="EE78" s="185"/>
    </row>
    <row r="79" spans="2:135" x14ac:dyDescent="0.2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220"/>
      <c r="DR79" s="220"/>
      <c r="DS79" s="220"/>
      <c r="DT79" s="220"/>
      <c r="DU79" s="220"/>
      <c r="DV79" s="220"/>
      <c r="DW79" s="185"/>
      <c r="DX79" s="185"/>
      <c r="DY79" s="185"/>
      <c r="DZ79" s="185"/>
      <c r="EA79" s="185"/>
      <c r="EB79" s="185"/>
      <c r="EC79" s="185"/>
      <c r="ED79" s="185"/>
      <c r="EE79" s="185"/>
    </row>
    <row r="80" spans="2:135" x14ac:dyDescent="0.2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220"/>
      <c r="DR80" s="220"/>
      <c r="DS80" s="220"/>
      <c r="DT80" s="220"/>
      <c r="DU80" s="220"/>
      <c r="DV80" s="220"/>
      <c r="DW80" s="185"/>
      <c r="DX80" s="185"/>
      <c r="DY80" s="185"/>
      <c r="DZ80" s="185"/>
      <c r="EA80" s="185"/>
      <c r="EB80" s="185"/>
      <c r="EC80" s="185"/>
      <c r="ED80" s="185"/>
      <c r="EE80" s="185"/>
    </row>
    <row r="81" spans="2:135" x14ac:dyDescent="0.2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220"/>
      <c r="DR81" s="220"/>
      <c r="DS81" s="220"/>
      <c r="DT81" s="220"/>
      <c r="DU81" s="220"/>
      <c r="DV81" s="220"/>
      <c r="DW81" s="185"/>
      <c r="DX81" s="185"/>
      <c r="DY81" s="185"/>
      <c r="DZ81" s="185"/>
      <c r="EA81" s="185"/>
      <c r="EB81" s="185"/>
      <c r="EC81" s="185"/>
      <c r="ED81" s="185"/>
      <c r="EE81" s="185"/>
    </row>
    <row r="82" spans="2:135" x14ac:dyDescent="0.2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220"/>
      <c r="DR82" s="220"/>
      <c r="DS82" s="220"/>
      <c r="DT82" s="220"/>
      <c r="DU82" s="220"/>
      <c r="DV82" s="220"/>
      <c r="DW82" s="185"/>
      <c r="DX82" s="185"/>
      <c r="DY82" s="185"/>
      <c r="DZ82" s="185"/>
      <c r="EA82" s="185"/>
      <c r="EB82" s="185"/>
      <c r="EC82" s="185"/>
      <c r="ED82" s="185"/>
      <c r="EE82" s="185"/>
    </row>
    <row r="83" spans="2:135" x14ac:dyDescent="0.2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220"/>
      <c r="DR83" s="220"/>
      <c r="DS83" s="220"/>
      <c r="DT83" s="220"/>
      <c r="DU83" s="220"/>
      <c r="DV83" s="220"/>
      <c r="DW83" s="185"/>
      <c r="DX83" s="185"/>
      <c r="DY83" s="185"/>
      <c r="DZ83" s="185"/>
      <c r="EA83" s="185"/>
      <c r="EB83" s="185"/>
      <c r="EC83" s="185"/>
      <c r="ED83" s="185"/>
      <c r="EE83" s="185"/>
    </row>
    <row r="84" spans="2:135" x14ac:dyDescent="0.2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220"/>
      <c r="DR84" s="220"/>
      <c r="DS84" s="220"/>
      <c r="DT84" s="220"/>
      <c r="DU84" s="220"/>
      <c r="DV84" s="220"/>
      <c r="DW84" s="185"/>
      <c r="DX84" s="185"/>
      <c r="DY84" s="185"/>
      <c r="DZ84" s="185"/>
      <c r="EA84" s="185"/>
      <c r="EB84" s="185"/>
      <c r="EC84" s="185"/>
      <c r="ED84" s="185"/>
      <c r="EE84" s="185"/>
    </row>
    <row r="85" spans="2:135" x14ac:dyDescent="0.2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220"/>
      <c r="DR85" s="220"/>
      <c r="DS85" s="220"/>
      <c r="DT85" s="220"/>
      <c r="DU85" s="220"/>
      <c r="DV85" s="220"/>
      <c r="DW85" s="185"/>
      <c r="DX85" s="185"/>
      <c r="DY85" s="185"/>
      <c r="DZ85" s="185"/>
      <c r="EA85" s="185"/>
      <c r="EB85" s="185"/>
      <c r="EC85" s="185"/>
      <c r="ED85" s="185"/>
      <c r="EE85" s="185"/>
    </row>
    <row r="86" spans="2:135" x14ac:dyDescent="0.2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220"/>
      <c r="DR86" s="220"/>
      <c r="DS86" s="220"/>
      <c r="DT86" s="220"/>
      <c r="DU86" s="220"/>
      <c r="DV86" s="220"/>
      <c r="DW86" s="185"/>
      <c r="DX86" s="185"/>
      <c r="DY86" s="185"/>
      <c r="DZ86" s="185"/>
      <c r="EA86" s="185"/>
      <c r="EB86" s="185"/>
      <c r="EC86" s="185"/>
      <c r="ED86" s="185"/>
      <c r="EE86" s="185"/>
    </row>
    <row r="87" spans="2:135" x14ac:dyDescent="0.2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220"/>
      <c r="DR87" s="220"/>
      <c r="DS87" s="220"/>
      <c r="DT87" s="220"/>
      <c r="DU87" s="220"/>
      <c r="DV87" s="220"/>
      <c r="DW87" s="185"/>
      <c r="DX87" s="185"/>
      <c r="DY87" s="185"/>
      <c r="DZ87" s="185"/>
      <c r="EA87" s="185"/>
      <c r="EB87" s="185"/>
      <c r="EC87" s="185"/>
      <c r="ED87" s="185"/>
      <c r="EE87" s="185"/>
    </row>
    <row r="88" spans="2:135" x14ac:dyDescent="0.2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220"/>
      <c r="DR88" s="220"/>
      <c r="DS88" s="220"/>
      <c r="DT88" s="220"/>
      <c r="DU88" s="220"/>
      <c r="DV88" s="220"/>
      <c r="DW88" s="185"/>
      <c r="DX88" s="185"/>
      <c r="DY88" s="185"/>
      <c r="DZ88" s="185"/>
      <c r="EA88" s="185"/>
      <c r="EB88" s="185"/>
      <c r="EC88" s="185"/>
      <c r="ED88" s="185"/>
      <c r="EE88" s="185"/>
    </row>
    <row r="89" spans="2:135" x14ac:dyDescent="0.2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220"/>
      <c r="DR89" s="220"/>
      <c r="DS89" s="220"/>
      <c r="DT89" s="220"/>
      <c r="DU89" s="220"/>
      <c r="DV89" s="220"/>
      <c r="DW89" s="185"/>
      <c r="DX89" s="185"/>
      <c r="DY89" s="185"/>
      <c r="DZ89" s="185"/>
      <c r="EA89" s="185"/>
      <c r="EB89" s="185"/>
      <c r="EC89" s="185"/>
      <c r="ED89" s="185"/>
      <c r="EE89" s="185"/>
    </row>
    <row r="90" spans="2:135" x14ac:dyDescent="0.2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220"/>
      <c r="DR90" s="220"/>
      <c r="DS90" s="220"/>
      <c r="DT90" s="220"/>
      <c r="DU90" s="220"/>
      <c r="DV90" s="220"/>
      <c r="DW90" s="185"/>
      <c r="DX90" s="185"/>
      <c r="DY90" s="185"/>
      <c r="DZ90" s="185"/>
      <c r="EA90" s="185"/>
      <c r="EB90" s="185"/>
      <c r="EC90" s="185"/>
      <c r="ED90" s="185"/>
      <c r="EE90" s="185"/>
    </row>
    <row r="91" spans="2:135" x14ac:dyDescent="0.2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220"/>
      <c r="DR91" s="220"/>
      <c r="DS91" s="220"/>
      <c r="DT91" s="220"/>
      <c r="DU91" s="220"/>
      <c r="DV91" s="220"/>
      <c r="DW91" s="185"/>
      <c r="DX91" s="185"/>
      <c r="DY91" s="185"/>
      <c r="DZ91" s="185"/>
      <c r="EA91" s="185"/>
      <c r="EB91" s="185"/>
      <c r="EC91" s="185"/>
      <c r="ED91" s="185"/>
      <c r="EE91" s="185"/>
    </row>
    <row r="92" spans="2:135" x14ac:dyDescent="0.2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220"/>
      <c r="DR92" s="220"/>
      <c r="DS92" s="220"/>
      <c r="DT92" s="220"/>
      <c r="DU92" s="220"/>
      <c r="DV92" s="220"/>
      <c r="DW92" s="185"/>
      <c r="DX92" s="185"/>
      <c r="DY92" s="185"/>
      <c r="DZ92" s="185"/>
      <c r="EA92" s="185"/>
      <c r="EB92" s="185"/>
      <c r="EC92" s="185"/>
      <c r="ED92" s="185"/>
      <c r="EE92" s="185"/>
    </row>
    <row r="93" spans="2:135" x14ac:dyDescent="0.2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220"/>
      <c r="DR93" s="220"/>
      <c r="DS93" s="220"/>
      <c r="DT93" s="220"/>
      <c r="DU93" s="220"/>
      <c r="DV93" s="220"/>
      <c r="DW93" s="185"/>
      <c r="DX93" s="185"/>
      <c r="DY93" s="185"/>
      <c r="DZ93" s="185"/>
      <c r="EA93" s="185"/>
      <c r="EB93" s="185"/>
      <c r="EC93" s="185"/>
      <c r="ED93" s="185"/>
      <c r="EE93" s="185"/>
    </row>
    <row r="94" spans="2:135" x14ac:dyDescent="0.2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220"/>
      <c r="DR94" s="220"/>
      <c r="DS94" s="220"/>
      <c r="DT94" s="220"/>
      <c r="DU94" s="220"/>
      <c r="DV94" s="220"/>
      <c r="DW94" s="185"/>
      <c r="DX94" s="185"/>
      <c r="DY94" s="185"/>
      <c r="DZ94" s="185"/>
      <c r="EA94" s="185"/>
      <c r="EB94" s="185"/>
      <c r="EC94" s="185"/>
      <c r="ED94" s="185"/>
      <c r="EE94" s="185"/>
    </row>
    <row r="95" spans="2:135" x14ac:dyDescent="0.2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220"/>
      <c r="DR95" s="220"/>
      <c r="DS95" s="220"/>
      <c r="DT95" s="220"/>
      <c r="DU95" s="220"/>
      <c r="DV95" s="220"/>
      <c r="DW95" s="185"/>
      <c r="DX95" s="185"/>
      <c r="DY95" s="185"/>
      <c r="DZ95" s="185"/>
      <c r="EA95" s="185"/>
      <c r="EB95" s="185"/>
      <c r="EC95" s="185"/>
      <c r="ED95" s="185"/>
      <c r="EE95" s="185"/>
    </row>
    <row r="96" spans="2:135" x14ac:dyDescent="0.2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220"/>
      <c r="DR96" s="220"/>
      <c r="DS96" s="220"/>
      <c r="DT96" s="220"/>
      <c r="DU96" s="220"/>
      <c r="DV96" s="220"/>
      <c r="DW96" s="185"/>
      <c r="DX96" s="185"/>
      <c r="DY96" s="185"/>
      <c r="DZ96" s="185"/>
      <c r="EA96" s="185"/>
      <c r="EB96" s="185"/>
      <c r="EC96" s="185"/>
      <c r="ED96" s="185"/>
      <c r="EE96" s="185"/>
    </row>
    <row r="97" spans="2:135" x14ac:dyDescent="0.2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220"/>
      <c r="DR97" s="220"/>
      <c r="DS97" s="220"/>
      <c r="DT97" s="220"/>
      <c r="DU97" s="220"/>
      <c r="DV97" s="220"/>
      <c r="DW97" s="185"/>
      <c r="DX97" s="185"/>
      <c r="DY97" s="185"/>
      <c r="DZ97" s="185"/>
      <c r="EA97" s="185"/>
      <c r="EB97" s="185"/>
      <c r="EC97" s="185"/>
      <c r="ED97" s="185"/>
      <c r="EE97" s="185"/>
    </row>
    <row r="98" spans="2:135" x14ac:dyDescent="0.2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220"/>
      <c r="DR98" s="220"/>
      <c r="DS98" s="220"/>
      <c r="DT98" s="220"/>
      <c r="DU98" s="220"/>
      <c r="DV98" s="220"/>
      <c r="DW98" s="185"/>
      <c r="DX98" s="185"/>
      <c r="DY98" s="185"/>
      <c r="DZ98" s="185"/>
      <c r="EA98" s="185"/>
      <c r="EB98" s="185"/>
      <c r="EC98" s="185"/>
      <c r="ED98" s="185"/>
      <c r="EE98" s="185"/>
    </row>
    <row r="99" spans="2:135" x14ac:dyDescent="0.2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220"/>
      <c r="DR99" s="220"/>
      <c r="DS99" s="220"/>
      <c r="DT99" s="220"/>
      <c r="DU99" s="220"/>
      <c r="DV99" s="220"/>
      <c r="DW99" s="185"/>
      <c r="DX99" s="185"/>
      <c r="DY99" s="185"/>
      <c r="DZ99" s="185"/>
      <c r="EA99" s="185"/>
      <c r="EB99" s="185"/>
      <c r="EC99" s="185"/>
      <c r="ED99" s="185"/>
      <c r="EE99" s="185"/>
    </row>
    <row r="100" spans="2:135" x14ac:dyDescent="0.2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220"/>
      <c r="DR100" s="220"/>
      <c r="DS100" s="220"/>
      <c r="DT100" s="220"/>
      <c r="DU100" s="220"/>
      <c r="DV100" s="220"/>
      <c r="DW100" s="185"/>
      <c r="DX100" s="185"/>
      <c r="DY100" s="185"/>
      <c r="DZ100" s="185"/>
      <c r="EA100" s="185"/>
      <c r="EB100" s="185"/>
      <c r="EC100" s="185"/>
      <c r="ED100" s="185"/>
      <c r="EE100" s="185"/>
    </row>
    <row r="101" spans="2:135" x14ac:dyDescent="0.2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220"/>
      <c r="DR101" s="220"/>
      <c r="DS101" s="220"/>
      <c r="DT101" s="220"/>
      <c r="DU101" s="220"/>
      <c r="DV101" s="220"/>
      <c r="DW101" s="185"/>
      <c r="DX101" s="185"/>
      <c r="DY101" s="185"/>
      <c r="DZ101" s="185"/>
      <c r="EA101" s="185"/>
      <c r="EB101" s="185"/>
      <c r="EC101" s="185"/>
      <c r="ED101" s="185"/>
      <c r="EE101" s="185"/>
    </row>
    <row r="102" spans="2:135" x14ac:dyDescent="0.2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220"/>
      <c r="DR102" s="220"/>
      <c r="DS102" s="220"/>
      <c r="DT102" s="220"/>
      <c r="DU102" s="220"/>
      <c r="DV102" s="220"/>
      <c r="DW102" s="185"/>
      <c r="DX102" s="185"/>
      <c r="DY102" s="185"/>
      <c r="DZ102" s="185"/>
      <c r="EA102" s="185"/>
      <c r="EB102" s="185"/>
      <c r="EC102" s="185"/>
      <c r="ED102" s="185"/>
      <c r="EE102" s="185"/>
    </row>
    <row r="103" spans="2:135" x14ac:dyDescent="0.2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220"/>
      <c r="DR103" s="220"/>
      <c r="DS103" s="220"/>
      <c r="DT103" s="220"/>
      <c r="DU103" s="220"/>
      <c r="DV103" s="220"/>
      <c r="DW103" s="185"/>
      <c r="DX103" s="185"/>
      <c r="DY103" s="185"/>
      <c r="DZ103" s="185"/>
      <c r="EA103" s="185"/>
      <c r="EB103" s="185"/>
      <c r="EC103" s="185"/>
      <c r="ED103" s="185"/>
      <c r="EE103" s="185"/>
    </row>
    <row r="104" spans="2:135" x14ac:dyDescent="0.2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220"/>
      <c r="DR104" s="220"/>
      <c r="DS104" s="220"/>
      <c r="DT104" s="220"/>
      <c r="DU104" s="220"/>
      <c r="DV104" s="220"/>
      <c r="DW104" s="185"/>
      <c r="DX104" s="185"/>
      <c r="DY104" s="185"/>
      <c r="DZ104" s="185"/>
      <c r="EA104" s="185"/>
      <c r="EB104" s="185"/>
      <c r="EC104" s="185"/>
      <c r="ED104" s="185"/>
      <c r="EE104" s="185"/>
    </row>
    <row r="105" spans="2:135" x14ac:dyDescent="0.2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220"/>
      <c r="DR105" s="220"/>
      <c r="DS105" s="220"/>
      <c r="DT105" s="220"/>
      <c r="DU105" s="220"/>
      <c r="DV105" s="220"/>
      <c r="DW105" s="185"/>
      <c r="DX105" s="185"/>
      <c r="DY105" s="185"/>
      <c r="DZ105" s="185"/>
      <c r="EA105" s="185"/>
      <c r="EB105" s="185"/>
      <c r="EC105" s="185"/>
      <c r="ED105" s="185"/>
      <c r="EE105" s="185"/>
    </row>
    <row r="106" spans="2:135" x14ac:dyDescent="0.2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220"/>
      <c r="DR106" s="220"/>
      <c r="DS106" s="220"/>
      <c r="DT106" s="220"/>
      <c r="DU106" s="220"/>
      <c r="DV106" s="220"/>
      <c r="DW106" s="185"/>
      <c r="DX106" s="185"/>
      <c r="DY106" s="185"/>
      <c r="DZ106" s="185"/>
      <c r="EA106" s="185"/>
      <c r="EB106" s="185"/>
      <c r="EC106" s="185"/>
      <c r="ED106" s="185"/>
      <c r="EE106" s="185"/>
    </row>
    <row r="107" spans="2:135" x14ac:dyDescent="0.2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220"/>
      <c r="DR107" s="220"/>
      <c r="DS107" s="220"/>
      <c r="DT107" s="220"/>
      <c r="DU107" s="220"/>
      <c r="DV107" s="220"/>
      <c r="DW107" s="185"/>
      <c r="DX107" s="185"/>
      <c r="DY107" s="185"/>
      <c r="DZ107" s="185"/>
      <c r="EA107" s="185"/>
      <c r="EB107" s="185"/>
      <c r="EC107" s="185"/>
      <c r="ED107" s="185"/>
      <c r="EE107" s="185"/>
    </row>
    <row r="108" spans="2:135" x14ac:dyDescent="0.2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220"/>
      <c r="DR108" s="220"/>
      <c r="DS108" s="220"/>
      <c r="DT108" s="220"/>
      <c r="DU108" s="220"/>
      <c r="DV108" s="220"/>
      <c r="DW108" s="185"/>
      <c r="DX108" s="185"/>
      <c r="DY108" s="185"/>
      <c r="DZ108" s="185"/>
      <c r="EA108" s="185"/>
      <c r="EB108" s="185"/>
      <c r="EC108" s="185"/>
      <c r="ED108" s="185"/>
      <c r="EE108" s="185"/>
    </row>
    <row r="109" spans="2:135" x14ac:dyDescent="0.2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220"/>
      <c r="DR109" s="220"/>
      <c r="DS109" s="220"/>
      <c r="DT109" s="220"/>
      <c r="DU109" s="220"/>
      <c r="DV109" s="220"/>
      <c r="DW109" s="185"/>
      <c r="DX109" s="185"/>
      <c r="DY109" s="185"/>
      <c r="DZ109" s="185"/>
      <c r="EA109" s="185"/>
      <c r="EB109" s="185"/>
      <c r="EC109" s="185"/>
      <c r="ED109" s="185"/>
      <c r="EE109" s="185"/>
    </row>
    <row r="110" spans="2:135" x14ac:dyDescent="0.2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220"/>
      <c r="DR110" s="220"/>
      <c r="DS110" s="220"/>
      <c r="DT110" s="220"/>
      <c r="DU110" s="220"/>
      <c r="DV110" s="220"/>
      <c r="DW110" s="185"/>
      <c r="DX110" s="185"/>
      <c r="DY110" s="185"/>
      <c r="DZ110" s="185"/>
      <c r="EA110" s="185"/>
      <c r="EB110" s="185"/>
      <c r="EC110" s="185"/>
      <c r="ED110" s="185"/>
      <c r="EE110" s="185"/>
    </row>
    <row r="111" spans="2:135" x14ac:dyDescent="0.2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220"/>
      <c r="DR111" s="220"/>
      <c r="DS111" s="220"/>
      <c r="DT111" s="220"/>
      <c r="DU111" s="220"/>
      <c r="DV111" s="220"/>
      <c r="DW111" s="185"/>
      <c r="DX111" s="185"/>
      <c r="DY111" s="185"/>
      <c r="DZ111" s="185"/>
      <c r="EA111" s="185"/>
      <c r="EB111" s="185"/>
      <c r="EC111" s="185"/>
      <c r="ED111" s="185"/>
      <c r="EE111" s="185"/>
    </row>
    <row r="112" spans="2:135" x14ac:dyDescent="0.2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220"/>
      <c r="DR112" s="220"/>
      <c r="DS112" s="220"/>
      <c r="DT112" s="220"/>
      <c r="DU112" s="220"/>
      <c r="DV112" s="220"/>
      <c r="DW112" s="185"/>
      <c r="DX112" s="185"/>
      <c r="DY112" s="185"/>
      <c r="DZ112" s="185"/>
      <c r="EA112" s="185"/>
      <c r="EB112" s="185"/>
      <c r="EC112" s="185"/>
      <c r="ED112" s="185"/>
      <c r="EE112" s="185"/>
    </row>
    <row r="113" spans="2:135" x14ac:dyDescent="0.2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220"/>
      <c r="DR113" s="220"/>
      <c r="DS113" s="220"/>
      <c r="DT113" s="220"/>
      <c r="DU113" s="220"/>
      <c r="DV113" s="220"/>
      <c r="DW113" s="185"/>
      <c r="DX113" s="185"/>
      <c r="DY113" s="185"/>
      <c r="DZ113" s="185"/>
      <c r="EA113" s="185"/>
      <c r="EB113" s="185"/>
      <c r="EC113" s="185"/>
      <c r="ED113" s="185"/>
      <c r="EE113" s="185"/>
    </row>
    <row r="114" spans="2:135" x14ac:dyDescent="0.2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220"/>
      <c r="DR114" s="220"/>
      <c r="DS114" s="220"/>
      <c r="DT114" s="220"/>
      <c r="DU114" s="220"/>
      <c r="DV114" s="220"/>
      <c r="DW114" s="185"/>
      <c r="DX114" s="185"/>
      <c r="DY114" s="185"/>
      <c r="DZ114" s="185"/>
      <c r="EA114" s="185"/>
      <c r="EB114" s="185"/>
      <c r="EC114" s="185"/>
      <c r="ED114" s="185"/>
      <c r="EE114" s="185"/>
    </row>
    <row r="115" spans="2:135" x14ac:dyDescent="0.2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220"/>
      <c r="DR115" s="220"/>
      <c r="DS115" s="220"/>
      <c r="DT115" s="220"/>
      <c r="DU115" s="220"/>
      <c r="DV115" s="220"/>
      <c r="DW115" s="185"/>
      <c r="DX115" s="185"/>
      <c r="DY115" s="185"/>
      <c r="DZ115" s="185"/>
      <c r="EA115" s="185"/>
      <c r="EB115" s="185"/>
      <c r="EC115" s="185"/>
      <c r="ED115" s="185"/>
      <c r="EE115" s="185"/>
    </row>
    <row r="116" spans="2:135" x14ac:dyDescent="0.2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220"/>
      <c r="DR116" s="220"/>
      <c r="DS116" s="220"/>
      <c r="DT116" s="220"/>
      <c r="DU116" s="220"/>
      <c r="DV116" s="220"/>
      <c r="DW116" s="185"/>
      <c r="DX116" s="185"/>
      <c r="DY116" s="185"/>
      <c r="DZ116" s="185"/>
      <c r="EA116" s="185"/>
      <c r="EB116" s="185"/>
      <c r="EC116" s="185"/>
      <c r="ED116" s="185"/>
      <c r="EE116" s="185"/>
    </row>
    <row r="117" spans="2:135" x14ac:dyDescent="0.2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220"/>
      <c r="DR117" s="220"/>
      <c r="DS117" s="220"/>
      <c r="DT117" s="220"/>
      <c r="DU117" s="220"/>
      <c r="DV117" s="220"/>
      <c r="DW117" s="185"/>
      <c r="DX117" s="185"/>
      <c r="DY117" s="185"/>
      <c r="DZ117" s="185"/>
      <c r="EA117" s="185"/>
      <c r="EB117" s="185"/>
      <c r="EC117" s="185"/>
      <c r="ED117" s="185"/>
      <c r="EE117" s="185"/>
    </row>
    <row r="118" spans="2:135" x14ac:dyDescent="0.2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220"/>
      <c r="DR118" s="220"/>
      <c r="DS118" s="220"/>
      <c r="DT118" s="220"/>
      <c r="DU118" s="220"/>
      <c r="DV118" s="220"/>
      <c r="DW118" s="185"/>
      <c r="DX118" s="185"/>
      <c r="DY118" s="185"/>
      <c r="DZ118" s="185"/>
      <c r="EA118" s="185"/>
      <c r="EB118" s="185"/>
      <c r="EC118" s="185"/>
      <c r="ED118" s="185"/>
      <c r="EE118" s="185"/>
    </row>
    <row r="119" spans="2:135" x14ac:dyDescent="0.2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220"/>
      <c r="DR119" s="220"/>
      <c r="DS119" s="220"/>
      <c r="DT119" s="220"/>
      <c r="DU119" s="220"/>
      <c r="DV119" s="220"/>
      <c r="DW119" s="185"/>
      <c r="DX119" s="185"/>
      <c r="DY119" s="185"/>
      <c r="DZ119" s="185"/>
      <c r="EA119" s="185"/>
      <c r="EB119" s="185"/>
      <c r="EC119" s="185"/>
      <c r="ED119" s="185"/>
      <c r="EE119" s="185"/>
    </row>
    <row r="120" spans="2:135" x14ac:dyDescent="0.2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220"/>
      <c r="DR120" s="220"/>
      <c r="DS120" s="220"/>
      <c r="DT120" s="220"/>
      <c r="DU120" s="220"/>
      <c r="DV120" s="220"/>
      <c r="DW120" s="185"/>
      <c r="DX120" s="185"/>
      <c r="DY120" s="185"/>
      <c r="DZ120" s="185"/>
      <c r="EA120" s="185"/>
      <c r="EB120" s="185"/>
      <c r="EC120" s="185"/>
      <c r="ED120" s="185"/>
      <c r="EE120" s="185"/>
    </row>
    <row r="121" spans="2:135" x14ac:dyDescent="0.2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220"/>
      <c r="DR121" s="220"/>
      <c r="DS121" s="220"/>
      <c r="DT121" s="220"/>
      <c r="DU121" s="220"/>
      <c r="DV121" s="220"/>
      <c r="DW121" s="185"/>
      <c r="DX121" s="185"/>
      <c r="DY121" s="185"/>
      <c r="DZ121" s="185"/>
      <c r="EA121" s="185"/>
      <c r="EB121" s="185"/>
      <c r="EC121" s="185"/>
      <c r="ED121" s="185"/>
      <c r="EE121" s="185"/>
    </row>
    <row r="122" spans="2:135" x14ac:dyDescent="0.2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220"/>
      <c r="DR122" s="220"/>
      <c r="DS122" s="220"/>
      <c r="DT122" s="220"/>
      <c r="DU122" s="220"/>
      <c r="DV122" s="220"/>
      <c r="DW122" s="185"/>
      <c r="DX122" s="185"/>
      <c r="DY122" s="185"/>
      <c r="DZ122" s="185"/>
      <c r="EA122" s="185"/>
      <c r="EB122" s="185"/>
      <c r="EC122" s="185"/>
      <c r="ED122" s="185"/>
      <c r="EE122" s="185"/>
    </row>
    <row r="123" spans="2:135" x14ac:dyDescent="0.2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220"/>
      <c r="DR123" s="220"/>
      <c r="DS123" s="220"/>
      <c r="DT123" s="220"/>
      <c r="DU123" s="220"/>
      <c r="DV123" s="220"/>
      <c r="DW123" s="185"/>
      <c r="DX123" s="185"/>
      <c r="DY123" s="185"/>
      <c r="DZ123" s="185"/>
      <c r="EA123" s="185"/>
      <c r="EB123" s="185"/>
      <c r="EC123" s="185"/>
      <c r="ED123" s="185"/>
      <c r="EE123" s="185"/>
    </row>
    <row r="124" spans="2:135" x14ac:dyDescent="0.2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5"/>
      <c r="DK124" s="65"/>
      <c r="DL124" s="65"/>
      <c r="DM124" s="65"/>
      <c r="DN124" s="65"/>
      <c r="DO124" s="65"/>
      <c r="DP124" s="65"/>
      <c r="DQ124" s="220"/>
      <c r="DR124" s="220"/>
      <c r="DS124" s="220"/>
      <c r="DT124" s="220"/>
      <c r="DU124" s="220"/>
      <c r="DV124" s="220"/>
      <c r="DW124" s="185"/>
      <c r="DX124" s="185"/>
      <c r="DY124" s="185"/>
      <c r="DZ124" s="185"/>
      <c r="EA124" s="185"/>
      <c r="EB124" s="185"/>
      <c r="EC124" s="185"/>
      <c r="ED124" s="185"/>
      <c r="EE124" s="185"/>
    </row>
    <row r="125" spans="2:135" x14ac:dyDescent="0.2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5"/>
      <c r="DK125" s="65"/>
      <c r="DL125" s="65"/>
      <c r="DM125" s="65"/>
      <c r="DN125" s="65"/>
      <c r="DO125" s="65"/>
      <c r="DP125" s="65"/>
      <c r="DQ125" s="220"/>
      <c r="DR125" s="220"/>
      <c r="DS125" s="220"/>
      <c r="DT125" s="220"/>
      <c r="DU125" s="220"/>
      <c r="DV125" s="220"/>
      <c r="DW125" s="185"/>
      <c r="DX125" s="185"/>
      <c r="DY125" s="185"/>
      <c r="DZ125" s="185"/>
      <c r="EA125" s="185"/>
      <c r="EB125" s="185"/>
      <c r="EC125" s="185"/>
      <c r="ED125" s="185"/>
      <c r="EE125" s="185"/>
    </row>
    <row r="126" spans="2:135" x14ac:dyDescent="0.2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220"/>
      <c r="DR126" s="220"/>
      <c r="DS126" s="220"/>
      <c r="DT126" s="220"/>
      <c r="DU126" s="220"/>
      <c r="DV126" s="220"/>
      <c r="DW126" s="185"/>
      <c r="DX126" s="185"/>
      <c r="DY126" s="185"/>
      <c r="DZ126" s="185"/>
      <c r="EA126" s="185"/>
      <c r="EB126" s="185"/>
      <c r="EC126" s="185"/>
      <c r="ED126" s="185"/>
      <c r="EE126" s="185"/>
    </row>
    <row r="127" spans="2:135" x14ac:dyDescent="0.2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5"/>
      <c r="DK127" s="65"/>
      <c r="DL127" s="65"/>
      <c r="DM127" s="65"/>
      <c r="DN127" s="65"/>
      <c r="DO127" s="65"/>
      <c r="DP127" s="65"/>
      <c r="DQ127" s="220"/>
      <c r="DR127" s="220"/>
      <c r="DS127" s="220"/>
      <c r="DT127" s="220"/>
      <c r="DU127" s="220"/>
      <c r="DV127" s="220"/>
      <c r="DW127" s="185"/>
      <c r="DX127" s="185"/>
      <c r="DY127" s="185"/>
      <c r="DZ127" s="185"/>
      <c r="EA127" s="185"/>
      <c r="EB127" s="185"/>
      <c r="EC127" s="185"/>
      <c r="ED127" s="185"/>
      <c r="EE127" s="185"/>
    </row>
    <row r="128" spans="2:135" x14ac:dyDescent="0.2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c r="CZ128" s="65"/>
      <c r="DA128" s="65"/>
      <c r="DB128" s="65"/>
      <c r="DC128" s="65"/>
      <c r="DD128" s="65"/>
      <c r="DE128" s="65"/>
      <c r="DF128" s="65"/>
      <c r="DG128" s="65"/>
      <c r="DH128" s="65"/>
      <c r="DI128" s="65"/>
      <c r="DJ128" s="65"/>
      <c r="DK128" s="65"/>
      <c r="DL128" s="65"/>
      <c r="DM128" s="65"/>
      <c r="DN128" s="65"/>
      <c r="DO128" s="65"/>
      <c r="DP128" s="65"/>
      <c r="DQ128" s="220"/>
      <c r="DR128" s="220"/>
      <c r="DS128" s="220"/>
      <c r="DT128" s="220"/>
      <c r="DU128" s="220"/>
      <c r="DV128" s="220"/>
      <c r="DW128" s="185"/>
      <c r="DX128" s="185"/>
      <c r="DY128" s="185"/>
      <c r="DZ128" s="185"/>
      <c r="EA128" s="185"/>
      <c r="EB128" s="185"/>
      <c r="EC128" s="185"/>
      <c r="ED128" s="185"/>
      <c r="EE128" s="185"/>
    </row>
    <row r="129" spans="2:135" x14ac:dyDescent="0.2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c r="CT129" s="65"/>
      <c r="CU129" s="65"/>
      <c r="CV129" s="65"/>
      <c r="CW129" s="65"/>
      <c r="CX129" s="65"/>
      <c r="CY129" s="65"/>
      <c r="CZ129" s="65"/>
      <c r="DA129" s="65"/>
      <c r="DB129" s="65"/>
      <c r="DC129" s="65"/>
      <c r="DD129" s="65"/>
      <c r="DE129" s="65"/>
      <c r="DF129" s="65"/>
      <c r="DG129" s="65"/>
      <c r="DH129" s="65"/>
      <c r="DI129" s="65"/>
      <c r="DJ129" s="65"/>
      <c r="DK129" s="65"/>
      <c r="DL129" s="65"/>
      <c r="DM129" s="65"/>
      <c r="DN129" s="65"/>
      <c r="DO129" s="65"/>
      <c r="DP129" s="65"/>
      <c r="DQ129" s="220"/>
      <c r="DR129" s="220"/>
      <c r="DS129" s="220"/>
      <c r="DT129" s="220"/>
      <c r="DU129" s="220"/>
      <c r="DV129" s="220"/>
      <c r="DW129" s="185"/>
      <c r="DX129" s="185"/>
      <c r="DY129" s="185"/>
      <c r="DZ129" s="185"/>
      <c r="EA129" s="185"/>
      <c r="EB129" s="185"/>
      <c r="EC129" s="185"/>
      <c r="ED129" s="185"/>
      <c r="EE129" s="185"/>
    </row>
    <row r="130" spans="2:135" x14ac:dyDescent="0.2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c r="CU130" s="65"/>
      <c r="CV130" s="65"/>
      <c r="CW130" s="65"/>
      <c r="CX130" s="65"/>
      <c r="CY130" s="65"/>
      <c r="CZ130" s="65"/>
      <c r="DA130" s="65"/>
      <c r="DB130" s="65"/>
      <c r="DC130" s="65"/>
      <c r="DD130" s="65"/>
      <c r="DE130" s="65"/>
      <c r="DF130" s="65"/>
      <c r="DG130" s="65"/>
      <c r="DH130" s="65"/>
      <c r="DI130" s="65"/>
      <c r="DJ130" s="65"/>
      <c r="DK130" s="65"/>
      <c r="DL130" s="65"/>
      <c r="DM130" s="65"/>
      <c r="DN130" s="65"/>
      <c r="DO130" s="65"/>
      <c r="DP130" s="65"/>
      <c r="DQ130" s="220"/>
      <c r="DR130" s="220"/>
      <c r="DS130" s="220"/>
      <c r="DT130" s="220"/>
      <c r="DU130" s="220"/>
      <c r="DV130" s="220"/>
      <c r="DW130" s="185"/>
      <c r="DX130" s="185"/>
      <c r="DY130" s="185"/>
      <c r="DZ130" s="185"/>
      <c r="EA130" s="185"/>
      <c r="EB130" s="185"/>
      <c r="EC130" s="185"/>
      <c r="ED130" s="185"/>
      <c r="EE130" s="185"/>
    </row>
    <row r="131" spans="2:135" x14ac:dyDescent="0.2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5"/>
      <c r="BR131" s="65"/>
      <c r="BS131" s="65"/>
      <c r="BT131" s="65"/>
      <c r="BU131" s="65"/>
      <c r="BV131" s="65"/>
      <c r="BW131" s="65"/>
      <c r="BX131" s="65"/>
      <c r="BY131" s="65"/>
      <c r="BZ131" s="65"/>
      <c r="CA131" s="65"/>
      <c r="CB131" s="65"/>
      <c r="CC131" s="65"/>
      <c r="CD131" s="65"/>
      <c r="CE131" s="65"/>
      <c r="CF131" s="65"/>
      <c r="CG131" s="65"/>
      <c r="CH131" s="65"/>
      <c r="CI131" s="65"/>
      <c r="CJ131" s="65"/>
      <c r="CK131" s="65"/>
      <c r="CL131" s="65"/>
      <c r="CM131" s="65"/>
      <c r="CN131" s="65"/>
      <c r="CO131" s="65"/>
      <c r="CP131" s="65"/>
      <c r="CQ131" s="65"/>
      <c r="CR131" s="65"/>
      <c r="CS131" s="65"/>
      <c r="CT131" s="65"/>
      <c r="CU131" s="65"/>
      <c r="CV131" s="65"/>
      <c r="CW131" s="65"/>
      <c r="CX131" s="65"/>
      <c r="CY131" s="65"/>
      <c r="CZ131" s="65"/>
      <c r="DA131" s="65"/>
      <c r="DB131" s="65"/>
      <c r="DC131" s="65"/>
      <c r="DD131" s="65"/>
      <c r="DE131" s="65"/>
      <c r="DF131" s="65"/>
      <c r="DG131" s="65"/>
      <c r="DH131" s="65"/>
      <c r="DI131" s="65"/>
      <c r="DJ131" s="65"/>
      <c r="DK131" s="65"/>
      <c r="DL131" s="65"/>
      <c r="DM131" s="65"/>
      <c r="DN131" s="65"/>
      <c r="DO131" s="65"/>
      <c r="DP131" s="65"/>
      <c r="DQ131" s="220"/>
      <c r="DR131" s="220"/>
      <c r="DS131" s="220"/>
      <c r="DT131" s="220"/>
      <c r="DU131" s="220"/>
      <c r="DV131" s="220"/>
      <c r="DW131" s="185"/>
      <c r="DX131" s="185"/>
      <c r="DY131" s="185"/>
      <c r="DZ131" s="185"/>
      <c r="EA131" s="185"/>
      <c r="EB131" s="185"/>
      <c r="EC131" s="185"/>
      <c r="ED131" s="185"/>
      <c r="EE131" s="185"/>
    </row>
    <row r="132" spans="2:135" x14ac:dyDescent="0.2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c r="CU132" s="65"/>
      <c r="CV132" s="65"/>
      <c r="CW132" s="65"/>
      <c r="CX132" s="65"/>
      <c r="CY132" s="65"/>
      <c r="CZ132" s="65"/>
      <c r="DA132" s="65"/>
      <c r="DB132" s="65"/>
      <c r="DC132" s="65"/>
      <c r="DD132" s="65"/>
      <c r="DE132" s="65"/>
      <c r="DF132" s="65"/>
      <c r="DG132" s="65"/>
      <c r="DH132" s="65"/>
      <c r="DI132" s="65"/>
      <c r="DJ132" s="65"/>
      <c r="DK132" s="65"/>
      <c r="DL132" s="65"/>
      <c r="DM132" s="65"/>
      <c r="DN132" s="65"/>
      <c r="DO132" s="65"/>
      <c r="DP132" s="65"/>
      <c r="DQ132" s="220"/>
      <c r="DR132" s="220"/>
      <c r="DS132" s="220"/>
      <c r="DT132" s="220"/>
      <c r="DU132" s="220"/>
      <c r="DV132" s="220"/>
      <c r="DW132" s="185"/>
      <c r="DX132" s="185"/>
      <c r="DY132" s="185"/>
      <c r="DZ132" s="185"/>
      <c r="EA132" s="185"/>
      <c r="EB132" s="185"/>
      <c r="EC132" s="185"/>
      <c r="ED132" s="185"/>
      <c r="EE132" s="185"/>
    </row>
    <row r="133" spans="2:135" x14ac:dyDescent="0.2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65"/>
      <c r="BN133" s="65"/>
      <c r="BO133" s="65"/>
      <c r="BP133" s="65"/>
      <c r="BQ133" s="65"/>
      <c r="BR133" s="65"/>
      <c r="BS133" s="65"/>
      <c r="BT133" s="65"/>
      <c r="BU133" s="65"/>
      <c r="BV133" s="65"/>
      <c r="BW133" s="65"/>
      <c r="BX133" s="65"/>
      <c r="BY133" s="65"/>
      <c r="BZ133" s="65"/>
      <c r="CA133" s="65"/>
      <c r="CB133" s="65"/>
      <c r="CC133" s="65"/>
      <c r="CD133" s="65"/>
      <c r="CE133" s="65"/>
      <c r="CF133" s="65"/>
      <c r="CG133" s="65"/>
      <c r="CH133" s="65"/>
      <c r="CI133" s="65"/>
      <c r="CJ133" s="65"/>
      <c r="CK133" s="65"/>
      <c r="CL133" s="65"/>
      <c r="CM133" s="65"/>
      <c r="CN133" s="65"/>
      <c r="CO133" s="65"/>
      <c r="CP133" s="65"/>
      <c r="CQ133" s="65"/>
      <c r="CR133" s="65"/>
      <c r="CS133" s="65"/>
      <c r="CT133" s="65"/>
      <c r="CU133" s="65"/>
      <c r="CV133" s="65"/>
      <c r="CW133" s="65"/>
      <c r="CX133" s="65"/>
      <c r="CY133" s="65"/>
      <c r="CZ133" s="65"/>
      <c r="DA133" s="65"/>
      <c r="DB133" s="65"/>
      <c r="DC133" s="65"/>
      <c r="DD133" s="65"/>
      <c r="DE133" s="65"/>
      <c r="DF133" s="65"/>
      <c r="DG133" s="65"/>
      <c r="DH133" s="65"/>
      <c r="DI133" s="65"/>
      <c r="DJ133" s="65"/>
      <c r="DK133" s="65"/>
      <c r="DL133" s="65"/>
      <c r="DM133" s="65"/>
      <c r="DN133" s="65"/>
      <c r="DO133" s="65"/>
      <c r="DP133" s="65"/>
      <c r="DQ133" s="220"/>
      <c r="DR133" s="220"/>
      <c r="DS133" s="220"/>
      <c r="DT133" s="220"/>
      <c r="DU133" s="220"/>
      <c r="DV133" s="220"/>
      <c r="DW133" s="185"/>
      <c r="DX133" s="185"/>
      <c r="DY133" s="185"/>
      <c r="DZ133" s="185"/>
      <c r="EA133" s="185"/>
      <c r="EB133" s="185"/>
      <c r="EC133" s="185"/>
      <c r="ED133" s="185"/>
      <c r="EE133" s="185"/>
    </row>
    <row r="134" spans="2:135" x14ac:dyDescent="0.2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c r="CZ134" s="65"/>
      <c r="DA134" s="65"/>
      <c r="DB134" s="65"/>
      <c r="DC134" s="65"/>
      <c r="DD134" s="65"/>
      <c r="DE134" s="65"/>
      <c r="DF134" s="65"/>
      <c r="DG134" s="65"/>
      <c r="DH134" s="65"/>
      <c r="DI134" s="65"/>
      <c r="DJ134" s="65"/>
      <c r="DK134" s="65"/>
      <c r="DL134" s="65"/>
      <c r="DM134" s="65"/>
      <c r="DN134" s="65"/>
      <c r="DO134" s="65"/>
      <c r="DP134" s="65"/>
      <c r="DQ134" s="220"/>
      <c r="DR134" s="220"/>
      <c r="DS134" s="220"/>
      <c r="DT134" s="220"/>
      <c r="DU134" s="220"/>
      <c r="DV134" s="220"/>
      <c r="DW134" s="185"/>
      <c r="DX134" s="185"/>
      <c r="DY134" s="185"/>
      <c r="DZ134" s="185"/>
      <c r="EA134" s="185"/>
      <c r="EB134" s="185"/>
      <c r="EC134" s="185"/>
      <c r="ED134" s="185"/>
      <c r="EE134" s="185"/>
    </row>
    <row r="135" spans="2:135" x14ac:dyDescent="0.2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220"/>
      <c r="DR135" s="220"/>
      <c r="DS135" s="220"/>
      <c r="DT135" s="220"/>
      <c r="DU135" s="220"/>
      <c r="DV135" s="220"/>
      <c r="DW135" s="185"/>
      <c r="DX135" s="185"/>
      <c r="DY135" s="185"/>
      <c r="DZ135" s="185"/>
      <c r="EA135" s="185"/>
      <c r="EB135" s="185"/>
      <c r="EC135" s="185"/>
      <c r="ED135" s="185"/>
      <c r="EE135" s="185"/>
    </row>
    <row r="136" spans="2:135" x14ac:dyDescent="0.2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c r="DO136" s="65"/>
      <c r="DP136" s="65"/>
      <c r="DQ136" s="220"/>
      <c r="DR136" s="220"/>
      <c r="DS136" s="220"/>
      <c r="DT136" s="220"/>
      <c r="DU136" s="220"/>
      <c r="DV136" s="220"/>
      <c r="DW136" s="185"/>
      <c r="DX136" s="185"/>
      <c r="DY136" s="185"/>
      <c r="DZ136" s="185"/>
      <c r="EA136" s="185"/>
      <c r="EB136" s="185"/>
      <c r="EC136" s="185"/>
      <c r="ED136" s="185"/>
      <c r="EE136" s="185"/>
    </row>
    <row r="137" spans="2:135" x14ac:dyDescent="0.2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c r="DO137" s="65"/>
      <c r="DP137" s="65"/>
      <c r="DQ137" s="220"/>
      <c r="DR137" s="220"/>
      <c r="DS137" s="220"/>
      <c r="DT137" s="220"/>
      <c r="DU137" s="220"/>
      <c r="DV137" s="220"/>
      <c r="DW137" s="185"/>
      <c r="DX137" s="185"/>
      <c r="DY137" s="185"/>
      <c r="DZ137" s="185"/>
      <c r="EA137" s="185"/>
      <c r="EB137" s="185"/>
      <c r="EC137" s="185"/>
      <c r="ED137" s="185"/>
      <c r="EE137" s="185"/>
    </row>
    <row r="138" spans="2:135" x14ac:dyDescent="0.2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c r="DO138" s="65"/>
      <c r="DP138" s="65"/>
      <c r="DQ138" s="220"/>
      <c r="DR138" s="220"/>
      <c r="DS138" s="220"/>
      <c r="DT138" s="220"/>
      <c r="DU138" s="220"/>
      <c r="DV138" s="220"/>
      <c r="DW138" s="185"/>
      <c r="DX138" s="185"/>
      <c r="DY138" s="185"/>
      <c r="DZ138" s="185"/>
      <c r="EA138" s="185"/>
      <c r="EB138" s="185"/>
      <c r="EC138" s="185"/>
      <c r="ED138" s="185"/>
      <c r="EE138" s="185"/>
    </row>
    <row r="139" spans="2:135" x14ac:dyDescent="0.2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5"/>
      <c r="BR139" s="65"/>
      <c r="BS139" s="65"/>
      <c r="BT139" s="65"/>
      <c r="BU139" s="65"/>
      <c r="BV139" s="65"/>
      <c r="BW139" s="65"/>
      <c r="BX139" s="65"/>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c r="DO139" s="65"/>
      <c r="DP139" s="65"/>
      <c r="DQ139" s="220"/>
      <c r="DR139" s="220"/>
      <c r="DS139" s="220"/>
      <c r="DT139" s="220"/>
      <c r="DU139" s="220"/>
      <c r="DV139" s="220"/>
      <c r="DW139" s="185"/>
      <c r="DX139" s="185"/>
      <c r="DY139" s="185"/>
      <c r="DZ139" s="185"/>
      <c r="EA139" s="185"/>
      <c r="EB139" s="185"/>
      <c r="EC139" s="185"/>
      <c r="ED139" s="185"/>
      <c r="EE139" s="185"/>
    </row>
    <row r="140" spans="2:135" x14ac:dyDescent="0.2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c r="DO140" s="65"/>
      <c r="DP140" s="65"/>
      <c r="DQ140" s="220"/>
      <c r="DR140" s="220"/>
      <c r="DS140" s="220"/>
      <c r="DT140" s="220"/>
      <c r="DU140" s="220"/>
      <c r="DV140" s="220"/>
      <c r="DW140" s="185"/>
      <c r="DX140" s="185"/>
      <c r="DY140" s="185"/>
      <c r="DZ140" s="185"/>
      <c r="EA140" s="185"/>
      <c r="EB140" s="185"/>
      <c r="EC140" s="185"/>
      <c r="ED140" s="185"/>
      <c r="EE140" s="185"/>
    </row>
    <row r="141" spans="2:135" x14ac:dyDescent="0.2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65"/>
      <c r="BU141" s="65"/>
      <c r="BV141" s="65"/>
      <c r="BW141" s="65"/>
      <c r="BX141" s="65"/>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c r="DO141" s="65"/>
      <c r="DP141" s="65"/>
      <c r="DQ141" s="220"/>
      <c r="DR141" s="220"/>
      <c r="DS141" s="220"/>
      <c r="DT141" s="220"/>
      <c r="DU141" s="220"/>
      <c r="DV141" s="220"/>
      <c r="DW141" s="185"/>
      <c r="DX141" s="185"/>
      <c r="DY141" s="185"/>
      <c r="DZ141" s="185"/>
      <c r="EA141" s="185"/>
      <c r="EB141" s="185"/>
      <c r="EC141" s="185"/>
      <c r="ED141" s="185"/>
      <c r="EE141" s="185"/>
    </row>
    <row r="142" spans="2:135" x14ac:dyDescent="0.2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c r="BG142" s="65"/>
      <c r="BH142" s="65"/>
      <c r="BI142" s="65"/>
      <c r="BJ142" s="65"/>
      <c r="BK142" s="65"/>
      <c r="BL142" s="65"/>
      <c r="BM142" s="65"/>
      <c r="BN142" s="65"/>
      <c r="BO142" s="65"/>
      <c r="BP142" s="65"/>
      <c r="BQ142" s="65"/>
      <c r="BR142" s="65"/>
      <c r="BS142" s="65"/>
      <c r="BT142" s="65"/>
      <c r="BU142" s="65"/>
      <c r="BV142" s="65"/>
      <c r="BW142" s="65"/>
      <c r="BX142" s="65"/>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c r="DO142" s="65"/>
      <c r="DP142" s="65"/>
      <c r="DQ142" s="65"/>
      <c r="DR142" s="65"/>
      <c r="DS142" s="65"/>
      <c r="DT142" s="65"/>
      <c r="DU142" s="65"/>
      <c r="DV142" s="65"/>
    </row>
    <row r="143" spans="2:135" x14ac:dyDescent="0.2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c r="BJ143" s="65"/>
      <c r="BK143" s="65"/>
      <c r="BL143" s="65"/>
      <c r="BM143" s="65"/>
      <c r="BN143" s="65"/>
      <c r="BO143" s="65"/>
      <c r="BP143" s="65"/>
      <c r="BQ143" s="65"/>
      <c r="BR143" s="65"/>
      <c r="BS143" s="65"/>
      <c r="BT143" s="65"/>
      <c r="BU143" s="65"/>
      <c r="BV143" s="65"/>
      <c r="BW143" s="65"/>
      <c r="BX143" s="65"/>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c r="DO143" s="65"/>
      <c r="DP143" s="65"/>
      <c r="DQ143" s="65"/>
      <c r="DR143" s="65"/>
      <c r="DS143" s="65"/>
      <c r="DT143" s="65"/>
      <c r="DU143" s="65"/>
      <c r="DV143" s="65"/>
    </row>
    <row r="144" spans="2:135" x14ac:dyDescent="0.2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5"/>
      <c r="BR144" s="65"/>
      <c r="BS144" s="65"/>
      <c r="BT144" s="65"/>
      <c r="BU144" s="65"/>
      <c r="BV144" s="65"/>
      <c r="BW144" s="65"/>
      <c r="BX144" s="65"/>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c r="DO144" s="65"/>
      <c r="DP144" s="65"/>
      <c r="DQ144" s="65"/>
      <c r="DR144" s="65"/>
      <c r="DS144" s="65"/>
      <c r="DT144" s="65"/>
      <c r="DU144" s="65"/>
      <c r="DV144" s="65"/>
    </row>
    <row r="145" spans="2:126" x14ac:dyDescent="0.2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c r="BI145" s="65"/>
      <c r="BJ145" s="65"/>
      <c r="BK145" s="65"/>
      <c r="BL145" s="65"/>
      <c r="BM145" s="65"/>
      <c r="BN145" s="65"/>
      <c r="BO145" s="65"/>
      <c r="BP145" s="65"/>
      <c r="BQ145" s="65"/>
      <c r="BR145" s="65"/>
      <c r="BS145" s="65"/>
      <c r="BT145" s="65"/>
      <c r="BU145" s="65"/>
      <c r="BV145" s="65"/>
      <c r="BW145" s="65"/>
      <c r="BX145" s="65"/>
      <c r="BY145" s="65"/>
      <c r="BZ145" s="65"/>
      <c r="CA145" s="65"/>
      <c r="CB145" s="65"/>
      <c r="CC145" s="65"/>
      <c r="CD145" s="65"/>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c r="DU145" s="65"/>
      <c r="DV145" s="65"/>
    </row>
    <row r="146" spans="2:126" x14ac:dyDescent="0.2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c r="BI146" s="65"/>
      <c r="BJ146" s="65"/>
      <c r="BK146" s="65"/>
      <c r="BL146" s="65"/>
      <c r="BM146" s="65"/>
      <c r="BN146" s="65"/>
      <c r="BO146" s="65"/>
      <c r="BP146" s="65"/>
      <c r="BQ146" s="65"/>
      <c r="BR146" s="65"/>
      <c r="BS146" s="65"/>
      <c r="BT146" s="65"/>
      <c r="BU146" s="65"/>
      <c r="BV146" s="65"/>
      <c r="BW146" s="65"/>
      <c r="BX146" s="65"/>
      <c r="BY146" s="65"/>
      <c r="BZ146" s="65"/>
      <c r="CA146" s="65"/>
      <c r="CB146" s="65"/>
      <c r="CC146" s="65"/>
      <c r="CD146" s="65"/>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c r="DU146" s="65"/>
      <c r="DV146" s="65"/>
    </row>
    <row r="147" spans="2:126" x14ac:dyDescent="0.2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65"/>
      <c r="BM147" s="65"/>
      <c r="BN147" s="65"/>
      <c r="BO147" s="65"/>
      <c r="BP147" s="65"/>
      <c r="BQ147" s="65"/>
      <c r="BR147" s="65"/>
      <c r="BS147" s="65"/>
      <c r="BT147" s="65"/>
      <c r="BU147" s="65"/>
      <c r="BV147" s="65"/>
      <c r="BW147" s="65"/>
      <c r="BX147" s="65"/>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c r="DO147" s="65"/>
      <c r="DP147" s="65"/>
      <c r="DQ147" s="65"/>
      <c r="DR147" s="65"/>
      <c r="DS147" s="65"/>
      <c r="DT147" s="65"/>
      <c r="DU147" s="65"/>
      <c r="DV147" s="65"/>
    </row>
    <row r="148" spans="2:126" x14ac:dyDescent="0.2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65"/>
      <c r="CF148" s="65"/>
      <c r="CG148" s="65"/>
      <c r="CH148" s="65"/>
      <c r="CI148" s="65"/>
      <c r="CJ148" s="65"/>
      <c r="CK148" s="65"/>
      <c r="CL148" s="65"/>
      <c r="CM148" s="65"/>
      <c r="CN148" s="65"/>
      <c r="CO148" s="65"/>
      <c r="CP148" s="65"/>
      <c r="CQ148" s="65"/>
      <c r="CR148" s="65"/>
      <c r="CS148" s="65"/>
      <c r="CT148" s="65"/>
      <c r="CU148" s="65"/>
      <c r="CV148" s="65"/>
      <c r="CW148" s="65"/>
      <c r="CX148" s="65"/>
      <c r="CY148" s="65"/>
      <c r="CZ148" s="65"/>
      <c r="DA148" s="65"/>
      <c r="DB148" s="65"/>
      <c r="DC148" s="65"/>
      <c r="DD148" s="65"/>
      <c r="DE148" s="65"/>
      <c r="DF148" s="65"/>
      <c r="DG148" s="65"/>
      <c r="DH148" s="65"/>
      <c r="DI148" s="65"/>
      <c r="DJ148" s="65"/>
      <c r="DK148" s="65"/>
      <c r="DL148" s="65"/>
      <c r="DM148" s="65"/>
      <c r="DN148" s="65"/>
      <c r="DO148" s="65"/>
      <c r="DP148" s="65"/>
      <c r="DQ148" s="65"/>
      <c r="DR148" s="65"/>
      <c r="DS148" s="65"/>
      <c r="DT148" s="65"/>
      <c r="DU148" s="65"/>
      <c r="DV148" s="65"/>
    </row>
    <row r="149" spans="2:126" x14ac:dyDescent="0.2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65"/>
      <c r="BM149" s="65"/>
      <c r="BN149" s="65"/>
      <c r="BO149" s="65"/>
      <c r="BP149" s="65"/>
      <c r="BQ149" s="65"/>
      <c r="BR149" s="65"/>
      <c r="BS149" s="65"/>
      <c r="BT149" s="65"/>
      <c r="BU149" s="65"/>
      <c r="BV149" s="65"/>
      <c r="BW149" s="65"/>
      <c r="BX149" s="65"/>
      <c r="BY149" s="65"/>
      <c r="BZ149" s="65"/>
      <c r="CA149" s="65"/>
      <c r="CB149" s="65"/>
      <c r="CC149" s="65"/>
      <c r="CD149" s="65"/>
      <c r="CE149" s="65"/>
      <c r="CF149" s="65"/>
      <c r="CG149" s="65"/>
      <c r="CH149" s="65"/>
      <c r="CI149" s="65"/>
      <c r="CJ149" s="65"/>
      <c r="CK149" s="65"/>
      <c r="CL149" s="65"/>
      <c r="CM149" s="65"/>
      <c r="CN149" s="65"/>
      <c r="CO149" s="65"/>
      <c r="CP149" s="65"/>
      <c r="CQ149" s="65"/>
      <c r="CR149" s="65"/>
      <c r="CS149" s="65"/>
      <c r="CT149" s="65"/>
      <c r="CU149" s="65"/>
      <c r="CV149" s="65"/>
      <c r="CW149" s="65"/>
      <c r="CX149" s="65"/>
      <c r="CY149" s="65"/>
      <c r="CZ149" s="65"/>
      <c r="DA149" s="65"/>
      <c r="DB149" s="65"/>
      <c r="DC149" s="65"/>
      <c r="DD149" s="65"/>
      <c r="DE149" s="65"/>
      <c r="DF149" s="65"/>
      <c r="DG149" s="65"/>
      <c r="DH149" s="65"/>
      <c r="DI149" s="65"/>
      <c r="DJ149" s="65"/>
      <c r="DK149" s="65"/>
      <c r="DL149" s="65"/>
      <c r="DM149" s="65"/>
      <c r="DN149" s="65"/>
      <c r="DO149" s="65"/>
      <c r="DP149" s="65"/>
      <c r="DQ149" s="65"/>
      <c r="DR149" s="65"/>
      <c r="DS149" s="65"/>
      <c r="DT149" s="65"/>
      <c r="DU149" s="65"/>
      <c r="DV149" s="65"/>
    </row>
    <row r="150" spans="2:126" x14ac:dyDescent="0.2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c r="CT150" s="65"/>
      <c r="CU150" s="65"/>
      <c r="CV150" s="65"/>
      <c r="CW150" s="65"/>
      <c r="CX150" s="65"/>
      <c r="CY150" s="65"/>
      <c r="CZ150" s="65"/>
      <c r="DA150" s="65"/>
      <c r="DB150" s="65"/>
      <c r="DC150" s="65"/>
      <c r="DD150" s="65"/>
      <c r="DE150" s="65"/>
      <c r="DF150" s="65"/>
      <c r="DG150" s="65"/>
      <c r="DH150" s="65"/>
      <c r="DI150" s="65"/>
      <c r="DJ150" s="65"/>
      <c r="DK150" s="65"/>
      <c r="DL150" s="65"/>
      <c r="DM150" s="65"/>
      <c r="DN150" s="65"/>
      <c r="DO150" s="65"/>
      <c r="DP150" s="65"/>
      <c r="DQ150" s="65"/>
      <c r="DR150" s="65"/>
      <c r="DS150" s="65"/>
      <c r="DT150" s="65"/>
      <c r="DU150" s="65"/>
      <c r="DV150" s="65"/>
    </row>
  </sheetData>
  <protectedRanges>
    <protectedRange sqref="C5 F5 I5 L5 O5 S5 V5 Y5 AB5 AE5 AK5 AN5 AQ5 AT5 AW5 BA5 BD5 BG5 BJ5 BM5 BS5 BV5 BY5 CB5 CE5 CI5 CL5 CO5 CR5 CU5 DA5 DD5 DG5 DJ5 DM5 DQ5 DT5 DW5 DZ5" name="ช่วง2"/>
    <protectedRange sqref="C6:Q55 S6:AG55 AK6:AY55 BA6:BO55 BS6:CG55 CI6:CW55 DA6:DO55 DQ6:EB55" name="ช่วง1"/>
  </protectedRanges>
  <mergeCells count="96">
    <mergeCell ref="ED4:EE4"/>
    <mergeCell ref="DP1:DP5"/>
    <mergeCell ref="DQ1:EE1"/>
    <mergeCell ref="DQ2:DS3"/>
    <mergeCell ref="DT2:DV3"/>
    <mergeCell ref="DW2:DY3"/>
    <mergeCell ref="DZ2:EB3"/>
    <mergeCell ref="EC2:EE3"/>
    <mergeCell ref="DR4:DS4"/>
    <mergeCell ref="DU4:DV4"/>
    <mergeCell ref="DX4:DY4"/>
    <mergeCell ref="EA4:EB4"/>
    <mergeCell ref="DM2:DO3"/>
    <mergeCell ref="DJ2:DL3"/>
    <mergeCell ref="CR2:CT3"/>
    <mergeCell ref="CU2:CW3"/>
    <mergeCell ref="DA2:DC3"/>
    <mergeCell ref="DD2:DF3"/>
    <mergeCell ref="CZ1:CZ5"/>
    <mergeCell ref="DA1:DO1"/>
    <mergeCell ref="DB4:DC4"/>
    <mergeCell ref="DE4:DF4"/>
    <mergeCell ref="DK4:DL4"/>
    <mergeCell ref="DN4:DO4"/>
    <mergeCell ref="DH4:DI4"/>
    <mergeCell ref="CV4:CW4"/>
    <mergeCell ref="CI1:CW1"/>
    <mergeCell ref="CS4:CT4"/>
    <mergeCell ref="AZ1:AZ5"/>
    <mergeCell ref="CH1:CH5"/>
    <mergeCell ref="BS2:BU3"/>
    <mergeCell ref="BZ4:CA4"/>
    <mergeCell ref="CC4:CD4"/>
    <mergeCell ref="CF4:CG4"/>
    <mergeCell ref="BS1:CG1"/>
    <mergeCell ref="BJ2:BL3"/>
    <mergeCell ref="BM2:BO3"/>
    <mergeCell ref="BV2:BX3"/>
    <mergeCell ref="BY2:CA3"/>
    <mergeCell ref="CB2:CD3"/>
    <mergeCell ref="BA1:BO1"/>
    <mergeCell ref="BA2:BC3"/>
    <mergeCell ref="CE2:CG3"/>
    <mergeCell ref="BT4:BU4"/>
    <mergeCell ref="AC4:AD4"/>
    <mergeCell ref="S2:U3"/>
    <mergeCell ref="W4:X4"/>
    <mergeCell ref="Z4:AA4"/>
    <mergeCell ref="R1:R5"/>
    <mergeCell ref="S1:AG1"/>
    <mergeCell ref="T4:U4"/>
    <mergeCell ref="V2:X3"/>
    <mergeCell ref="Y2:AA3"/>
    <mergeCell ref="AB2:AD3"/>
    <mergeCell ref="AE2:AG3"/>
    <mergeCell ref="AF4:AG4"/>
    <mergeCell ref="B1:B5"/>
    <mergeCell ref="D4:E4"/>
    <mergeCell ref="G4:H4"/>
    <mergeCell ref="P4:Q4"/>
    <mergeCell ref="C2:E3"/>
    <mergeCell ref="F2:H3"/>
    <mergeCell ref="I2:K3"/>
    <mergeCell ref="L2:N3"/>
    <mergeCell ref="O2:Q3"/>
    <mergeCell ref="C1:Q1"/>
    <mergeCell ref="J4:K4"/>
    <mergeCell ref="M4:N4"/>
    <mergeCell ref="AJ1:AJ5"/>
    <mergeCell ref="AK1:AY1"/>
    <mergeCell ref="AL4:AM4"/>
    <mergeCell ref="AO4:AP4"/>
    <mergeCell ref="AR4:AS4"/>
    <mergeCell ref="AU4:AV4"/>
    <mergeCell ref="AT2:AV3"/>
    <mergeCell ref="AW2:AY3"/>
    <mergeCell ref="AK2:AM3"/>
    <mergeCell ref="AN2:AP3"/>
    <mergeCell ref="AQ2:AS3"/>
    <mergeCell ref="AX4:AY4"/>
    <mergeCell ref="CO2:CQ3"/>
    <mergeCell ref="CJ4:CK4"/>
    <mergeCell ref="CM4:CN4"/>
    <mergeCell ref="CP4:CQ4"/>
    <mergeCell ref="DG2:DI3"/>
    <mergeCell ref="BB4:BC4"/>
    <mergeCell ref="BE4:BF4"/>
    <mergeCell ref="BH4:BI4"/>
    <mergeCell ref="CI2:CK3"/>
    <mergeCell ref="CL2:CN3"/>
    <mergeCell ref="BW4:BX4"/>
    <mergeCell ref="BD2:BF3"/>
    <mergeCell ref="BG2:BI3"/>
    <mergeCell ref="BR1:BR5"/>
    <mergeCell ref="BK4:BL4"/>
    <mergeCell ref="BN4:BO4"/>
  </mergeCells>
  <phoneticPr fontId="3" type="noConversion"/>
  <pageMargins left="0.19685039370078741" right="0.19685039370078741" top="0.19685039370078741" bottom="0.19685039370078741"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HN312"/>
  <sheetViews>
    <sheetView topLeftCell="A52" zoomScale="136" zoomScaleNormal="136" workbookViewId="0">
      <pane xSplit="1" topLeftCell="FS1" activePane="topRight" state="frozen"/>
      <selection pane="topRight" activeCell="GK57" sqref="GK57"/>
    </sheetView>
  </sheetViews>
  <sheetFormatPr defaultRowHeight="13.2" x14ac:dyDescent="0.25"/>
  <cols>
    <col min="1" max="1" width="2.6640625" customWidth="1"/>
    <col min="2" max="25" width="2.33203125" customWidth="1"/>
    <col min="26" max="26" width="2.33203125" style="296" customWidth="1"/>
    <col min="27" max="70" width="2.33203125" customWidth="1"/>
    <col min="71" max="71" width="2.33203125" style="296" customWidth="1"/>
    <col min="72" max="101" width="2.33203125" customWidth="1"/>
    <col min="102" max="102" width="4.6640625" customWidth="1"/>
    <col min="103" max="103" width="8.6640625" customWidth="1"/>
    <col min="104" max="104" width="3.6640625" customWidth="1"/>
    <col min="105" max="110" width="2.6640625" customWidth="1"/>
    <col min="111" max="111" width="3.6640625" customWidth="1"/>
    <col min="112" max="112" width="1" customWidth="1"/>
    <col min="113" max="151" width="2.6640625" customWidth="1"/>
    <col min="152" max="152" width="3.88671875" customWidth="1"/>
    <col min="153" max="153" width="8.6640625" customWidth="1"/>
    <col min="154" max="154" width="3.6640625" customWidth="1"/>
    <col min="155" max="158" width="2.6640625" customWidth="1"/>
    <col min="159" max="159" width="3.6640625" customWidth="1"/>
    <col min="160" max="161" width="2.6640625" customWidth="1"/>
    <col min="162" max="162" width="3.6640625" customWidth="1"/>
    <col min="163" max="164" width="2.6640625" customWidth="1"/>
    <col min="165" max="165" width="3.6640625" customWidth="1"/>
    <col min="166" max="167" width="2.6640625" customWidth="1"/>
    <col min="168" max="168" width="3.6640625" customWidth="1"/>
    <col min="169" max="170" width="2.6640625" customWidth="1"/>
    <col min="171" max="171" width="3.6640625" customWidth="1"/>
    <col min="172" max="174" width="2.6640625" customWidth="1"/>
    <col min="175" max="175" width="3.6640625" customWidth="1"/>
    <col min="176" max="177" width="2.6640625" customWidth="1"/>
    <col min="178" max="178" width="3.6640625" customWidth="1"/>
    <col min="179" max="179" width="1" customWidth="1"/>
    <col min="180" max="187" width="2.6640625" customWidth="1"/>
    <col min="188" max="189" width="3.6640625" customWidth="1"/>
    <col min="190" max="190" width="8.6640625" customWidth="1"/>
    <col min="191" max="202" width="3.6640625" customWidth="1"/>
    <col min="203" max="215" width="2.6640625" customWidth="1"/>
    <col min="216" max="216" width="10.6640625" customWidth="1"/>
  </cols>
  <sheetData>
    <row r="1" spans="1:222" ht="21" customHeight="1" x14ac:dyDescent="0.5">
      <c r="A1" s="53"/>
      <c r="B1" s="924">
        <v>1</v>
      </c>
      <c r="C1" s="924"/>
      <c r="D1" s="924"/>
      <c r="E1" s="924"/>
      <c r="F1" s="924"/>
      <c r="G1" s="923">
        <v>2</v>
      </c>
      <c r="H1" s="924"/>
      <c r="I1" s="924"/>
      <c r="J1" s="924"/>
      <c r="K1" s="925"/>
      <c r="L1" s="924">
        <v>3</v>
      </c>
      <c r="M1" s="924"/>
      <c r="N1" s="924"/>
      <c r="O1" s="924"/>
      <c r="P1" s="924"/>
      <c r="Q1" s="923">
        <v>4</v>
      </c>
      <c r="R1" s="924"/>
      <c r="S1" s="924"/>
      <c r="T1" s="924"/>
      <c r="U1" s="925"/>
      <c r="V1" s="924">
        <v>5</v>
      </c>
      <c r="W1" s="924"/>
      <c r="X1" s="924"/>
      <c r="Y1" s="924"/>
      <c r="Z1" s="924"/>
      <c r="AA1" s="923">
        <v>6</v>
      </c>
      <c r="AB1" s="924"/>
      <c r="AC1" s="924"/>
      <c r="AD1" s="924"/>
      <c r="AE1" s="925"/>
      <c r="AF1" s="924">
        <v>7</v>
      </c>
      <c r="AG1" s="924"/>
      <c r="AH1" s="924"/>
      <c r="AI1" s="924"/>
      <c r="AJ1" s="924"/>
      <c r="AK1" s="933">
        <v>8</v>
      </c>
      <c r="AL1" s="934"/>
      <c r="AM1" s="934"/>
      <c r="AN1" s="934"/>
      <c r="AO1" s="935"/>
      <c r="AP1" s="936">
        <v>9</v>
      </c>
      <c r="AQ1" s="934"/>
      <c r="AR1" s="934"/>
      <c r="AS1" s="934"/>
      <c r="AT1" s="937"/>
      <c r="AU1" s="923">
        <v>10</v>
      </c>
      <c r="AV1" s="924"/>
      <c r="AW1" s="924"/>
      <c r="AX1" s="924"/>
      <c r="AY1" s="925"/>
      <c r="AZ1" s="924">
        <v>11</v>
      </c>
      <c r="BA1" s="924"/>
      <c r="BB1" s="924"/>
      <c r="BC1" s="924"/>
      <c r="BD1" s="924"/>
      <c r="BE1" s="923">
        <v>12</v>
      </c>
      <c r="BF1" s="924"/>
      <c r="BG1" s="924"/>
      <c r="BH1" s="924"/>
      <c r="BI1" s="925"/>
      <c r="BJ1" s="924">
        <v>13</v>
      </c>
      <c r="BK1" s="924"/>
      <c r="BL1" s="924"/>
      <c r="BM1" s="924"/>
      <c r="BN1" s="924"/>
      <c r="BO1" s="923">
        <v>14</v>
      </c>
      <c r="BP1" s="924"/>
      <c r="BQ1" s="924"/>
      <c r="BR1" s="924"/>
      <c r="BS1" s="925"/>
      <c r="BT1" s="924">
        <v>15</v>
      </c>
      <c r="BU1" s="924"/>
      <c r="BV1" s="924"/>
      <c r="BW1" s="924"/>
      <c r="BX1" s="924"/>
      <c r="BY1" s="923">
        <v>16</v>
      </c>
      <c r="BZ1" s="924"/>
      <c r="CA1" s="924"/>
      <c r="CB1" s="924"/>
      <c r="CC1" s="925"/>
      <c r="CD1" s="924">
        <v>17</v>
      </c>
      <c r="CE1" s="924"/>
      <c r="CF1" s="924"/>
      <c r="CG1" s="924"/>
      <c r="CH1" s="924"/>
      <c r="CI1" s="923">
        <v>18</v>
      </c>
      <c r="CJ1" s="924"/>
      <c r="CK1" s="924"/>
      <c r="CL1" s="924"/>
      <c r="CM1" s="925"/>
      <c r="CN1" s="924">
        <v>19</v>
      </c>
      <c r="CO1" s="924"/>
      <c r="CP1" s="924"/>
      <c r="CQ1" s="924"/>
      <c r="CR1" s="924"/>
      <c r="CS1" s="923">
        <v>20</v>
      </c>
      <c r="CT1" s="924"/>
      <c r="CU1" s="924"/>
      <c r="CV1" s="924"/>
      <c r="CW1" s="925"/>
      <c r="CX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row>
    <row r="2" spans="1:222" ht="19.8" x14ac:dyDescent="0.5">
      <c r="A2" s="54"/>
      <c r="B2" s="926" t="s">
        <v>129</v>
      </c>
      <c r="C2" s="926"/>
      <c r="D2" s="926"/>
      <c r="E2" s="926"/>
      <c r="F2" s="926"/>
      <c r="G2" s="927"/>
      <c r="H2" s="926"/>
      <c r="I2" s="926"/>
      <c r="J2" s="926"/>
      <c r="K2" s="894"/>
      <c r="L2" s="926"/>
      <c r="M2" s="926"/>
      <c r="N2" s="926"/>
      <c r="O2" s="926"/>
      <c r="P2" s="926"/>
      <c r="Q2" s="927"/>
      <c r="R2" s="926"/>
      <c r="S2" s="926"/>
      <c r="T2" s="926"/>
      <c r="U2" s="894"/>
      <c r="V2" s="926"/>
      <c r="W2" s="926"/>
      <c r="X2" s="926"/>
      <c r="Y2" s="926"/>
      <c r="Z2" s="926"/>
      <c r="AA2" s="927"/>
      <c r="AB2" s="926"/>
      <c r="AC2" s="926"/>
      <c r="AD2" s="926"/>
      <c r="AE2" s="894"/>
      <c r="AF2" s="926"/>
      <c r="AG2" s="926"/>
      <c r="AH2" s="926"/>
      <c r="AI2" s="926"/>
      <c r="AJ2" s="926"/>
      <c r="AK2" s="928"/>
      <c r="AL2" s="929"/>
      <c r="AM2" s="929"/>
      <c r="AN2" s="929"/>
      <c r="AO2" s="930"/>
      <c r="AP2" s="931"/>
      <c r="AQ2" s="929"/>
      <c r="AR2" s="929"/>
      <c r="AS2" s="929"/>
      <c r="AT2" s="893"/>
      <c r="AU2" s="927"/>
      <c r="AV2" s="926"/>
      <c r="AW2" s="926"/>
      <c r="AX2" s="926"/>
      <c r="AY2" s="894"/>
      <c r="AZ2" s="926"/>
      <c r="BA2" s="926"/>
      <c r="BB2" s="926"/>
      <c r="BC2" s="926"/>
      <c r="BD2" s="926"/>
      <c r="BE2" s="927"/>
      <c r="BF2" s="926"/>
      <c r="BG2" s="926"/>
      <c r="BH2" s="926"/>
      <c r="BI2" s="894"/>
      <c r="BJ2" s="926"/>
      <c r="BK2" s="926"/>
      <c r="BL2" s="926"/>
      <c r="BM2" s="926"/>
      <c r="BN2" s="926"/>
      <c r="BO2" s="927"/>
      <c r="BP2" s="926"/>
      <c r="BQ2" s="926"/>
      <c r="BR2" s="926"/>
      <c r="BS2" s="894"/>
      <c r="BT2" s="926"/>
      <c r="BU2" s="926"/>
      <c r="BV2" s="926"/>
      <c r="BW2" s="926"/>
      <c r="BX2" s="926"/>
      <c r="BY2" s="927"/>
      <c r="BZ2" s="926"/>
      <c r="CA2" s="926"/>
      <c r="CB2" s="926"/>
      <c r="CC2" s="894"/>
      <c r="CD2" s="926"/>
      <c r="CE2" s="926"/>
      <c r="CF2" s="926"/>
      <c r="CG2" s="926"/>
      <c r="CH2" s="926"/>
      <c r="CI2" s="927"/>
      <c r="CJ2" s="926"/>
      <c r="CK2" s="926"/>
      <c r="CL2" s="926"/>
      <c r="CM2" s="894"/>
      <c r="CN2" s="926"/>
      <c r="CO2" s="926"/>
      <c r="CP2" s="926"/>
      <c r="CQ2" s="926"/>
      <c r="CR2" s="926"/>
      <c r="CS2" s="927"/>
      <c r="CT2" s="926"/>
      <c r="CU2" s="926"/>
      <c r="CV2" s="926"/>
      <c r="CW2" s="894"/>
      <c r="CX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row>
    <row r="3" spans="1:222" ht="20.399999999999999" thickBot="1" x14ac:dyDescent="0.55000000000000004">
      <c r="A3" s="54"/>
      <c r="B3" s="52">
        <f t="shared" ref="B3:AG3" si="0">IF(B4=0,IF(B5=0,0,1),IF(B5=0,1,2))</f>
        <v>0</v>
      </c>
      <c r="C3" s="52">
        <f t="shared" si="0"/>
        <v>0</v>
      </c>
      <c r="D3" s="52">
        <f t="shared" si="0"/>
        <v>0</v>
      </c>
      <c r="E3" s="52">
        <f t="shared" si="0"/>
        <v>0</v>
      </c>
      <c r="F3" s="49" t="e">
        <f t="shared" si="0"/>
        <v>#REF!</v>
      </c>
      <c r="G3" s="62">
        <f t="shared" si="0"/>
        <v>0</v>
      </c>
      <c r="H3" s="63">
        <f t="shared" si="0"/>
        <v>0</v>
      </c>
      <c r="I3" s="63">
        <f t="shared" si="0"/>
        <v>0</v>
      </c>
      <c r="J3" s="63">
        <f t="shared" si="0"/>
        <v>0</v>
      </c>
      <c r="K3" s="64">
        <f t="shared" si="0"/>
        <v>0</v>
      </c>
      <c r="L3" s="52">
        <f t="shared" si="0"/>
        <v>0</v>
      </c>
      <c r="M3" s="52">
        <f t="shared" si="0"/>
        <v>0</v>
      </c>
      <c r="N3" s="52">
        <f t="shared" si="0"/>
        <v>0</v>
      </c>
      <c r="O3" s="52">
        <f t="shared" si="0"/>
        <v>0</v>
      </c>
      <c r="P3" s="49">
        <f t="shared" si="0"/>
        <v>0</v>
      </c>
      <c r="Q3" s="62">
        <f t="shared" si="0"/>
        <v>0</v>
      </c>
      <c r="R3" s="63">
        <f t="shared" si="0"/>
        <v>0</v>
      </c>
      <c r="S3" s="63">
        <f t="shared" si="0"/>
        <v>0</v>
      </c>
      <c r="T3" s="63">
        <f t="shared" si="0"/>
        <v>0</v>
      </c>
      <c r="U3" s="64">
        <f t="shared" si="0"/>
        <v>0</v>
      </c>
      <c r="V3" s="52">
        <f t="shared" si="0"/>
        <v>0</v>
      </c>
      <c r="W3" s="52">
        <f t="shared" si="0"/>
        <v>0</v>
      </c>
      <c r="X3" s="52">
        <f t="shared" si="0"/>
        <v>0</v>
      </c>
      <c r="Y3" s="52">
        <f t="shared" si="0"/>
        <v>0</v>
      </c>
      <c r="Z3" s="292">
        <f t="shared" si="0"/>
        <v>0</v>
      </c>
      <c r="AA3" s="62">
        <f t="shared" si="0"/>
        <v>0</v>
      </c>
      <c r="AB3" s="63">
        <f t="shared" si="0"/>
        <v>0</v>
      </c>
      <c r="AC3" s="63">
        <f t="shared" si="0"/>
        <v>0</v>
      </c>
      <c r="AD3" s="63">
        <f t="shared" si="0"/>
        <v>0</v>
      </c>
      <c r="AE3" s="64">
        <f t="shared" si="0"/>
        <v>0</v>
      </c>
      <c r="AF3" s="52">
        <f t="shared" si="0"/>
        <v>0</v>
      </c>
      <c r="AG3" s="52">
        <f t="shared" si="0"/>
        <v>0</v>
      </c>
      <c r="AH3" s="52">
        <f t="shared" ref="AH3:BM3" si="1">IF(AH4=0,IF(AH5=0,0,1),IF(AH5=0,1,2))</f>
        <v>0</v>
      </c>
      <c r="AI3" s="52">
        <f t="shared" si="1"/>
        <v>0</v>
      </c>
      <c r="AJ3" s="49">
        <f t="shared" si="1"/>
        <v>0</v>
      </c>
      <c r="AK3" s="62">
        <f t="shared" si="1"/>
        <v>0</v>
      </c>
      <c r="AL3" s="63">
        <f t="shared" si="1"/>
        <v>0</v>
      </c>
      <c r="AM3" s="63">
        <f t="shared" si="1"/>
        <v>0</v>
      </c>
      <c r="AN3" s="63">
        <f t="shared" si="1"/>
        <v>0</v>
      </c>
      <c r="AO3" s="64">
        <f t="shared" si="1"/>
        <v>0</v>
      </c>
      <c r="AP3" s="52">
        <f t="shared" si="1"/>
        <v>0</v>
      </c>
      <c r="AQ3" s="52">
        <f t="shared" si="1"/>
        <v>0</v>
      </c>
      <c r="AR3" s="52">
        <f t="shared" si="1"/>
        <v>0</v>
      </c>
      <c r="AS3" s="52">
        <f t="shared" si="1"/>
        <v>0</v>
      </c>
      <c r="AT3" s="49">
        <f t="shared" si="1"/>
        <v>0</v>
      </c>
      <c r="AU3" s="62">
        <f t="shared" si="1"/>
        <v>0</v>
      </c>
      <c r="AV3" s="63">
        <f t="shared" si="1"/>
        <v>0</v>
      </c>
      <c r="AW3" s="63">
        <f t="shared" si="1"/>
        <v>0</v>
      </c>
      <c r="AX3" s="63">
        <f t="shared" si="1"/>
        <v>0</v>
      </c>
      <c r="AY3" s="64">
        <f t="shared" si="1"/>
        <v>0</v>
      </c>
      <c r="AZ3" s="52">
        <f t="shared" si="1"/>
        <v>0</v>
      </c>
      <c r="BA3" s="52">
        <f t="shared" si="1"/>
        <v>0</v>
      </c>
      <c r="BB3" s="52">
        <f t="shared" si="1"/>
        <v>0</v>
      </c>
      <c r="BC3" s="52">
        <f t="shared" si="1"/>
        <v>0</v>
      </c>
      <c r="BD3" s="49">
        <f t="shared" si="1"/>
        <v>0</v>
      </c>
      <c r="BE3" s="62">
        <f t="shared" si="1"/>
        <v>0</v>
      </c>
      <c r="BF3" s="63">
        <f t="shared" si="1"/>
        <v>0</v>
      </c>
      <c r="BG3" s="63">
        <f t="shared" si="1"/>
        <v>0</v>
      </c>
      <c r="BH3" s="63">
        <f t="shared" si="1"/>
        <v>0</v>
      </c>
      <c r="BI3" s="64">
        <f t="shared" si="1"/>
        <v>0</v>
      </c>
      <c r="BJ3" s="52">
        <f t="shared" si="1"/>
        <v>0</v>
      </c>
      <c r="BK3" s="52">
        <f t="shared" si="1"/>
        <v>0</v>
      </c>
      <c r="BL3" s="52">
        <f t="shared" si="1"/>
        <v>0</v>
      </c>
      <c r="BM3" s="52">
        <f t="shared" si="1"/>
        <v>0</v>
      </c>
      <c r="BN3" s="49">
        <f t="shared" ref="BN3:CS3" si="2">IF(BN4=0,IF(BN5=0,0,1),IF(BN5=0,1,2))</f>
        <v>0</v>
      </c>
      <c r="BO3" s="62">
        <f t="shared" si="2"/>
        <v>0</v>
      </c>
      <c r="BP3" s="63">
        <f t="shared" si="2"/>
        <v>0</v>
      </c>
      <c r="BQ3" s="63">
        <f t="shared" si="2"/>
        <v>0</v>
      </c>
      <c r="BR3" s="63">
        <f t="shared" si="2"/>
        <v>0</v>
      </c>
      <c r="BS3" s="297">
        <f t="shared" si="2"/>
        <v>0</v>
      </c>
      <c r="BT3" s="52">
        <f t="shared" si="2"/>
        <v>0</v>
      </c>
      <c r="BU3" s="52">
        <f t="shared" si="2"/>
        <v>0</v>
      </c>
      <c r="BV3" s="52">
        <f t="shared" si="2"/>
        <v>0</v>
      </c>
      <c r="BW3" s="52">
        <f t="shared" si="2"/>
        <v>0</v>
      </c>
      <c r="BX3" s="49">
        <f t="shared" si="2"/>
        <v>0</v>
      </c>
      <c r="BY3" s="62">
        <f t="shared" si="2"/>
        <v>0</v>
      </c>
      <c r="BZ3" s="63">
        <f t="shared" si="2"/>
        <v>0</v>
      </c>
      <c r="CA3" s="63">
        <f t="shared" si="2"/>
        <v>0</v>
      </c>
      <c r="CB3" s="63">
        <f t="shared" si="2"/>
        <v>0</v>
      </c>
      <c r="CC3" s="64">
        <f t="shared" si="2"/>
        <v>0</v>
      </c>
      <c r="CD3" s="52">
        <f t="shared" si="2"/>
        <v>0</v>
      </c>
      <c r="CE3" s="52">
        <f t="shared" si="2"/>
        <v>0</v>
      </c>
      <c r="CF3" s="52">
        <f t="shared" si="2"/>
        <v>0</v>
      </c>
      <c r="CG3" s="52">
        <f t="shared" si="2"/>
        <v>0</v>
      </c>
      <c r="CH3" s="49">
        <f t="shared" si="2"/>
        <v>0</v>
      </c>
      <c r="CI3" s="62">
        <f t="shared" si="2"/>
        <v>0</v>
      </c>
      <c r="CJ3" s="63">
        <f t="shared" si="2"/>
        <v>0</v>
      </c>
      <c r="CK3" s="63">
        <f t="shared" si="2"/>
        <v>0</v>
      </c>
      <c r="CL3" s="63">
        <f t="shared" si="2"/>
        <v>0</v>
      </c>
      <c r="CM3" s="64">
        <f t="shared" si="2"/>
        <v>0</v>
      </c>
      <c r="CN3" s="52">
        <f t="shared" si="2"/>
        <v>0</v>
      </c>
      <c r="CO3" s="52">
        <f t="shared" si="2"/>
        <v>0</v>
      </c>
      <c r="CP3" s="52">
        <f t="shared" si="2"/>
        <v>0</v>
      </c>
      <c r="CQ3" s="52">
        <f t="shared" si="2"/>
        <v>0</v>
      </c>
      <c r="CR3" s="49">
        <f t="shared" si="2"/>
        <v>0</v>
      </c>
      <c r="CS3" s="62">
        <f t="shared" si="2"/>
        <v>0</v>
      </c>
      <c r="CT3" s="63">
        <f>IF(CT4=0,IF(CT5=0,0,1),IF(CT5=0,1,2))</f>
        <v>0</v>
      </c>
      <c r="CU3" s="63">
        <f>IF(CU4=0,IF(CU5=0,0,1),IF(CU5=0,1,2))</f>
        <v>0</v>
      </c>
      <c r="CV3" s="63">
        <f>IF(CV4=0,IF(CV5=0,0,1),IF(CV5=0,1,2))</f>
        <v>0</v>
      </c>
      <c r="CW3" s="64">
        <f>IF(CW4=0,IF(CW5=0,0,1),IF(CW5=0,1,2))</f>
        <v>0</v>
      </c>
      <c r="CX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row>
    <row r="4" spans="1:222" ht="21" customHeight="1" thickBot="1" x14ac:dyDescent="0.55000000000000004">
      <c r="A4" s="299"/>
      <c r="B4" s="50">
        <f>IF(เวลาเรียน!H4=0,0,1)</f>
        <v>0</v>
      </c>
      <c r="C4" s="16">
        <f>IF(เวลาเรียน!I4=0,0,1)</f>
        <v>0</v>
      </c>
      <c r="D4" s="51">
        <f>IF(เวลาเรียน!J4=0,0,1)</f>
        <v>0</v>
      </c>
      <c r="E4" s="16">
        <f>IF(เวลาเรียน!K4=0,0,1)</f>
        <v>0</v>
      </c>
      <c r="F4" s="56" t="e">
        <f>IF(เวลาเรียน!#REF!=0,0,1)</f>
        <v>#REF!</v>
      </c>
      <c r="G4" s="50">
        <f>IF(เวลาเรียน!L4=0,0,1)</f>
        <v>0</v>
      </c>
      <c r="H4" s="16">
        <f>IF(เวลาเรียน!M4=0,0,1)</f>
        <v>0</v>
      </c>
      <c r="I4" s="51">
        <f>IF(เวลาเรียน!N4=0,0,1)</f>
        <v>0</v>
      </c>
      <c r="J4" s="16">
        <f>IF(เวลาเรียน!O4=0,0,1)</f>
        <v>0</v>
      </c>
      <c r="K4" s="56">
        <f>IF(เวลาเรียน!P4=0,0,1)</f>
        <v>0</v>
      </c>
      <c r="L4" s="50">
        <f>IF(เวลาเรียน!Q4=0,0,1)</f>
        <v>0</v>
      </c>
      <c r="M4" s="16">
        <f>IF(เวลาเรียน!R4=0,0,1)</f>
        <v>0</v>
      </c>
      <c r="N4" s="51">
        <f>IF(เวลาเรียน!S4=0,0,1)</f>
        <v>0</v>
      </c>
      <c r="O4" s="16">
        <f>IF(เวลาเรียน!T4=0,0,1)</f>
        <v>0</v>
      </c>
      <c r="P4" s="56">
        <f>IF(เวลาเรียน!U4=0,0,1)</f>
        <v>0</v>
      </c>
      <c r="Q4" s="50">
        <f>IF(เวลาเรียน!V4=0,0,1)</f>
        <v>0</v>
      </c>
      <c r="R4" s="16">
        <f>IF(เวลาเรียน!W4=0,0,1)</f>
        <v>0</v>
      </c>
      <c r="S4" s="51">
        <f>IF(เวลาเรียน!X4=0,0,1)</f>
        <v>0</v>
      </c>
      <c r="T4" s="16">
        <f>IF(เวลาเรียน!Y4=0,0,1)</f>
        <v>0</v>
      </c>
      <c r="U4" s="56">
        <f>IF(เวลาเรียน!Z4=0,0,1)</f>
        <v>0</v>
      </c>
      <c r="V4" s="50">
        <f>IF(เวลาเรียน!AA4=0,0,1)</f>
        <v>0</v>
      </c>
      <c r="W4" s="16">
        <f>IF(เวลาเรียน!AB4=0,0,1)</f>
        <v>0</v>
      </c>
      <c r="X4" s="51">
        <f>IF(เวลาเรียน!AC4=0,0,1)</f>
        <v>0</v>
      </c>
      <c r="Y4" s="16">
        <f>IF(เวลาเรียน!AD4=0,0,1)</f>
        <v>0</v>
      </c>
      <c r="Z4" s="293">
        <f>IF(เวลาเรียน!AE4=0,0,1)</f>
        <v>0</v>
      </c>
      <c r="AA4" s="50">
        <f>IF(เวลาเรียน!AF4=0,0,1)</f>
        <v>0</v>
      </c>
      <c r="AB4" s="16">
        <f>IF(เวลาเรียน!AG4=0,0,1)</f>
        <v>0</v>
      </c>
      <c r="AC4" s="51">
        <f>IF(เวลาเรียน!AH4=0,0,1)</f>
        <v>0</v>
      </c>
      <c r="AD4" s="16">
        <f>IF(เวลาเรียน!AI4=0,0,1)</f>
        <v>0</v>
      </c>
      <c r="AE4" s="56">
        <f>IF(เวลาเรียน!AJ4=0,0,1)</f>
        <v>0</v>
      </c>
      <c r="AF4" s="50">
        <f>IF(เวลาเรียน!AK4=0,0,1)</f>
        <v>0</v>
      </c>
      <c r="AG4" s="16">
        <f>IF(เวลาเรียน!AL4=0,0,1)</f>
        <v>0</v>
      </c>
      <c r="AH4" s="51">
        <f>IF(เวลาเรียน!AM4=0,0,1)</f>
        <v>0</v>
      </c>
      <c r="AI4" s="16">
        <f>IF(เวลาเรียน!AN4=0,0,1)</f>
        <v>0</v>
      </c>
      <c r="AJ4" s="56">
        <f>IF(เวลาเรียน!AO4=0,0,1)</f>
        <v>0</v>
      </c>
      <c r="AK4" s="50">
        <f>IF(เวลาเรียน!AP4=0,0,1)</f>
        <v>0</v>
      </c>
      <c r="AL4" s="16">
        <f>IF(เวลาเรียน!AQ4=0,0,1)</f>
        <v>0</v>
      </c>
      <c r="AM4" s="51">
        <f>IF(เวลาเรียน!AR4=0,0,1)</f>
        <v>0</v>
      </c>
      <c r="AN4" s="16">
        <f>IF(เวลาเรียน!AS4=0,0,1)</f>
        <v>0</v>
      </c>
      <c r="AO4" s="56">
        <f>IF(เวลาเรียน!AT4=0,0,1)</f>
        <v>0</v>
      </c>
      <c r="AP4" s="50">
        <f>IF(เวลาเรียน!AU4=0,0,1)</f>
        <v>0</v>
      </c>
      <c r="AQ4" s="16">
        <f>IF(เวลาเรียน!AV4=0,0,1)</f>
        <v>0</v>
      </c>
      <c r="AR4" s="51">
        <f>IF(เวลาเรียน!AW4=0,0,1)</f>
        <v>0</v>
      </c>
      <c r="AS4" s="16">
        <f>IF(เวลาเรียน!AX4=0,0,1)</f>
        <v>0</v>
      </c>
      <c r="AT4" s="56">
        <f>IF(เวลาเรียน!AY4=0,0,1)</f>
        <v>0</v>
      </c>
      <c r="AU4" s="50">
        <f>IF(เวลาเรียน!AZ4=0,0,1)</f>
        <v>0</v>
      </c>
      <c r="AV4" s="16">
        <f>IF(เวลาเรียน!BA4=0,0,1)</f>
        <v>0</v>
      </c>
      <c r="AW4" s="51">
        <f>IF(เวลาเรียน!BB4=0,0,1)</f>
        <v>0</v>
      </c>
      <c r="AX4" s="16">
        <f>IF(เวลาเรียน!BC4=0,0,1)</f>
        <v>0</v>
      </c>
      <c r="AY4" s="56">
        <f>IF(เวลาเรียน!BD4=0,0,1)</f>
        <v>0</v>
      </c>
      <c r="AZ4" s="50">
        <f>IF(เวลาเรียน!BE4=0,0,1)</f>
        <v>0</v>
      </c>
      <c r="BA4" s="16">
        <f>IF(เวลาเรียน!BF4=0,0,1)</f>
        <v>0</v>
      </c>
      <c r="BB4" s="51">
        <f>IF(เวลาเรียน!BG4=0,0,1)</f>
        <v>0</v>
      </c>
      <c r="BC4" s="16">
        <f>IF(เวลาเรียน!BH4=0,0,1)</f>
        <v>0</v>
      </c>
      <c r="BD4" s="56">
        <f>IF(เวลาเรียน!BI4=0,0,1)</f>
        <v>0</v>
      </c>
      <c r="BE4" s="50">
        <f>IF(เวลาเรียน!BJ4=0,0,1)</f>
        <v>0</v>
      </c>
      <c r="BF4" s="16">
        <f>IF(เวลาเรียน!BK4=0,0,1)</f>
        <v>0</v>
      </c>
      <c r="BG4" s="51">
        <f>IF(เวลาเรียน!BL4=0,0,1)</f>
        <v>0</v>
      </c>
      <c r="BH4" s="16">
        <f>IF(เวลาเรียน!BM4=0,0,1)</f>
        <v>0</v>
      </c>
      <c r="BI4" s="56">
        <f>IF(เวลาเรียน!BN4=0,0,1)</f>
        <v>0</v>
      </c>
      <c r="BJ4" s="50">
        <f>IF(เวลาเรียน!BO4=0,0,1)</f>
        <v>0</v>
      </c>
      <c r="BK4" s="16">
        <f>IF(เวลาเรียน!BP4=0,0,1)</f>
        <v>0</v>
      </c>
      <c r="BL4" s="51">
        <f>IF(เวลาเรียน!BQ4=0,0,1)</f>
        <v>0</v>
      </c>
      <c r="BM4" s="16">
        <f>IF(เวลาเรียน!BR4=0,0,1)</f>
        <v>0</v>
      </c>
      <c r="BN4" s="56">
        <f>IF(เวลาเรียน!BS4=0,0,1)</f>
        <v>0</v>
      </c>
      <c r="BO4" s="50">
        <f>IF(เวลาเรียน!BT4=0,0,1)</f>
        <v>0</v>
      </c>
      <c r="BP4" s="16">
        <f>IF(เวลาเรียน!BU4=0,0,1)</f>
        <v>0</v>
      </c>
      <c r="BQ4" s="51">
        <f>IF(เวลาเรียน!BV4=0,0,1)</f>
        <v>0</v>
      </c>
      <c r="BR4" s="16">
        <f>IF(เวลาเรียน!BW4=0,0,1)</f>
        <v>0</v>
      </c>
      <c r="BS4" s="293">
        <f>IF(เวลาเรียน!BX4=0,0,1)</f>
        <v>0</v>
      </c>
      <c r="BT4" s="50">
        <f>IF(เวลาเรียน!BZ4=0,0,1)</f>
        <v>0</v>
      </c>
      <c r="BU4" s="16">
        <f>IF(เวลาเรียน!CA4=0,0,1)</f>
        <v>0</v>
      </c>
      <c r="BV4" s="51">
        <f>IF(เวลาเรียน!CB4=0,0,1)</f>
        <v>0</v>
      </c>
      <c r="BW4" s="16">
        <f>IF(เวลาเรียน!CC4=0,0,1)</f>
        <v>0</v>
      </c>
      <c r="BX4" s="56">
        <f>IF(เวลาเรียน!CD4=0,0,1)</f>
        <v>0</v>
      </c>
      <c r="BY4" s="50">
        <f>IF(เวลาเรียน!CE4=0,0,1)</f>
        <v>0</v>
      </c>
      <c r="BZ4" s="16">
        <f>IF(เวลาเรียน!CF4=0,0,1)</f>
        <v>0</v>
      </c>
      <c r="CA4" s="51">
        <f>IF(เวลาเรียน!CG4=0,0,1)</f>
        <v>0</v>
      </c>
      <c r="CB4" s="16">
        <f>IF(เวลาเรียน!CH4=0,0,1)</f>
        <v>0</v>
      </c>
      <c r="CC4" s="56">
        <f>IF(เวลาเรียน!CI4=0,0,1)</f>
        <v>0</v>
      </c>
      <c r="CD4" s="50">
        <f>IF(เวลาเรียน!CJ4=0,0,1)</f>
        <v>0</v>
      </c>
      <c r="CE4" s="16">
        <f>IF(เวลาเรียน!CK4=0,0,1)</f>
        <v>0</v>
      </c>
      <c r="CF4" s="51">
        <f>IF(เวลาเรียน!CL4=0,0,1)</f>
        <v>0</v>
      </c>
      <c r="CG4" s="16">
        <f>IF(เวลาเรียน!CM4=0,0,1)</f>
        <v>0</v>
      </c>
      <c r="CH4" s="56">
        <f>IF(เวลาเรียน!CN4=0,0,1)</f>
        <v>0</v>
      </c>
      <c r="CI4" s="50">
        <f>IF(เวลาเรียน!CO4=0,0,1)</f>
        <v>0</v>
      </c>
      <c r="CJ4" s="16">
        <f>IF(เวลาเรียน!CP4=0,0,1)</f>
        <v>0</v>
      </c>
      <c r="CK4" s="51">
        <f>IF(เวลาเรียน!CQ4=0,0,1)</f>
        <v>0</v>
      </c>
      <c r="CL4" s="16">
        <f>IF(เวลาเรียน!CR4=0,0,1)</f>
        <v>0</v>
      </c>
      <c r="CM4" s="56">
        <f>IF(เวลาเรียน!CS4=0,0,1)</f>
        <v>0</v>
      </c>
      <c r="CN4" s="50">
        <f>IF(เวลาเรียน!CT4=0,0,1)</f>
        <v>0</v>
      </c>
      <c r="CO4" s="16">
        <f>IF(เวลาเรียน!CU4=0,0,1)</f>
        <v>0</v>
      </c>
      <c r="CP4" s="51">
        <f>IF(เวลาเรียน!CV4=0,0,1)</f>
        <v>0</v>
      </c>
      <c r="CQ4" s="16">
        <f>IF(เวลาเรียน!CW4=0,0,1)</f>
        <v>0</v>
      </c>
      <c r="CR4" s="56">
        <f>IF(เวลาเรียน!CX4=0,0,1)</f>
        <v>0</v>
      </c>
      <c r="CS4" s="50">
        <f>IF(เวลาเรียน!CY4=0,0,1)</f>
        <v>0</v>
      </c>
      <c r="CT4" s="16">
        <f>IF(เวลาเรียน!CZ4=0,0,1)</f>
        <v>0</v>
      </c>
      <c r="CU4" s="51">
        <f>IF(เวลาเรียน!DA4=0,0,1)</f>
        <v>0</v>
      </c>
      <c r="CV4" s="16">
        <f>IF(เวลาเรียน!DB4=0,0,1)</f>
        <v>0</v>
      </c>
      <c r="CW4" s="51">
        <f>IF(เวลาเรียน!DC4=0,0,1)</f>
        <v>0</v>
      </c>
      <c r="CX4" s="932" t="e">
        <f>SUM(B4:CW4,B5:CW5)</f>
        <v>#REF!</v>
      </c>
      <c r="CZ4" s="919" t="s">
        <v>142</v>
      </c>
      <c r="DA4" s="920"/>
      <c r="DB4" s="920"/>
      <c r="DC4" s="920"/>
      <c r="DD4" s="920"/>
      <c r="DE4" s="920"/>
      <c r="DF4" s="920"/>
      <c r="DG4" s="921"/>
      <c r="DH4" s="47"/>
      <c r="DI4" s="919" t="s">
        <v>143</v>
      </c>
      <c r="DJ4" s="920"/>
      <c r="DK4" s="920"/>
      <c r="DL4" s="920"/>
      <c r="DM4" s="920"/>
      <c r="DN4" s="920"/>
      <c r="DO4" s="920"/>
      <c r="DP4" s="920"/>
      <c r="DQ4" s="920"/>
      <c r="DR4" s="920"/>
      <c r="DS4" s="920"/>
      <c r="DT4" s="920"/>
      <c r="DU4" s="920"/>
      <c r="DV4" s="920"/>
      <c r="DW4" s="920"/>
      <c r="DX4" s="920"/>
      <c r="DY4" s="920"/>
      <c r="DZ4" s="920"/>
      <c r="EA4" s="920"/>
      <c r="EB4" s="920"/>
      <c r="EC4" s="920"/>
      <c r="ED4" s="920"/>
      <c r="EE4" s="920"/>
      <c r="EF4" s="920"/>
      <c r="EG4" s="920"/>
      <c r="EH4" s="920"/>
      <c r="EI4" s="920"/>
      <c r="EJ4" s="920"/>
      <c r="EK4" s="920"/>
      <c r="EL4" s="920"/>
      <c r="EM4" s="920"/>
      <c r="EN4" s="920"/>
      <c r="EO4" s="920"/>
      <c r="EP4" s="920"/>
      <c r="EQ4" s="920"/>
      <c r="ER4" s="920"/>
      <c r="ES4" s="920"/>
      <c r="ET4" s="920"/>
      <c r="EU4" s="920"/>
      <c r="EV4" s="921"/>
      <c r="EX4" s="919" t="s">
        <v>147</v>
      </c>
      <c r="EY4" s="920"/>
      <c r="EZ4" s="920"/>
      <c r="FA4" s="920"/>
      <c r="FB4" s="920"/>
      <c r="FC4" s="920"/>
      <c r="FD4" s="920"/>
      <c r="FE4" s="920"/>
      <c r="FF4" s="920"/>
      <c r="FG4" s="920"/>
      <c r="FH4" s="920"/>
      <c r="FI4" s="920"/>
      <c r="FJ4" s="920"/>
      <c r="FK4" s="920"/>
      <c r="FL4" s="920"/>
      <c r="FM4" s="920"/>
      <c r="FN4" s="920"/>
      <c r="FO4" s="920"/>
      <c r="FP4" s="920"/>
      <c r="FQ4" s="920"/>
      <c r="FR4" s="920"/>
      <c r="FS4" s="920"/>
      <c r="FT4" s="920"/>
      <c r="FU4" s="920"/>
      <c r="FV4" s="920"/>
      <c r="FW4" s="920"/>
      <c r="FX4" s="920"/>
      <c r="FY4" s="920"/>
      <c r="FZ4" s="920"/>
      <c r="GA4" s="920"/>
      <c r="GB4" s="920"/>
      <c r="GC4" s="920"/>
      <c r="GD4" s="920"/>
      <c r="GE4" s="920"/>
      <c r="GF4" s="920"/>
      <c r="GG4" s="921"/>
      <c r="GH4" s="28"/>
      <c r="GI4" s="5" t="s">
        <v>309</v>
      </c>
      <c r="GJ4" s="913" t="s">
        <v>149</v>
      </c>
      <c r="GK4" s="915" t="s">
        <v>150</v>
      </c>
      <c r="GL4" s="916"/>
      <c r="GM4" s="916"/>
      <c r="GN4" s="916"/>
      <c r="GO4" s="916"/>
      <c r="GP4" s="916"/>
      <c r="GQ4" s="916"/>
      <c r="GR4" s="916"/>
      <c r="GS4" s="916"/>
      <c r="GT4" s="917"/>
      <c r="GU4" s="913" t="s">
        <v>151</v>
      </c>
      <c r="GV4" s="913"/>
      <c r="GW4" s="913"/>
      <c r="GX4" s="913"/>
      <c r="GY4" s="913" t="s">
        <v>152</v>
      </c>
      <c r="GZ4" s="913"/>
      <c r="HA4" s="913"/>
      <c r="HB4" s="914"/>
      <c r="HC4" s="913" t="s">
        <v>192</v>
      </c>
      <c r="HD4" s="913"/>
      <c r="HE4" s="913"/>
      <c r="HF4" s="914"/>
      <c r="HG4" s="47"/>
      <c r="HH4" s="15" t="s">
        <v>165</v>
      </c>
      <c r="HI4" s="47"/>
      <c r="HJ4" s="47"/>
      <c r="HK4" s="47"/>
      <c r="HL4" s="47"/>
      <c r="HM4" s="47"/>
      <c r="HN4" s="47"/>
    </row>
    <row r="5" spans="1:222" ht="21.75" customHeight="1" thickBot="1" x14ac:dyDescent="0.6">
      <c r="A5" s="299" t="s">
        <v>310</v>
      </c>
      <c r="B5" s="57">
        <f>IF(เวลาเรียน!H5=0,0,1)</f>
        <v>0</v>
      </c>
      <c r="C5" s="46">
        <f>IF(เวลาเรียน!I5=0,0,1)</f>
        <v>0</v>
      </c>
      <c r="D5" s="58">
        <f>IF(เวลาเรียน!J5=0,0,1)</f>
        <v>0</v>
      </c>
      <c r="E5" s="46">
        <f>IF(เวลาเรียน!K5=0,0,1)</f>
        <v>0</v>
      </c>
      <c r="F5" s="59" t="e">
        <f>IF(เวลาเรียน!#REF!=0,0,1)</f>
        <v>#REF!</v>
      </c>
      <c r="G5" s="57">
        <f>IF(เวลาเรียน!L5=0,0,1)</f>
        <v>0</v>
      </c>
      <c r="H5" s="46">
        <f>IF(เวลาเรียน!M5=0,0,1)</f>
        <v>0</v>
      </c>
      <c r="I5" s="58">
        <f>IF(เวลาเรียน!N5=0,0,1)</f>
        <v>0</v>
      </c>
      <c r="J5" s="46">
        <f>IF(เวลาเรียน!O5=0,0,1)</f>
        <v>0</v>
      </c>
      <c r="K5" s="59">
        <f>IF(เวลาเรียน!P5=0,0,1)</f>
        <v>0</v>
      </c>
      <c r="L5" s="57">
        <f>IF(เวลาเรียน!Q5=0,0,1)</f>
        <v>0</v>
      </c>
      <c r="M5" s="46">
        <f>IF(เวลาเรียน!R5=0,0,1)</f>
        <v>0</v>
      </c>
      <c r="N5" s="58">
        <f>IF(เวลาเรียน!S5=0,0,1)</f>
        <v>0</v>
      </c>
      <c r="O5" s="46">
        <f>IF(เวลาเรียน!T5=0,0,1)</f>
        <v>0</v>
      </c>
      <c r="P5" s="59">
        <f>IF(เวลาเรียน!U5=0,0,1)</f>
        <v>0</v>
      </c>
      <c r="Q5" s="57">
        <f>IF(เวลาเรียน!V5=0,0,1)</f>
        <v>0</v>
      </c>
      <c r="R5" s="46">
        <f>IF(เวลาเรียน!W5=0,0,1)</f>
        <v>0</v>
      </c>
      <c r="S5" s="58">
        <f>IF(เวลาเรียน!X5=0,0,1)</f>
        <v>0</v>
      </c>
      <c r="T5" s="46">
        <f>IF(เวลาเรียน!Y5=0,0,1)</f>
        <v>0</v>
      </c>
      <c r="U5" s="59">
        <f>IF(เวลาเรียน!Z5=0,0,1)</f>
        <v>0</v>
      </c>
      <c r="V5" s="57">
        <f>IF(เวลาเรียน!AA5=0,0,1)</f>
        <v>0</v>
      </c>
      <c r="W5" s="46">
        <f>IF(เวลาเรียน!AB5=0,0,1)</f>
        <v>0</v>
      </c>
      <c r="X5" s="58">
        <f>IF(เวลาเรียน!AC5=0,0,1)</f>
        <v>0</v>
      </c>
      <c r="Y5" s="46">
        <f>IF(เวลาเรียน!AD5=0,0,1)</f>
        <v>0</v>
      </c>
      <c r="Z5" s="294">
        <f>IF(เวลาเรียน!AE5=0,0,1)</f>
        <v>0</v>
      </c>
      <c r="AA5" s="57">
        <f>IF(เวลาเรียน!AF5=0,0,1)</f>
        <v>0</v>
      </c>
      <c r="AB5" s="46">
        <f>IF(เวลาเรียน!AG5=0,0,1)</f>
        <v>0</v>
      </c>
      <c r="AC5" s="58">
        <f>IF(เวลาเรียน!AH5=0,0,1)</f>
        <v>0</v>
      </c>
      <c r="AD5" s="46">
        <f>IF(เวลาเรียน!AI5=0,0,1)</f>
        <v>0</v>
      </c>
      <c r="AE5" s="59">
        <f>IF(เวลาเรียน!AJ5=0,0,1)</f>
        <v>0</v>
      </c>
      <c r="AF5" s="57">
        <f>IF(เวลาเรียน!AK5=0,0,1)</f>
        <v>0</v>
      </c>
      <c r="AG5" s="46">
        <f>IF(เวลาเรียน!AL5=0,0,1)</f>
        <v>0</v>
      </c>
      <c r="AH5" s="58">
        <f>IF(เวลาเรียน!AM5=0,0,1)</f>
        <v>0</v>
      </c>
      <c r="AI5" s="46">
        <f>IF(เวลาเรียน!AN5=0,0,1)</f>
        <v>0</v>
      </c>
      <c r="AJ5" s="59">
        <f>IF(เวลาเรียน!AO5=0,0,1)</f>
        <v>0</v>
      </c>
      <c r="AK5" s="57">
        <f>IF(เวลาเรียน!AP5=0,0,1)</f>
        <v>0</v>
      </c>
      <c r="AL5" s="46">
        <f>IF(เวลาเรียน!AQ5=0,0,1)</f>
        <v>0</v>
      </c>
      <c r="AM5" s="58">
        <f>IF(เวลาเรียน!AR5=0,0,1)</f>
        <v>0</v>
      </c>
      <c r="AN5" s="46">
        <f>IF(เวลาเรียน!AS5=0,0,1)</f>
        <v>0</v>
      </c>
      <c r="AO5" s="59">
        <f>IF(เวลาเรียน!AT5=0,0,1)</f>
        <v>0</v>
      </c>
      <c r="AP5" s="57">
        <f>IF(เวลาเรียน!AU5=0,0,1)</f>
        <v>0</v>
      </c>
      <c r="AQ5" s="46">
        <f>IF(เวลาเรียน!AV5=0,0,1)</f>
        <v>0</v>
      </c>
      <c r="AR5" s="58">
        <f>IF(เวลาเรียน!AW5=0,0,1)</f>
        <v>0</v>
      </c>
      <c r="AS5" s="46">
        <f>IF(เวลาเรียน!AX5=0,0,1)</f>
        <v>0</v>
      </c>
      <c r="AT5" s="59">
        <f>IF(เวลาเรียน!AY5=0,0,1)</f>
        <v>0</v>
      </c>
      <c r="AU5" s="57">
        <f>IF(เวลาเรียน!AZ5=0,0,1)</f>
        <v>0</v>
      </c>
      <c r="AV5" s="46">
        <f>IF(เวลาเรียน!BA5=0,0,1)</f>
        <v>0</v>
      </c>
      <c r="AW5" s="58">
        <f>IF(เวลาเรียน!BB5=0,0,1)</f>
        <v>0</v>
      </c>
      <c r="AX5" s="46">
        <f>IF(เวลาเรียน!BC5=0,0,1)</f>
        <v>0</v>
      </c>
      <c r="AY5" s="59">
        <f>IF(เวลาเรียน!BD5=0,0,1)</f>
        <v>0</v>
      </c>
      <c r="AZ5" s="57">
        <f>IF(เวลาเรียน!BE5=0,0,1)</f>
        <v>0</v>
      </c>
      <c r="BA5" s="46">
        <f>IF(เวลาเรียน!BF5=0,0,1)</f>
        <v>0</v>
      </c>
      <c r="BB5" s="58">
        <f>IF(เวลาเรียน!BG5=0,0,1)</f>
        <v>0</v>
      </c>
      <c r="BC5" s="46">
        <f>IF(เวลาเรียน!BH5=0,0,1)</f>
        <v>0</v>
      </c>
      <c r="BD5" s="59">
        <f>IF(เวลาเรียน!BI5=0,0,1)</f>
        <v>0</v>
      </c>
      <c r="BE5" s="57">
        <f>IF(เวลาเรียน!BJ5=0,0,1)</f>
        <v>0</v>
      </c>
      <c r="BF5" s="46">
        <f>IF(เวลาเรียน!BK5=0,0,1)</f>
        <v>0</v>
      </c>
      <c r="BG5" s="58">
        <f>IF(เวลาเรียน!BL5=0,0,1)</f>
        <v>0</v>
      </c>
      <c r="BH5" s="46">
        <f>IF(เวลาเรียน!BM5=0,0,1)</f>
        <v>0</v>
      </c>
      <c r="BI5" s="59">
        <f>IF(เวลาเรียน!BN5=0,0,1)</f>
        <v>0</v>
      </c>
      <c r="BJ5" s="57">
        <f>IF(เวลาเรียน!BO5=0,0,1)</f>
        <v>0</v>
      </c>
      <c r="BK5" s="46">
        <f>IF(เวลาเรียน!BP5=0,0,1)</f>
        <v>0</v>
      </c>
      <c r="BL5" s="58">
        <f>IF(เวลาเรียน!BQ5=0,0,1)</f>
        <v>0</v>
      </c>
      <c r="BM5" s="46">
        <f>IF(เวลาเรียน!BR5=0,0,1)</f>
        <v>0</v>
      </c>
      <c r="BN5" s="59">
        <f>IF(เวลาเรียน!BS5=0,0,1)</f>
        <v>0</v>
      </c>
      <c r="BO5" s="57">
        <f>IF(เวลาเรียน!BT5=0,0,1)</f>
        <v>0</v>
      </c>
      <c r="BP5" s="46">
        <f>IF(เวลาเรียน!BU5=0,0,1)</f>
        <v>0</v>
      </c>
      <c r="BQ5" s="58">
        <f>IF(เวลาเรียน!BV5=0,0,1)</f>
        <v>0</v>
      </c>
      <c r="BR5" s="46">
        <f>IF(เวลาเรียน!BW5=0,0,1)</f>
        <v>0</v>
      </c>
      <c r="BS5" s="294">
        <f>IF(เวลาเรียน!BX5=0,0,1)</f>
        <v>0</v>
      </c>
      <c r="BT5" s="57">
        <f>IF(เวลาเรียน!BZ5=0,0,1)</f>
        <v>0</v>
      </c>
      <c r="BU5" s="46">
        <f>IF(เวลาเรียน!CA5=0,0,1)</f>
        <v>0</v>
      </c>
      <c r="BV5" s="58">
        <f>IF(เวลาเรียน!CB5=0,0,1)</f>
        <v>0</v>
      </c>
      <c r="BW5" s="46">
        <f>IF(เวลาเรียน!CC5=0,0,1)</f>
        <v>0</v>
      </c>
      <c r="BX5" s="59">
        <f>IF(เวลาเรียน!CD5=0,0,1)</f>
        <v>0</v>
      </c>
      <c r="BY5" s="57">
        <f>IF(เวลาเรียน!CE5=0,0,1)</f>
        <v>0</v>
      </c>
      <c r="BZ5" s="46">
        <f>IF(เวลาเรียน!CF5=0,0,1)</f>
        <v>0</v>
      </c>
      <c r="CA5" s="58">
        <f>IF(เวลาเรียน!CG5=0,0,1)</f>
        <v>0</v>
      </c>
      <c r="CB5" s="46">
        <f>IF(เวลาเรียน!CH5=0,0,1)</f>
        <v>0</v>
      </c>
      <c r="CC5" s="59">
        <f>IF(เวลาเรียน!CI5=0,0,1)</f>
        <v>0</v>
      </c>
      <c r="CD5" s="57">
        <f>IF(เวลาเรียน!CJ5=0,0,1)</f>
        <v>0</v>
      </c>
      <c r="CE5" s="46">
        <f>IF(เวลาเรียน!CK5=0,0,1)</f>
        <v>0</v>
      </c>
      <c r="CF5" s="58">
        <f>IF(เวลาเรียน!CL5=0,0,1)</f>
        <v>0</v>
      </c>
      <c r="CG5" s="46">
        <f>IF(เวลาเรียน!CM5=0,0,1)</f>
        <v>0</v>
      </c>
      <c r="CH5" s="59">
        <f>IF(เวลาเรียน!CN5=0,0,1)</f>
        <v>0</v>
      </c>
      <c r="CI5" s="57">
        <f>IF(เวลาเรียน!CO5=0,0,1)</f>
        <v>0</v>
      </c>
      <c r="CJ5" s="46">
        <f>IF(เวลาเรียน!CP5=0,0,1)</f>
        <v>0</v>
      </c>
      <c r="CK5" s="58">
        <f>IF(เวลาเรียน!CQ5=0,0,1)</f>
        <v>0</v>
      </c>
      <c r="CL5" s="46">
        <f>IF(เวลาเรียน!CR5=0,0,1)</f>
        <v>0</v>
      </c>
      <c r="CM5" s="59">
        <f>IF(เวลาเรียน!CS5=0,0,1)</f>
        <v>0</v>
      </c>
      <c r="CN5" s="57">
        <f>IF(เวลาเรียน!CT5=0,0,1)</f>
        <v>0</v>
      </c>
      <c r="CO5" s="46">
        <f>IF(เวลาเรียน!CU5=0,0,1)</f>
        <v>0</v>
      </c>
      <c r="CP5" s="58">
        <f>IF(เวลาเรียน!CV5=0,0,1)</f>
        <v>0</v>
      </c>
      <c r="CQ5" s="46">
        <f>IF(เวลาเรียน!CW5=0,0,1)</f>
        <v>0</v>
      </c>
      <c r="CR5" s="59">
        <f>IF(เวลาเรียน!CX5=0,0,1)</f>
        <v>0</v>
      </c>
      <c r="CS5" s="57">
        <f>IF(เวลาเรียน!CY5=0,0,1)</f>
        <v>0</v>
      </c>
      <c r="CT5" s="46">
        <f>IF(เวลาเรียน!CZ5=0,0,1)</f>
        <v>0</v>
      </c>
      <c r="CU5" s="58">
        <f>IF(เวลาเรียน!DA5=0,0,1)</f>
        <v>0</v>
      </c>
      <c r="CV5" s="46">
        <f>IF(เวลาเรียน!DB5=0,0,1)</f>
        <v>0</v>
      </c>
      <c r="CW5" s="58">
        <f>IF(เวลาเรียน!DC5=0,0,1)</f>
        <v>0</v>
      </c>
      <c r="CX5" s="932"/>
      <c r="CZ5" s="14" t="s">
        <v>120</v>
      </c>
      <c r="DA5" s="14">
        <f>SUM(ตัวชี้วัด!C5,ตัวชี้วัด!F5,ตัวชี้วัด!I5,ตัวชี้วัด!L5,ตัวชี้วัด!O5,ตัวชี้วัด!S5,ตัวชี้วัด!V5,ตัวชี้วัด!Y5)</f>
        <v>0</v>
      </c>
      <c r="DB5" s="14">
        <f>SUM(ตัวชี้วัด!AB5,ตัวชี้วัด!AE5,ตัวชี้วัด!AK5,ตัวชี้วัด!AN5,ตัวชี้วัด!AQ5,ตัวชี้วัด!AT5,ตัวชี้วัด!AW5,ตัวชี้วัด!BA5)</f>
        <v>0</v>
      </c>
      <c r="DC5" s="14">
        <f>SUM(ตัวชี้วัด!BD5,ตัวชี้วัด!BG5,ตัวชี้วัด!BJ5,ตัวชี้วัด!BM5,ตัวชี้วัด!BS5,ตัวชี้วัด!BV5,ตัวชี้วัด!BY5,ตัวชี้วัด!CB5)</f>
        <v>0</v>
      </c>
      <c r="DD5" s="14">
        <f>SUM(ตัวชี้วัด!CE5,ตัวชี้วัด!CI5,ตัวชี้วัด!CL5,ตัวชี้วัด!CO5,ตัวชี้วัด!CR5,ตัวชี้วัด!CU5,ตัวชี้วัด!DA5,ตัวชี้วัด!DD5)</f>
        <v>0</v>
      </c>
      <c r="DE5" s="14">
        <f>SUM(ตัวชี้วัด!DG5,ตัวชี้วัด!DJ5,ตัวชี้วัด!DM5,ตัวชี้วัด!DQ5,ตัวชี้วัด!DT5,ตัวชี้วัด!DW5,ตัวชี้วัด!DZ5)</f>
        <v>0</v>
      </c>
      <c r="DF5" s="14"/>
      <c r="DG5" s="71">
        <f>SUM(DA5:DF5)</f>
        <v>0</v>
      </c>
      <c r="DH5" s="47"/>
      <c r="DI5" s="14">
        <v>1</v>
      </c>
      <c r="DJ5" s="14">
        <v>2</v>
      </c>
      <c r="DK5" s="14">
        <v>3</v>
      </c>
      <c r="DL5" s="14">
        <v>4</v>
      </c>
      <c r="DM5" s="14">
        <v>5</v>
      </c>
      <c r="DN5" s="14">
        <v>6</v>
      </c>
      <c r="DO5" s="14">
        <v>7</v>
      </c>
      <c r="DP5" s="14">
        <v>8</v>
      </c>
      <c r="DQ5" s="14">
        <v>9</v>
      </c>
      <c r="DR5" s="14">
        <v>10</v>
      </c>
      <c r="DS5" s="14">
        <v>11</v>
      </c>
      <c r="DT5" s="14">
        <v>12</v>
      </c>
      <c r="DU5" s="14">
        <v>13</v>
      </c>
      <c r="DV5" s="14">
        <v>14</v>
      </c>
      <c r="DW5" s="14">
        <v>15</v>
      </c>
      <c r="DX5" s="14">
        <v>16</v>
      </c>
      <c r="DY5" s="14">
        <v>17</v>
      </c>
      <c r="DZ5" s="14">
        <v>18</v>
      </c>
      <c r="EA5" s="14">
        <v>19</v>
      </c>
      <c r="EB5" s="14">
        <v>20</v>
      </c>
      <c r="EC5" s="14">
        <v>21</v>
      </c>
      <c r="ED5" s="14">
        <v>22</v>
      </c>
      <c r="EE5" s="14">
        <v>23</v>
      </c>
      <c r="EF5" s="14">
        <v>24</v>
      </c>
      <c r="EG5" s="14">
        <v>25</v>
      </c>
      <c r="EH5" s="14">
        <v>26</v>
      </c>
      <c r="EI5" s="14">
        <v>27</v>
      </c>
      <c r="EJ5" s="14">
        <v>28</v>
      </c>
      <c r="EK5" s="14">
        <v>29</v>
      </c>
      <c r="EL5" s="14">
        <v>30</v>
      </c>
      <c r="EM5" s="14">
        <v>31</v>
      </c>
      <c r="EN5" s="14">
        <v>32</v>
      </c>
      <c r="EO5" s="14">
        <v>33</v>
      </c>
      <c r="EP5" s="14">
        <v>34</v>
      </c>
      <c r="EQ5" s="14">
        <v>35</v>
      </c>
      <c r="ER5" s="14">
        <v>36</v>
      </c>
      <c r="ES5" s="14">
        <v>37</v>
      </c>
      <c r="ET5" s="14">
        <v>38</v>
      </c>
      <c r="EU5" s="14">
        <v>39</v>
      </c>
      <c r="EV5" s="71"/>
      <c r="EX5" s="75"/>
      <c r="EY5" s="918" t="s">
        <v>36</v>
      </c>
      <c r="EZ5" s="918"/>
      <c r="FA5" s="918"/>
      <c r="FB5" s="918"/>
      <c r="FC5" s="918"/>
      <c r="FD5" s="918" t="s">
        <v>42</v>
      </c>
      <c r="FE5" s="918"/>
      <c r="FF5" s="918"/>
      <c r="FG5" s="918" t="s">
        <v>51</v>
      </c>
      <c r="FH5" s="918"/>
      <c r="FI5" s="918"/>
      <c r="FJ5" s="918" t="s">
        <v>56</v>
      </c>
      <c r="FK5" s="918"/>
      <c r="FL5" s="918"/>
      <c r="FM5" s="918" t="s">
        <v>68</v>
      </c>
      <c r="FN5" s="918"/>
      <c r="FO5" s="918"/>
      <c r="FP5" s="918" t="s">
        <v>64</v>
      </c>
      <c r="FQ5" s="918"/>
      <c r="FR5" s="918"/>
      <c r="FS5" s="918"/>
      <c r="FT5" s="918" t="s">
        <v>57</v>
      </c>
      <c r="FU5" s="918"/>
      <c r="FV5" s="918"/>
      <c r="FW5" s="28"/>
      <c r="FX5" s="918" t="s">
        <v>148</v>
      </c>
      <c r="FY5" s="918"/>
      <c r="FZ5" s="918"/>
      <c r="GA5" s="918"/>
      <c r="GB5" s="918"/>
      <c r="GC5" s="918"/>
      <c r="GD5" s="918"/>
      <c r="GE5" s="918"/>
      <c r="GF5" s="918"/>
      <c r="GG5" s="918"/>
      <c r="GH5" s="28"/>
      <c r="GI5" s="7"/>
      <c r="GJ5" s="922"/>
      <c r="GK5" s="290" t="s">
        <v>292</v>
      </c>
      <c r="GL5" s="290" t="s">
        <v>291</v>
      </c>
      <c r="GM5" s="290" t="s">
        <v>293</v>
      </c>
      <c r="GN5" s="290" t="s">
        <v>294</v>
      </c>
      <c r="GO5" s="290" t="s">
        <v>295</v>
      </c>
      <c r="GP5" s="290" t="s">
        <v>296</v>
      </c>
      <c r="GQ5" s="290" t="s">
        <v>297</v>
      </c>
      <c r="GR5" s="290" t="s">
        <v>298</v>
      </c>
      <c r="GS5" s="290" t="s">
        <v>11</v>
      </c>
      <c r="GT5" s="290" t="s">
        <v>12</v>
      </c>
      <c r="GU5" s="290">
        <v>3</v>
      </c>
      <c r="GV5" s="290">
        <v>2</v>
      </c>
      <c r="GW5" s="290">
        <v>1</v>
      </c>
      <c r="GX5" s="290">
        <v>0</v>
      </c>
      <c r="GY5" s="290">
        <v>3</v>
      </c>
      <c r="GZ5" s="290">
        <v>2</v>
      </c>
      <c r="HA5" s="290">
        <v>1</v>
      </c>
      <c r="HB5" s="291">
        <v>0</v>
      </c>
      <c r="HC5" s="18">
        <v>3</v>
      </c>
      <c r="HD5" s="18">
        <v>2</v>
      </c>
      <c r="HE5" s="18">
        <v>1</v>
      </c>
      <c r="HF5" s="68">
        <v>0</v>
      </c>
      <c r="HG5" s="47"/>
      <c r="HH5" s="85" t="str">
        <f>IF(เวลาเรียน!C6=0," ",SUM(ผลการเรียน!X7:X46)/ลับ!GJ56)</f>
        <v xml:space="preserve"> </v>
      </c>
      <c r="HI5" s="47"/>
      <c r="HJ5" s="47"/>
      <c r="HK5" s="47"/>
      <c r="HL5" s="47"/>
      <c r="HM5" s="47"/>
      <c r="HN5" s="47"/>
    </row>
    <row r="6" spans="1:222" ht="20.399999999999999" x14ac:dyDescent="0.55000000000000004">
      <c r="A6" s="25">
        <v>1</v>
      </c>
      <c r="B6" s="60">
        <f>IF(ลับ!B$3=0,0,IF(เวลาเรียน!H6="/",ลับ!B$3,0))</f>
        <v>0</v>
      </c>
      <c r="C6" s="60">
        <f>IF(ลับ!C$3=0,0,IF(เวลาเรียน!I6="/",ลับ!C$3,0))</f>
        <v>0</v>
      </c>
      <c r="D6" s="60">
        <f>IF(ลับ!D$3=0,0,IF(เวลาเรียน!J6="/",ลับ!D$3,0))</f>
        <v>0</v>
      </c>
      <c r="E6" s="60">
        <f>IF(ลับ!E$3=0,0,IF(เวลาเรียน!G6="/",ลับ!E$3,0))</f>
        <v>0</v>
      </c>
      <c r="F6" s="60" t="e">
        <f>IF(ลับ!F$3=0,0,IF(เวลาเรียน!#REF!="/",ลับ!F$3,0))</f>
        <v>#REF!</v>
      </c>
      <c r="G6" s="60">
        <f>IF(ลับ!G$3=0,0,IF(เวลาเรียน!L6="/",ลับ!G$3,0))</f>
        <v>0</v>
      </c>
      <c r="H6" s="60">
        <f>IF(ลับ!H$3=0,0,IF(เวลาเรียน!M6="/",ลับ!H$3,0))</f>
        <v>0</v>
      </c>
      <c r="I6" s="60">
        <f>IF(ลับ!I$3=0,0,IF(เวลาเรียน!N6="/",ลับ!I$3,0))</f>
        <v>0</v>
      </c>
      <c r="J6" s="60">
        <f>IF(ลับ!J$3=0,0,IF(เวลาเรียน!O6="/",ลับ!J$3,0))</f>
        <v>0</v>
      </c>
      <c r="K6" s="60">
        <f>IF(ลับ!K$3=0,0,IF(เวลาเรียน!P6="/",ลับ!K$3,0))</f>
        <v>0</v>
      </c>
      <c r="L6" s="60">
        <f>IF(ลับ!L$3=0,0,IF(เวลาเรียน!Q6="/",ลับ!L$3,0))</f>
        <v>0</v>
      </c>
      <c r="M6" s="60">
        <f>IF(ลับ!M$3=0,0,IF(เวลาเรียน!R6="/",ลับ!M$3,0))</f>
        <v>0</v>
      </c>
      <c r="N6" s="60">
        <f>IF(ลับ!N$3=0,0,IF(เวลาเรียน!S6="/",ลับ!N$3,0))</f>
        <v>0</v>
      </c>
      <c r="O6" s="60">
        <f>IF(ลับ!O$3=0,0,IF(เวลาเรียน!T6="/",ลับ!O$3,0))</f>
        <v>0</v>
      </c>
      <c r="P6" s="60">
        <f>IF(ลับ!P$3=0,0,IF(เวลาเรียน!U6="/",ลับ!P$3,0))</f>
        <v>0</v>
      </c>
      <c r="Q6" s="60">
        <f>IF(ลับ!Q$3=0,0,IF(เวลาเรียน!V6="/",ลับ!Q$3,0))</f>
        <v>0</v>
      </c>
      <c r="R6" s="60">
        <f>IF(ลับ!R$3=0,0,IF(เวลาเรียน!W6="/",ลับ!R$3,0))</f>
        <v>0</v>
      </c>
      <c r="S6" s="60">
        <f>IF(ลับ!S$3=0,0,IF(เวลาเรียน!X6="/",ลับ!S$3,0))</f>
        <v>0</v>
      </c>
      <c r="T6" s="60">
        <f>IF(ลับ!T$3=0,0,IF(เวลาเรียน!Y6="/",ลับ!T$3,0))</f>
        <v>0</v>
      </c>
      <c r="U6" s="60">
        <f>IF(ลับ!U$3=0,0,IF(เวลาเรียน!Z6="/",ลับ!U$3,0))</f>
        <v>0</v>
      </c>
      <c r="V6" s="60">
        <f>IF(ลับ!V$3=0,0,IF(เวลาเรียน!AA6="/",ลับ!V$3,0))</f>
        <v>0</v>
      </c>
      <c r="W6" s="60">
        <f>IF(ลับ!W$3=0,0,IF(เวลาเรียน!AB6="/",ลับ!W$3,0))</f>
        <v>0</v>
      </c>
      <c r="X6" s="60">
        <f>IF(ลับ!X$3=0,0,IF(เวลาเรียน!AC6="/",ลับ!X$3,0))</f>
        <v>0</v>
      </c>
      <c r="Y6" s="60">
        <f>IF(ลับ!Y$3=0,0,IF(เวลาเรียน!AD6="/",ลับ!Y$3,0))</f>
        <v>0</v>
      </c>
      <c r="Z6" s="295">
        <f>IF(ลับ!Z$3=0,0,IF(เวลาเรียน!AE6="/",ลับ!Z$3,0))</f>
        <v>0</v>
      </c>
      <c r="AA6" s="60">
        <f>IF(ลับ!AA$3=0,0,IF(เวลาเรียน!AF6="/",ลับ!AA$3,0))</f>
        <v>0</v>
      </c>
      <c r="AB6" s="60">
        <f>IF(ลับ!AB$3=0,0,IF(เวลาเรียน!AG6="/",ลับ!AB$3,0))</f>
        <v>0</v>
      </c>
      <c r="AC6" s="60">
        <f>IF(ลับ!AC$3=0,0,IF(เวลาเรียน!AH6="/",ลับ!AC$3,0))</f>
        <v>0</v>
      </c>
      <c r="AD6" s="60">
        <f>IF(ลับ!AD$3=0,0,IF(เวลาเรียน!AI6="/",ลับ!AD$3,0))</f>
        <v>0</v>
      </c>
      <c r="AE6" s="60">
        <f>IF(ลับ!AE$3=0,0,IF(เวลาเรียน!AJ6="/",ลับ!AE$3,0))</f>
        <v>0</v>
      </c>
      <c r="AF6" s="60">
        <f>IF(ลับ!AF$3=0,0,IF(เวลาเรียน!AK6="/",ลับ!AF$3,0))</f>
        <v>0</v>
      </c>
      <c r="AG6" s="60">
        <f>IF(ลับ!AG$3=0,0,IF(เวลาเรียน!AL6="/",ลับ!AG$3,0))</f>
        <v>0</v>
      </c>
      <c r="AH6" s="60">
        <f>IF(ลับ!AH$3=0,0,IF(เวลาเรียน!AM6="/",ลับ!AH$3,0))</f>
        <v>0</v>
      </c>
      <c r="AI6" s="60">
        <f>IF(ลับ!AI$3=0,0,IF(เวลาเรียน!AN6="/",ลับ!AI$3,0))</f>
        <v>0</v>
      </c>
      <c r="AJ6" s="60">
        <f>IF(ลับ!AJ$3=0,0,IF(เวลาเรียน!AO6="/",ลับ!AJ$3,0))</f>
        <v>0</v>
      </c>
      <c r="AK6" s="60">
        <f>IF(ลับ!AK$3=0,0,IF(เวลาเรียน!AP6="/",ลับ!AK$3,0))</f>
        <v>0</v>
      </c>
      <c r="AL6" s="60">
        <f>IF(ลับ!AL$3=0,0,IF(เวลาเรียน!AQ6="/",ลับ!AL$3,0))</f>
        <v>0</v>
      </c>
      <c r="AM6" s="60">
        <f>IF(ลับ!AM$3=0,0,IF(เวลาเรียน!AR6="/",ลับ!AM$3,0))</f>
        <v>0</v>
      </c>
      <c r="AN6" s="60">
        <f>IF(ลับ!AN$3=0,0,IF(เวลาเรียน!AS6="/",ลับ!AN$3,0))</f>
        <v>0</v>
      </c>
      <c r="AO6" s="60">
        <f>IF(ลับ!AO$3=0,0,IF(เวลาเรียน!AT6="/",ลับ!AO$3,0))</f>
        <v>0</v>
      </c>
      <c r="AP6" s="60">
        <f>IF(ลับ!AP$3=0,0,IF(เวลาเรียน!AU6="/",ลับ!AP$3,0))</f>
        <v>0</v>
      </c>
      <c r="AQ6" s="60">
        <f>IF(ลับ!AQ$3=0,0,IF(เวลาเรียน!AV6="/",ลับ!AQ$3,0))</f>
        <v>0</v>
      </c>
      <c r="AR6" s="60">
        <f>IF(ลับ!AR$3=0,0,IF(เวลาเรียน!AW6="/",ลับ!AR$3,0))</f>
        <v>0</v>
      </c>
      <c r="AS6" s="60">
        <f>IF(ลับ!AS$3=0,0,IF(เวลาเรียน!AX6="/",ลับ!AS$3,0))</f>
        <v>0</v>
      </c>
      <c r="AT6" s="60">
        <f>IF(ลับ!AT$3=0,0,IF(เวลาเรียน!AY6="/",ลับ!AT$3,0))</f>
        <v>0</v>
      </c>
      <c r="AU6" s="60">
        <f>IF(ลับ!AU$3=0,0,IF(เวลาเรียน!AZ6="/",ลับ!AU$3,0))</f>
        <v>0</v>
      </c>
      <c r="AV6" s="60">
        <f>IF(ลับ!AV$3=0,0,IF(เวลาเรียน!BA6="/",ลับ!AV$3,0))</f>
        <v>0</v>
      </c>
      <c r="AW6" s="60">
        <f>IF(ลับ!AW$3=0,0,IF(เวลาเรียน!BB6="/",ลับ!AW$3,0))</f>
        <v>0</v>
      </c>
      <c r="AX6" s="60">
        <f>IF(ลับ!AX$3=0,0,IF(เวลาเรียน!BC6="/",ลับ!AX$3,0))</f>
        <v>0</v>
      </c>
      <c r="AY6" s="60">
        <f>IF(ลับ!AY$3=0,0,IF(เวลาเรียน!BD6="/",ลับ!AY$3,0))</f>
        <v>0</v>
      </c>
      <c r="AZ6" s="60">
        <f>IF(ลับ!AZ$3=0,0,IF(เวลาเรียน!BE6="/",ลับ!AZ$3,0))</f>
        <v>0</v>
      </c>
      <c r="BA6" s="60">
        <f>IF(ลับ!BA$3=0,0,IF(เวลาเรียน!BF6="/",ลับ!BA$3,0))</f>
        <v>0</v>
      </c>
      <c r="BB6" s="60">
        <f>IF(ลับ!BB$3=0,0,IF(เวลาเรียน!BG6="/",ลับ!BB$3,0))</f>
        <v>0</v>
      </c>
      <c r="BC6" s="60">
        <f>IF(ลับ!BC$3=0,0,IF(เวลาเรียน!BH6="/",ลับ!BC$3,0))</f>
        <v>0</v>
      </c>
      <c r="BD6" s="60">
        <f>IF(ลับ!BD$3=0,0,IF(เวลาเรียน!BI6="/",ลับ!BD$3,0))</f>
        <v>0</v>
      </c>
      <c r="BE6" s="60">
        <f>IF(ลับ!BE$3=0,0,IF(เวลาเรียน!BJ6="/",ลับ!BE$3,0))</f>
        <v>0</v>
      </c>
      <c r="BF6" s="60">
        <f>IF(ลับ!BF$3=0,0,IF(เวลาเรียน!BK6="/",ลับ!BF$3,0))</f>
        <v>0</v>
      </c>
      <c r="BG6" s="60">
        <f>IF(ลับ!BG$3=0,0,IF(เวลาเรียน!BL6="/",ลับ!BG$3,0))</f>
        <v>0</v>
      </c>
      <c r="BH6" s="60">
        <f>IF(ลับ!BH$3=0,0,IF(เวลาเรียน!BM6="/",ลับ!BH$3,0))</f>
        <v>0</v>
      </c>
      <c r="BI6" s="60">
        <f>IF(ลับ!BI$3=0,0,IF(เวลาเรียน!BN6="/",ลับ!BI$3,0))</f>
        <v>0</v>
      </c>
      <c r="BJ6" s="60">
        <f>IF(ลับ!BJ$3=0,0,IF(เวลาเรียน!BO6="/",ลับ!BJ$3,0))</f>
        <v>0</v>
      </c>
      <c r="BK6" s="60">
        <f>IF(ลับ!BK$3=0,0,IF(เวลาเรียน!BP6="/",ลับ!BK$3,0))</f>
        <v>0</v>
      </c>
      <c r="BL6" s="60">
        <f>IF(ลับ!BL$3=0,0,IF(เวลาเรียน!BQ6="/",ลับ!BL$3,0))</f>
        <v>0</v>
      </c>
      <c r="BM6" s="60">
        <f>IF(ลับ!BM$3=0,0,IF(เวลาเรียน!BR6="/",ลับ!BM$3,0))</f>
        <v>0</v>
      </c>
      <c r="BN6" s="60">
        <f>IF(ลับ!BN$3=0,0,IF(เวลาเรียน!BS6="/",ลับ!BN$3,0))</f>
        <v>0</v>
      </c>
      <c r="BO6" s="60">
        <f>IF(ลับ!BO$3=0,0,IF(เวลาเรียน!BT6="/",ลับ!BO$3,0))</f>
        <v>0</v>
      </c>
      <c r="BP6" s="60">
        <f>IF(ลับ!BP$3=0,0,IF(เวลาเรียน!BU6="/",ลับ!BP$3,0))</f>
        <v>0</v>
      </c>
      <c r="BQ6" s="60">
        <f>IF(ลับ!BQ$3=0,0,IF(เวลาเรียน!BV6="/",ลับ!BQ$3,0))</f>
        <v>0</v>
      </c>
      <c r="BR6" s="60">
        <f>IF(ลับ!BR$3=0,0,IF(เวลาเรียน!BW6="/",ลับ!BR$3,0))</f>
        <v>0</v>
      </c>
      <c r="BS6" s="295">
        <f>IF(ลับ!BS$3=0,0,IF(เวลาเรียน!BX6="/",ลับ!BS$3,0))</f>
        <v>0</v>
      </c>
      <c r="BT6" s="60">
        <f>IF(ลับ!BT$3=0,0,IF(เวลาเรียน!BZ6="/",ลับ!BT$3,0))</f>
        <v>0</v>
      </c>
      <c r="BU6" s="60">
        <f>IF(ลับ!BU$3=0,0,IF(เวลาเรียน!CA6="/",ลับ!BU$3,0))</f>
        <v>0</v>
      </c>
      <c r="BV6" s="60">
        <f>IF(ลับ!BV$3=0,0,IF(เวลาเรียน!CB6="/",ลับ!BV$3,0))</f>
        <v>0</v>
      </c>
      <c r="BW6" s="60">
        <f>IF(ลับ!BW$3=0,0,IF(เวลาเรียน!CC6="/",ลับ!BW$3,0))</f>
        <v>0</v>
      </c>
      <c r="BX6" s="60">
        <f>IF(ลับ!BX$3=0,0,IF(เวลาเรียน!CD6="/",ลับ!BX$3,0))</f>
        <v>0</v>
      </c>
      <c r="BY6" s="60">
        <f>IF(ลับ!BY$3=0,0,IF(เวลาเรียน!CE6="/",ลับ!BY$3,0))</f>
        <v>0</v>
      </c>
      <c r="BZ6" s="60">
        <f>IF(ลับ!BZ$3=0,0,IF(เวลาเรียน!CF6="/",ลับ!BZ$3,0))</f>
        <v>0</v>
      </c>
      <c r="CA6" s="60">
        <f>IF(ลับ!CA$3=0,0,IF(เวลาเรียน!CG6="/",ลับ!CA$3,0))</f>
        <v>0</v>
      </c>
      <c r="CB6" s="60">
        <f>IF(ลับ!CB$3=0,0,IF(เวลาเรียน!CH6="/",ลับ!CB$3,0))</f>
        <v>0</v>
      </c>
      <c r="CC6" s="60">
        <f>IF(ลับ!CC$3=0,0,IF(เวลาเรียน!CI6="/",ลับ!CC$3,0))</f>
        <v>0</v>
      </c>
      <c r="CD6" s="60">
        <f>IF(ลับ!CD$3=0,0,IF(เวลาเรียน!CJ6="/",ลับ!CD$3,0))</f>
        <v>0</v>
      </c>
      <c r="CE6" s="60">
        <f>IF(ลับ!CE$3=0,0,IF(เวลาเรียน!CK6="/",ลับ!CE$3,0))</f>
        <v>0</v>
      </c>
      <c r="CF6" s="60">
        <f>IF(ลับ!CF$3=0,0,IF(เวลาเรียน!CL6="/",ลับ!CF$3,0))</f>
        <v>0</v>
      </c>
      <c r="CG6" s="60">
        <f>IF(ลับ!CG$3=0,0,IF(เวลาเรียน!CM6="/",ลับ!CG$3,0))</f>
        <v>0</v>
      </c>
      <c r="CH6" s="60">
        <f>IF(ลับ!CH$3=0,0,IF(เวลาเรียน!CN6="/",ลับ!CH$3,0))</f>
        <v>0</v>
      </c>
      <c r="CI6" s="60">
        <f>IF(ลับ!CI$3=0,0,IF(เวลาเรียน!CO6="/",ลับ!CI$3,0))</f>
        <v>0</v>
      </c>
      <c r="CJ6" s="60">
        <f>IF(ลับ!CJ$3=0,0,IF(เวลาเรียน!CP6="/",ลับ!CJ$3,0))</f>
        <v>0</v>
      </c>
      <c r="CK6" s="60">
        <f>IF(ลับ!CK$3=0,0,IF(เวลาเรียน!CQ6="/",ลับ!CK$3,0))</f>
        <v>0</v>
      </c>
      <c r="CL6" s="60">
        <f>IF(ลับ!CL$3=0,0,IF(เวลาเรียน!CR6="/",ลับ!CL$3,0))</f>
        <v>0</v>
      </c>
      <c r="CM6" s="60">
        <f>IF(ลับ!CM$3=0,0,IF(เวลาเรียน!CS6="/",ลับ!CM$3,0))</f>
        <v>0</v>
      </c>
      <c r="CN6" s="60">
        <f>IF(ลับ!CN$3=0,0,IF(เวลาเรียน!CT6="/",ลับ!CN$3,0))</f>
        <v>0</v>
      </c>
      <c r="CO6" s="60">
        <f>IF(ลับ!CO$3=0,0,IF(เวลาเรียน!CU6="/",ลับ!CO$3,0))</f>
        <v>0</v>
      </c>
      <c r="CP6" s="60">
        <f>IF(ลับ!CP$3=0,0,IF(เวลาเรียน!CV6="/",ลับ!CP$3,0))</f>
        <v>0</v>
      </c>
      <c r="CQ6" s="60">
        <f>IF(ลับ!CQ$3=0,0,IF(เวลาเรียน!CW6="/",ลับ!CQ$3,0))</f>
        <v>0</v>
      </c>
      <c r="CR6" s="60">
        <f>IF(ลับ!CR$3=0,0,IF(เวลาเรียน!CX6="/",ลับ!CR$3,0))</f>
        <v>0</v>
      </c>
      <c r="CS6" s="60">
        <f>IF(ลับ!CS$3=0,0,IF(เวลาเรียน!CY6="/",ลับ!CS$3,0))</f>
        <v>0</v>
      </c>
      <c r="CT6" s="60">
        <f>IF(ลับ!CT$3=0,0,IF(เวลาเรียน!CZ6="/",ลับ!CT$3,0))</f>
        <v>0</v>
      </c>
      <c r="CU6" s="60">
        <f>IF(ลับ!CU$3=0,0,IF(เวลาเรียน!DA6="/",ลับ!CU$3,0))</f>
        <v>0</v>
      </c>
      <c r="CV6" s="60">
        <f>IF(ลับ!CV$3=0,0,IF(เวลาเรียน!DB6="/",ลับ!CV$3,0))</f>
        <v>0</v>
      </c>
      <c r="CW6" s="61">
        <f>IF(ลับ!CW$3=0,0,IF(เวลาเรียน!DC6="/",ลับ!CW$3,0))</f>
        <v>0</v>
      </c>
      <c r="CX6" s="73" t="e">
        <f>SUM(B6:CW6)</f>
        <v>#REF!</v>
      </c>
      <c r="CZ6" s="15">
        <v>1</v>
      </c>
      <c r="DA6" s="15">
        <f>IF(ตัวชี้วัด!C6="ร",ตัวชี้วัด!C6,IF(ตัวชี้วัด!F6="ร",ตัวชี้วัด!F6,IF(ตัวชี้วัด!I6="ร",ตัวชี้วัด!I6,IF(ตัวชี้วัด!L6="ร",ตัวชี้วัด!L6,IF(ตัวชี้วัด!O6="ร",ตัวชี้วัด!O6,IF(ตัวชี้วัด!S6="ร",ตัวชี้วัด!S6,IF(ตัวชี้วัด!V6="ร",ตัวชี้วัด!V6,SUM(ตัวชี้วัด!C6,ตัวชี้วัด!F6,ตัวชี้วัด!I6,ตัวชี้วัด!L6,ตัวชี้วัด!O6,ตัวชี้วัด!S6,ตัวชี้วัด!V6))))))))</f>
        <v>0</v>
      </c>
      <c r="DB6" s="15">
        <f>IF(ตัวชี้วัด!Y6="ร",ตัวชี้วัด!Y6,IF(ตัวชี้วัด!AB6="ร",ตัวชี้วัด!AB6,IF(ตัวชี้วัด!AE6="ร",ตัวชี้วัด!AE6,IF(ตัวชี้วัด!AK6="ร",ตัวชี้วัด!AK6,IF(ตัวชี้วัด!AN6="ร",ตัวชี้วัด!AN6,IF(ตัวชี้วัด!AQ6="ร",ตัวชี้วัด!AQ6,IF(ตัวชี้วัด!AT6="ร",ตัวชี้วัด!AT6,SUM(ตัวชี้วัด!Y6,ตัวชี้วัด!AB6,ตัวชี้วัด!AE6,ตัวชี้วัด!AK6,ตัวชี้วัด!AN6,ตัวชี้วัด!AQ6,ตัวชี้วัด!AT6))))))))</f>
        <v>0</v>
      </c>
      <c r="DC6" s="15">
        <f>IF(ตัวชี้วัด!AW6="ร",ตัวชี้วัด!AW6,IF(ตัวชี้วัด!BA6="ร",ตัวชี้วัด!BA6,IF(ตัวชี้วัด!BD6="ร",ตัวชี้วัด!BD6,IF(ตัวชี้วัด!BG6="ร",ตัวชี้วัด!BG6,IF(ตัวชี้วัด!BJ6="ร",ตัวชี้วัด!BJ6,IF(ตัวชี้วัด!BM6="ร",ตัวชี้วัด!BM6,IF(ตัวชี้วัด!BS6="ร",ตัวชี้วัด!BS6,SUM(ตัวชี้วัด!AW6,ตัวชี้วัด!BA6,ตัวชี้วัด!BD6,ตัวชี้วัด!BG6,ตัวชี้วัด!BJ6,ตัวชี้วัด!BM6,ตัวชี้วัด!BS6))))))))</f>
        <v>0</v>
      </c>
      <c r="DD6" s="15">
        <f>IF(ตัวชี้วัด!BV6="ร",ตัวชี้วัด!BV6,IF(ตัวชี้วัด!BY6="ร",ตัวชี้วัด!BY6,IF(ตัวชี้วัด!CB6="ร",ตัวชี้วัด!CB6,IF(ตัวชี้วัด!CE6="ร",ตัวชี้วัด!CE6,IF(ตัวชี้วัด!CI6="ร",ตัวชี้วัด!CI6,IF(ตัวชี้วัด!CL6="ร",ตัวชี้วัด!CL6,IF(ตัวชี้วัด!CO6="ร",ตัวชี้วัด!CO6,SUM(ตัวชี้วัด!BV6,ตัวชี้วัด!BY6,ตัวชี้วัด!CB6,ตัวชี้วัด!CE6,ตัวชี้วัด!CI6,ตัวชี้วัด!CL6,ตัวชี้วัด!CO6))))))))</f>
        <v>0</v>
      </c>
      <c r="DE6" s="15">
        <f>IF(ตัวชี้วัด!CR6="ร",ตัวชี้วัด!CR6,IF(ตัวชี้วัด!CU6="ร",ตัวชี้วัด!CU6,IF(ตัวชี้วัด!DA6="ร",ตัวชี้วัด!DA6,IF(ตัวชี้วัด!DD6="ร",ตัวชี้วัด!DD6,IF(ตัวชี้วัด!DG6="ร",ตัวชี้วัด!DG6,IF(ตัวชี้วัด!DJ6="ร",ตัวชี้วัด!DJ6,IF(ตัวชี้วัด!DM6="ร",ตัวชี้วัด!DM6,SUM(ตัวชี้วัด!CR6,ตัวชี้วัด!CU6,ตัวชี้วัด!DA6,ตัวชี้วัด!DD6,ตัวชี้วัด!DG6,ตัวชี้วัด!DJ6,ตัวชี้วัด!DM6))))))))</f>
        <v>0</v>
      </c>
      <c r="DF6" s="15">
        <f>IF(ตัวชี้วัด!DQ6="ร",ตัวชี้วัด!DQ6,IF(ตัวชี้วัด!DT6="ร",ตัวชี้วัด!DT6,IF(ตัวชี้วัด!DW6="ร",ตัวชี้วัด!DW6,IF(ตัวชี้วัด!DZ6="ร",ตัวชี้วัด!DZ6,SUM(ตัวชี้วัด!DQ6,ตัวชี้วัด!DT6,ตัวชี้วัด!DW6,ตัวชี้วัด!DZ6)))))</f>
        <v>0</v>
      </c>
      <c r="DG6" s="72">
        <f>IF(DA6="ร",DA6,IF(DB6="ร",DB6,IF(DC6="ร",DC6,IF(DD6="ร",DD6,IF(DE6="ร",DE6,IF(DF6="ร",DF6,SUM(DA6:DF6)))))))</f>
        <v>0</v>
      </c>
      <c r="DH6" s="47"/>
      <c r="DI6" s="15">
        <f>IF(ตัวชี้วัด!D6="/",1,0)</f>
        <v>0</v>
      </c>
      <c r="DJ6" s="15">
        <f>IF(ตัวชี้วัด!G6="/",1,0)</f>
        <v>0</v>
      </c>
      <c r="DK6" s="15">
        <f>IF(ตัวชี้วัด!J6="/",1,0)</f>
        <v>0</v>
      </c>
      <c r="DL6" s="15">
        <f>IF(ตัวชี้วัด!M6="/",1,0)</f>
        <v>0</v>
      </c>
      <c r="DM6" s="15">
        <f>IF(ตัวชี้วัด!P6="/",1,0)</f>
        <v>0</v>
      </c>
      <c r="DN6" s="15">
        <f>IF(ตัวชี้วัด!T6="/",1,0)</f>
        <v>0</v>
      </c>
      <c r="DO6" s="15">
        <f>IF(ตัวชี้วัด!W6="/",1,0)</f>
        <v>0</v>
      </c>
      <c r="DP6" s="15">
        <f>IF(ตัวชี้วัด!Z6="/",1,0)</f>
        <v>0</v>
      </c>
      <c r="DQ6" s="15">
        <f>IF(ตัวชี้วัด!AC6="/",1,0)</f>
        <v>0</v>
      </c>
      <c r="DR6" s="15">
        <f>IF(ตัวชี้วัด!AF6="/",1,0)</f>
        <v>0</v>
      </c>
      <c r="DS6" s="15">
        <f>IF(ตัวชี้วัด!AL6="/",1,0)</f>
        <v>0</v>
      </c>
      <c r="DT6" s="15">
        <f>IF(ตัวชี้วัด!AO6="/",1,0)</f>
        <v>0</v>
      </c>
      <c r="DU6" s="15">
        <f>IF(ตัวชี้วัด!AR6="/",1,0)</f>
        <v>0</v>
      </c>
      <c r="DV6" s="15">
        <f>IF(ตัวชี้วัด!AU6="/",1,0)</f>
        <v>0</v>
      </c>
      <c r="DW6" s="15">
        <f>IF(ตัวชี้วัด!AX6="/",1,0)</f>
        <v>0</v>
      </c>
      <c r="DX6" s="15">
        <f>IF(ตัวชี้วัด!BB6="/",1,0)</f>
        <v>0</v>
      </c>
      <c r="DY6" s="15">
        <f>IF(ตัวชี้วัด!BE6="/",1,0)</f>
        <v>0</v>
      </c>
      <c r="DZ6" s="15">
        <f>IF(ตัวชี้วัด!BH6="/",1,0)</f>
        <v>0</v>
      </c>
      <c r="EA6" s="15">
        <f>IF(ตัวชี้วัด!BK6="/",1,0)</f>
        <v>0</v>
      </c>
      <c r="EB6" s="15">
        <f>IF(ตัวชี้วัด!BN6="/",1,0)</f>
        <v>0</v>
      </c>
      <c r="EC6" s="15">
        <f>IF(ตัวชี้วัด!BT6="/",1,0)</f>
        <v>0</v>
      </c>
      <c r="ED6" s="15">
        <f>IF(ตัวชี้วัด!BW6="/",1,0)</f>
        <v>0</v>
      </c>
      <c r="EE6" s="15">
        <f>IF(ตัวชี้วัด!BZ6="/",1,0)</f>
        <v>0</v>
      </c>
      <c r="EF6" s="15">
        <f>IF(ตัวชี้วัด!CC6="/",1,0)</f>
        <v>0</v>
      </c>
      <c r="EG6" s="15">
        <f>IF(ตัวชี้วัด!CF6="/",1,0)</f>
        <v>0</v>
      </c>
      <c r="EH6" s="15">
        <f>IF(ตัวชี้วัด!CJ6="/",1,0)</f>
        <v>0</v>
      </c>
      <c r="EI6" s="15">
        <f>IF(ตัวชี้วัด!CM6="/",1,0)</f>
        <v>0</v>
      </c>
      <c r="EJ6" s="15">
        <f>IF(ตัวชี้วัด!CP6="/",1,0)</f>
        <v>0</v>
      </c>
      <c r="EK6" s="15">
        <f>IF(ตัวชี้วัด!CS6="/",1,0)</f>
        <v>0</v>
      </c>
      <c r="EL6" s="15">
        <f>IF(ตัวชี้วัด!CV6="/",1,0)</f>
        <v>0</v>
      </c>
      <c r="EM6" s="15">
        <f>IF(ตัวชี้วัด!DB6="/",1,0)</f>
        <v>0</v>
      </c>
      <c r="EN6" s="15">
        <f>IF(ตัวชี้วัด!DE6="/",1,0)</f>
        <v>0</v>
      </c>
      <c r="EO6" s="15">
        <f>IF(ตัวชี้วัด!DH6="/",1,0)</f>
        <v>0</v>
      </c>
      <c r="EP6" s="15">
        <f>IF(ตัวชี้วัด!DK6="/",1,0)</f>
        <v>0</v>
      </c>
      <c r="EQ6" s="15">
        <f>IF(ตัวชี้วัด!DN6="/",1,0)</f>
        <v>0</v>
      </c>
      <c r="ER6" s="15">
        <f>IF(ตัวชี้วัด!DR6="/",1,0)</f>
        <v>0</v>
      </c>
      <c r="ES6" s="15">
        <f>IF(ตัวชี้วัด!DU6="/",1,0)</f>
        <v>0</v>
      </c>
      <c r="ET6" s="15">
        <f>IF(ตัวชี้วัด!DX6="/",1,0)</f>
        <v>0</v>
      </c>
      <c r="EU6" s="15">
        <f>IF(ตัวชี้วัด!EA6="/",1,0)</f>
        <v>0</v>
      </c>
      <c r="EV6" s="72">
        <f t="shared" ref="EV6:EV37" si="3">SUM(DI6:EU6)</f>
        <v>0</v>
      </c>
      <c r="EX6" s="15">
        <v>1</v>
      </c>
      <c r="EY6" s="15">
        <f>IF(คุณลักษณะ!B6&gt;1,2,IF(คุณลักษณะ!B6=1,1,0))</f>
        <v>0</v>
      </c>
      <c r="EZ6" s="15">
        <f>IF(คุณลักษณะ!C6&gt;1,2,IF(คุณลักษณะ!C6=1,1,0))</f>
        <v>0</v>
      </c>
      <c r="FA6" s="15">
        <f>IF(คุณลักษณะ!D6&gt;1,2,IF(คุณลักษณะ!D6=1,1,0))</f>
        <v>0</v>
      </c>
      <c r="FB6" s="15">
        <f>IF(คุณลักษณะ!E6&gt;1,2,IF(คุณลักษณะ!E6=1,1,0))</f>
        <v>0</v>
      </c>
      <c r="FC6" s="72">
        <f t="shared" ref="FC6:FC37" si="4">SUM(EY6:FB6)</f>
        <v>0</v>
      </c>
      <c r="FD6" s="15">
        <f>IF(คุณลักษณะ!G6&gt;1,2,IF(คุณลักษณะ!G6=1,1,0))</f>
        <v>0</v>
      </c>
      <c r="FE6" s="15">
        <f>IF(คุณลักษณะ!H6&gt;1,2,IF(คุณลักษณะ!H6=1,1,0))</f>
        <v>0</v>
      </c>
      <c r="FF6" s="72">
        <f t="shared" ref="FF6:FF37" si="5">SUM(FD6:FE6)</f>
        <v>0</v>
      </c>
      <c r="FG6" s="15">
        <f>IF(คุณลักษณะ!O6&gt;1,2,IF(คุณลักษณะ!O6=1,1,0))</f>
        <v>0</v>
      </c>
      <c r="FH6" s="15">
        <f>IF(คุณลักษณะ!P6&gt;1,2,IF(คุณลักษณะ!P6=1,1,0))</f>
        <v>0</v>
      </c>
      <c r="FI6" s="72">
        <f t="shared" ref="FI6:FI37" si="6">SUM(FG6:FH6)</f>
        <v>0</v>
      </c>
      <c r="FJ6" s="15">
        <f>IF(คุณลักษณะ!S6&gt;1,2,IF(คุณลักษณะ!S6=1,1,0))</f>
        <v>0</v>
      </c>
      <c r="FK6" s="15">
        <f>IF(คุณลักษณะ!T6&gt;1,2,IF(คุณลักษณะ!T6=1,1,0))</f>
        <v>0</v>
      </c>
      <c r="FL6" s="72">
        <f t="shared" ref="FL6:FL37" si="7">SUM(FJ6:FK6)</f>
        <v>0</v>
      </c>
      <c r="FM6" s="15">
        <f>IF(คุณลักษณะ!V6&gt;1,2,IF(คุณลักษณะ!V6=1,1,0))</f>
        <v>0</v>
      </c>
      <c r="FN6" s="15">
        <f>IF(คุณลักษณะ!W6&gt;1,2,IF(คุณลักษณะ!W6=1,1,0))</f>
        <v>0</v>
      </c>
      <c r="FO6" s="72">
        <f t="shared" ref="FO6:FO37" si="8">SUM(FM6:FN6)</f>
        <v>0</v>
      </c>
      <c r="FP6" s="15">
        <f>IF(คุณลักษณะ!Y6&gt;1,2,IF(คุณลักษณะ!Y6=1,1,0))</f>
        <v>0</v>
      </c>
      <c r="FQ6" s="15">
        <f>IF(คุณลักษณะ!AC6&gt;1,2,IF(คุณลักษณะ!AC6=1,1,0))</f>
        <v>0</v>
      </c>
      <c r="FR6" s="15">
        <f>IF(คุณลักษณะ!AD6&gt;1,2,IF(คุณลักษณะ!AD6=1,1,0))</f>
        <v>0</v>
      </c>
      <c r="FS6" s="72">
        <f t="shared" ref="FS6:FS37" si="9">SUM(FP6:FR6)</f>
        <v>0</v>
      </c>
      <c r="FT6" s="15">
        <f>IF(คุณลักษณะ!AF6&gt;1,2,IF(คุณลักษณะ!AF6=1,1,0))</f>
        <v>0</v>
      </c>
      <c r="FU6" s="15">
        <f>IF(คุณลักษณะ!AG6&gt;1,2,IF(คุณลักษณะ!AG6=1,1,0))</f>
        <v>0</v>
      </c>
      <c r="FV6" s="72">
        <f t="shared" ref="FV6:FV37" si="10">SUM(FT6:FU6)</f>
        <v>0</v>
      </c>
      <c r="FW6" s="47"/>
      <c r="FX6" s="15">
        <f>IF(คุณลักษณะ!F6&gt;1,2,IF(คุณลักษณะ!F6=1,1,0))</f>
        <v>2</v>
      </c>
      <c r="FY6" s="15">
        <f>IF(คุณลักษณะ!I6&gt;1,2,IF(คุณลักษณะ!I6=1,1,0))</f>
        <v>2</v>
      </c>
      <c r="FZ6" s="15">
        <f>IF(คุณลักษณะ!N6&gt;1,2,IF(คุณลักษณะ!N6=1,1,0))</f>
        <v>2</v>
      </c>
      <c r="GA6" s="15">
        <f>IF(คุณลักษณะ!Q6&gt;1,2,IF(คุณลักษณะ!Q6=1,1,0))</f>
        <v>2</v>
      </c>
      <c r="GB6" s="15">
        <f>IF(คุณลักษณะ!U6&gt;1,2,IF(คุณลักษณะ!U6=1,1,0))</f>
        <v>2</v>
      </c>
      <c r="GC6" s="15">
        <f>IF(คุณลักษณะ!X6&gt;1,2,IF(คุณลักษณะ!X6=1,1,0))</f>
        <v>2</v>
      </c>
      <c r="GD6" s="15">
        <f>IF(คุณลักษณะ!AE6&gt;1,2,IF(คุณลักษณะ!AE6=1,1,0))</f>
        <v>2</v>
      </c>
      <c r="GE6" s="15">
        <f>IF(คุณลักษณะ!AH6&gt;1,2,IF(คุณลักษณะ!AH6=1,1,0))</f>
        <v>2</v>
      </c>
      <c r="GF6" s="76">
        <f>SUM(FX6:GE6)</f>
        <v>16</v>
      </c>
      <c r="GG6" s="74">
        <f>IF(คุณลักษณะ!F6=0,0,IF(คุณลักษณะ!I6=0,0,IF(คุณลักษณะ!N6=0,0,IF(คุณลักษณะ!Q6=0,0,IF(คุณลักษณะ!U6=0,0,IF(คุณลักษณะ!X6=0,0,IF(คุณลักษณะ!AE6=0,0,IF(คุณลักษณะ!AH6=0,0,GF6))))))))</f>
        <v>16</v>
      </c>
      <c r="GI6" s="19">
        <v>1</v>
      </c>
      <c r="GJ6" s="19">
        <f>IF(เวลาเรียน!C6="",0,1)</f>
        <v>0</v>
      </c>
      <c r="GK6" s="19">
        <f>IF(ผลการเรียน!$Y7=$GK$5,1,0)</f>
        <v>0</v>
      </c>
      <c r="GL6" s="289">
        <f>IF(ผลการเรียน!$Y7=$GL$5,1,0)</f>
        <v>0</v>
      </c>
      <c r="GM6" s="289">
        <f>IF(ผลการเรียน!$Y7=$GM$5,1,0)</f>
        <v>0</v>
      </c>
      <c r="GN6" s="289">
        <f>IF(ผลการเรียน!$Y7=$GN$5,1,0)</f>
        <v>0</v>
      </c>
      <c r="GO6" s="289">
        <f>IF(ผลการเรียน!$Y7=$GO$5,1,0)</f>
        <v>0</v>
      </c>
      <c r="GP6" s="289">
        <f>IF(ผลการเรียน!$Y7=$GP$5,1,0)</f>
        <v>0</v>
      </c>
      <c r="GQ6" s="289">
        <f>IF(ผลการเรียน!$Y7=$GQ$5,1,0)</f>
        <v>0</v>
      </c>
      <c r="GR6" s="289">
        <f>IF(ผลการเรียน!$Y7=$GR$5,1,0)</f>
        <v>0</v>
      </c>
      <c r="GS6" s="289">
        <f>IF(ผลการเรียน!$Y7=$GS$5,1,0)</f>
        <v>0</v>
      </c>
      <c r="GT6" s="289">
        <f>IF(ผลการเรียน!$Y7=$GT$5,1,0)</f>
        <v>0</v>
      </c>
      <c r="GU6" s="289">
        <f ca="1">IF(ผลการเรียน!$AP7=ลับ!$GU$5,1,0)</f>
        <v>0</v>
      </c>
      <c r="GV6" s="289">
        <f ca="1">IF(ผลการเรียน!$AP7=ลับ!$GV$5,1,0)</f>
        <v>0</v>
      </c>
      <c r="GW6" s="289">
        <f ca="1">IF(ผลการเรียน!$AP7=ลับ!$GW$5,1,0)</f>
        <v>0</v>
      </c>
      <c r="GX6" s="289">
        <f ca="1">IF(ผลการเรียน!$AP7=ลับ!$GX$5,1,0)</f>
        <v>0</v>
      </c>
      <c r="GY6" s="19">
        <f ca="1">IF(ผลการเรียน!$AG7=ลับ!$GY$5,1,0)</f>
        <v>0</v>
      </c>
      <c r="GZ6" s="289">
        <f ca="1">IF(ผลการเรียน!$AG7=ลับ!$GZ$5,1,0)</f>
        <v>0</v>
      </c>
      <c r="HA6" s="289">
        <f ca="1">IF(ผลการเรียน!$AG7=ลับ!$HA$5,1,0)</f>
        <v>0</v>
      </c>
      <c r="HB6" s="289">
        <f ca="1">IF(ผลการเรียน!$AG7=ลับ!$HB$5,1,0)</f>
        <v>0</v>
      </c>
      <c r="HC6" s="19">
        <f>IF(สรุปคะแนน!$Q6=3,1,0)</f>
        <v>0</v>
      </c>
      <c r="HD6" s="19">
        <f>IF(สรุปคะแนน!$Q6=2,1,0)</f>
        <v>0</v>
      </c>
      <c r="HE6" s="19">
        <f>IF(สรุปคะแนน!$Q6=1,1,0)</f>
        <v>0</v>
      </c>
      <c r="HF6" s="19">
        <f>IF(สรุปคะแนน!$Q6=0,1,0)</f>
        <v>0</v>
      </c>
      <c r="HG6" s="47"/>
      <c r="HH6" s="15" t="s">
        <v>166</v>
      </c>
      <c r="HI6" s="47"/>
      <c r="HJ6" s="47"/>
      <c r="HK6" s="47"/>
      <c r="HL6" s="47"/>
      <c r="HM6" s="47"/>
      <c r="HN6" s="47"/>
    </row>
    <row r="7" spans="1:222" ht="20.399999999999999" x14ac:dyDescent="0.55000000000000004">
      <c r="A7" s="25">
        <v>2</v>
      </c>
      <c r="B7" s="60">
        <f>IF(ลับ!B$3=0,0,IF(เวลาเรียน!H7="/",ลับ!B$3,0))</f>
        <v>0</v>
      </c>
      <c r="C7" s="60">
        <f>IF(ลับ!C$3=0,0,IF(เวลาเรียน!I7="/",ลับ!C$3,0))</f>
        <v>0</v>
      </c>
      <c r="D7" s="60">
        <f>IF(ลับ!D$3=0,0,IF(เวลาเรียน!J7="/",ลับ!D$3,0))</f>
        <v>0</v>
      </c>
      <c r="E7" s="60">
        <f>IF(ลับ!E$3=0,0,IF(เวลาเรียน!K7="/",ลับ!E$3,0))</f>
        <v>0</v>
      </c>
      <c r="F7" s="60" t="e">
        <f>IF(ลับ!F$3=0,0,IF(เวลาเรียน!#REF!="/",ลับ!F$3,0))</f>
        <v>#REF!</v>
      </c>
      <c r="G7" s="60">
        <f>IF(ลับ!G$3=0,0,IF(เวลาเรียน!L7="/",ลับ!G$3,0))</f>
        <v>0</v>
      </c>
      <c r="H7" s="60">
        <f>IF(ลับ!H$3=0,0,IF(เวลาเรียน!M7="/",ลับ!H$3,0))</f>
        <v>0</v>
      </c>
      <c r="I7" s="60">
        <f>IF(ลับ!I$3=0,0,IF(เวลาเรียน!N7="/",ลับ!I$3,0))</f>
        <v>0</v>
      </c>
      <c r="J7" s="60">
        <f>IF(ลับ!J$3=0,0,IF(เวลาเรียน!O7="/",ลับ!J$3,0))</f>
        <v>0</v>
      </c>
      <c r="K7" s="60">
        <f>IF(ลับ!K$3=0,0,IF(เวลาเรียน!P7="/",ลับ!K$3,0))</f>
        <v>0</v>
      </c>
      <c r="L7" s="60">
        <f>IF(ลับ!L$3=0,0,IF(เวลาเรียน!Q7="/",ลับ!L$3,0))</f>
        <v>0</v>
      </c>
      <c r="M7" s="60">
        <f>IF(ลับ!M$3=0,0,IF(เวลาเรียน!R7="/",ลับ!M$3,0))</f>
        <v>0</v>
      </c>
      <c r="N7" s="60">
        <f>IF(ลับ!N$3=0,0,IF(เวลาเรียน!S7="/",ลับ!N$3,0))</f>
        <v>0</v>
      </c>
      <c r="O7" s="60">
        <f>IF(ลับ!O$3=0,0,IF(เวลาเรียน!T7="/",ลับ!O$3,0))</f>
        <v>0</v>
      </c>
      <c r="P7" s="60">
        <f>IF(ลับ!P$3=0,0,IF(เวลาเรียน!U7="/",ลับ!P$3,0))</f>
        <v>0</v>
      </c>
      <c r="Q7" s="60">
        <f>IF(ลับ!Q$3=0,0,IF(เวลาเรียน!V7="/",ลับ!Q$3,0))</f>
        <v>0</v>
      </c>
      <c r="R7" s="60">
        <f>IF(ลับ!R$3=0,0,IF(เวลาเรียน!W7="/",ลับ!R$3,0))</f>
        <v>0</v>
      </c>
      <c r="S7" s="60">
        <f>IF(ลับ!S$3=0,0,IF(เวลาเรียน!X7="/",ลับ!S$3,0))</f>
        <v>0</v>
      </c>
      <c r="T7" s="60">
        <f>IF(ลับ!T$3=0,0,IF(เวลาเรียน!Y7="/",ลับ!T$3,0))</f>
        <v>0</v>
      </c>
      <c r="U7" s="60">
        <f>IF(ลับ!U$3=0,0,IF(เวลาเรียน!Z7="/",ลับ!U$3,0))</f>
        <v>0</v>
      </c>
      <c r="V7" s="60">
        <f>IF(ลับ!V$3=0,0,IF(เวลาเรียน!AA7="/",ลับ!V$3,0))</f>
        <v>0</v>
      </c>
      <c r="W7" s="60">
        <f>IF(ลับ!W$3=0,0,IF(เวลาเรียน!AB7="/",ลับ!W$3,0))</f>
        <v>0</v>
      </c>
      <c r="X7" s="60">
        <f>IF(ลับ!X$3=0,0,IF(เวลาเรียน!AC7="/",ลับ!X$3,0))</f>
        <v>0</v>
      </c>
      <c r="Y7" s="60">
        <f>IF(ลับ!Y$3=0,0,IF(เวลาเรียน!AD7="/",ลับ!Y$3,0))</f>
        <v>0</v>
      </c>
      <c r="Z7" s="295">
        <f>IF(ลับ!Z$3=0,0,IF(เวลาเรียน!AE7="/",ลับ!Z$3,0))</f>
        <v>0</v>
      </c>
      <c r="AA7" s="60">
        <f>IF(ลับ!AA$3=0,0,IF(เวลาเรียน!AF7="/",ลับ!AA$3,0))</f>
        <v>0</v>
      </c>
      <c r="AB7" s="60">
        <f>IF(ลับ!AB$3=0,0,IF(เวลาเรียน!AG7="/",ลับ!AB$3,0))</f>
        <v>0</v>
      </c>
      <c r="AC7" s="60">
        <f>IF(ลับ!AC$3=0,0,IF(เวลาเรียน!AH7="/",ลับ!AC$3,0))</f>
        <v>0</v>
      </c>
      <c r="AD7" s="60">
        <f>IF(ลับ!AD$3=0,0,IF(เวลาเรียน!AI7="/",ลับ!AD$3,0))</f>
        <v>0</v>
      </c>
      <c r="AE7" s="60">
        <f>IF(ลับ!AE$3=0,0,IF(เวลาเรียน!AJ7="/",ลับ!AE$3,0))</f>
        <v>0</v>
      </c>
      <c r="AF7" s="60">
        <f>IF(ลับ!AF$3=0,0,IF(เวลาเรียน!AK7="/",ลับ!AF$3,0))</f>
        <v>0</v>
      </c>
      <c r="AG7" s="60">
        <f>IF(ลับ!AG$3=0,0,IF(เวลาเรียน!AL7="/",ลับ!AG$3,0))</f>
        <v>0</v>
      </c>
      <c r="AH7" s="60">
        <f>IF(ลับ!AH$3=0,0,IF(เวลาเรียน!AM7="/",ลับ!AH$3,0))</f>
        <v>0</v>
      </c>
      <c r="AI7" s="60">
        <f>IF(ลับ!AI$3=0,0,IF(เวลาเรียน!AN7="/",ลับ!AI$3,0))</f>
        <v>0</v>
      </c>
      <c r="AJ7" s="60">
        <f>IF(ลับ!AJ$3=0,0,IF(เวลาเรียน!AO7="/",ลับ!AJ$3,0))</f>
        <v>0</v>
      </c>
      <c r="AK7" s="60">
        <f>IF(ลับ!AK$3=0,0,IF(เวลาเรียน!AP7="/",ลับ!AK$3,0))</f>
        <v>0</v>
      </c>
      <c r="AL7" s="60">
        <f>IF(ลับ!AL$3=0,0,IF(เวลาเรียน!AQ7="/",ลับ!AL$3,0))</f>
        <v>0</v>
      </c>
      <c r="AM7" s="60">
        <f>IF(ลับ!AM$3=0,0,IF(เวลาเรียน!AR7="/",ลับ!AM$3,0))</f>
        <v>0</v>
      </c>
      <c r="AN7" s="60">
        <f>IF(ลับ!AN$3=0,0,IF(เวลาเรียน!AS7="/",ลับ!AN$3,0))</f>
        <v>0</v>
      </c>
      <c r="AO7" s="60">
        <f>IF(ลับ!AO$3=0,0,IF(เวลาเรียน!AT7="/",ลับ!AO$3,0))</f>
        <v>0</v>
      </c>
      <c r="AP7" s="60">
        <f>IF(ลับ!AP$3=0,0,IF(เวลาเรียน!AU7="/",ลับ!AP$3,0))</f>
        <v>0</v>
      </c>
      <c r="AQ7" s="60">
        <f>IF(ลับ!AQ$3=0,0,IF(เวลาเรียน!AV7="/",ลับ!AQ$3,0))</f>
        <v>0</v>
      </c>
      <c r="AR7" s="60">
        <f>IF(ลับ!AR$3=0,0,IF(เวลาเรียน!AW7="/",ลับ!AR$3,0))</f>
        <v>0</v>
      </c>
      <c r="AS7" s="60">
        <f>IF(ลับ!AS$3=0,0,IF(เวลาเรียน!AX7="/",ลับ!AS$3,0))</f>
        <v>0</v>
      </c>
      <c r="AT7" s="60">
        <f>IF(ลับ!AT$3=0,0,IF(เวลาเรียน!AY7="/",ลับ!AT$3,0))</f>
        <v>0</v>
      </c>
      <c r="AU7" s="60">
        <f>IF(ลับ!AU$3=0,0,IF(เวลาเรียน!AZ7="/",ลับ!AU$3,0))</f>
        <v>0</v>
      </c>
      <c r="AV7" s="60">
        <f>IF(ลับ!AV$3=0,0,IF(เวลาเรียน!BA7="/",ลับ!AV$3,0))</f>
        <v>0</v>
      </c>
      <c r="AW7" s="60">
        <f>IF(ลับ!AW$3=0,0,IF(เวลาเรียน!BB7="/",ลับ!AW$3,0))</f>
        <v>0</v>
      </c>
      <c r="AX7" s="60">
        <f>IF(ลับ!AX$3=0,0,IF(เวลาเรียน!BC7="/",ลับ!AX$3,0))</f>
        <v>0</v>
      </c>
      <c r="AY7" s="60">
        <f>IF(ลับ!AY$3=0,0,IF(เวลาเรียน!BD7="/",ลับ!AY$3,0))</f>
        <v>0</v>
      </c>
      <c r="AZ7" s="60">
        <f>IF(ลับ!AZ$3=0,0,IF(เวลาเรียน!BE7="/",ลับ!AZ$3,0))</f>
        <v>0</v>
      </c>
      <c r="BA7" s="60">
        <f>IF(ลับ!BA$3=0,0,IF(เวลาเรียน!BF7="/",ลับ!BA$3,0))</f>
        <v>0</v>
      </c>
      <c r="BB7" s="60">
        <f>IF(ลับ!BB$3=0,0,IF(เวลาเรียน!BG7="/",ลับ!BB$3,0))</f>
        <v>0</v>
      </c>
      <c r="BC7" s="60">
        <f>IF(ลับ!BC$3=0,0,IF(เวลาเรียน!BH7="/",ลับ!BC$3,0))</f>
        <v>0</v>
      </c>
      <c r="BD7" s="60">
        <f>IF(ลับ!BD$3=0,0,IF(เวลาเรียน!BI7="/",ลับ!BD$3,0))</f>
        <v>0</v>
      </c>
      <c r="BE7" s="60">
        <f>IF(ลับ!BE$3=0,0,IF(เวลาเรียน!BJ7="/",ลับ!BE$3,0))</f>
        <v>0</v>
      </c>
      <c r="BF7" s="60">
        <f>IF(ลับ!BF$3=0,0,IF(เวลาเรียน!BK7="/",ลับ!BF$3,0))</f>
        <v>0</v>
      </c>
      <c r="BG7" s="60">
        <f>IF(ลับ!BG$3=0,0,IF(เวลาเรียน!BL7="/",ลับ!BG$3,0))</f>
        <v>0</v>
      </c>
      <c r="BH7" s="60">
        <f>IF(ลับ!BH$3=0,0,IF(เวลาเรียน!BM7="/",ลับ!BH$3,0))</f>
        <v>0</v>
      </c>
      <c r="BI7" s="60">
        <f>IF(ลับ!BI$3=0,0,IF(เวลาเรียน!BN7="/",ลับ!BI$3,0))</f>
        <v>0</v>
      </c>
      <c r="BJ7" s="60">
        <f>IF(ลับ!BJ$3=0,0,IF(เวลาเรียน!BO7="/",ลับ!BJ$3,0))</f>
        <v>0</v>
      </c>
      <c r="BK7" s="60">
        <f>IF(ลับ!BK$3=0,0,IF(เวลาเรียน!BP7="/",ลับ!BK$3,0))</f>
        <v>0</v>
      </c>
      <c r="BL7" s="60">
        <f>IF(ลับ!BL$3=0,0,IF(เวลาเรียน!BQ7="/",ลับ!BL$3,0))</f>
        <v>0</v>
      </c>
      <c r="BM7" s="60">
        <f>IF(ลับ!BM$3=0,0,IF(เวลาเรียน!BR7="/",ลับ!BM$3,0))</f>
        <v>0</v>
      </c>
      <c r="BN7" s="60">
        <f>IF(ลับ!BN$3=0,0,IF(เวลาเรียน!BS7="/",ลับ!BN$3,0))</f>
        <v>0</v>
      </c>
      <c r="BO7" s="60">
        <f>IF(ลับ!BO$3=0,0,IF(เวลาเรียน!BT7="/",ลับ!BO$3,0))</f>
        <v>0</v>
      </c>
      <c r="BP7" s="60">
        <f>IF(ลับ!BP$3=0,0,IF(เวลาเรียน!BU7="/",ลับ!BP$3,0))</f>
        <v>0</v>
      </c>
      <c r="BQ7" s="60">
        <f>IF(ลับ!BQ$3=0,0,IF(เวลาเรียน!BV7="/",ลับ!BQ$3,0))</f>
        <v>0</v>
      </c>
      <c r="BR7" s="60">
        <f>IF(ลับ!BR$3=0,0,IF(เวลาเรียน!BW7="/",ลับ!BR$3,0))</f>
        <v>0</v>
      </c>
      <c r="BS7" s="295">
        <f>IF(ลับ!BS$3=0,0,IF(เวลาเรียน!BX7="/",ลับ!BS$3,0))</f>
        <v>0</v>
      </c>
      <c r="BT7" s="60">
        <f>IF(ลับ!BT$3=0,0,IF(เวลาเรียน!BZ7="/",ลับ!BT$3,0))</f>
        <v>0</v>
      </c>
      <c r="BU7" s="60">
        <f>IF(ลับ!BU$3=0,0,IF(เวลาเรียน!CA7="/",ลับ!BU$3,0))</f>
        <v>0</v>
      </c>
      <c r="BV7" s="60">
        <f>IF(ลับ!BV$3=0,0,IF(เวลาเรียน!CB7="/",ลับ!BV$3,0))</f>
        <v>0</v>
      </c>
      <c r="BW7" s="60">
        <f>IF(ลับ!BW$3=0,0,IF(เวลาเรียน!CC7="/",ลับ!BW$3,0))</f>
        <v>0</v>
      </c>
      <c r="BX7" s="60">
        <f>IF(ลับ!BX$3=0,0,IF(เวลาเรียน!CD7="/",ลับ!BX$3,0))</f>
        <v>0</v>
      </c>
      <c r="BY7" s="60">
        <f>IF(ลับ!BY$3=0,0,IF(เวลาเรียน!CE7="/",ลับ!BY$3,0))</f>
        <v>0</v>
      </c>
      <c r="BZ7" s="60">
        <f>IF(ลับ!BZ$3=0,0,IF(เวลาเรียน!CF7="/",ลับ!BZ$3,0))</f>
        <v>0</v>
      </c>
      <c r="CA7" s="60">
        <f>IF(ลับ!CA$3=0,0,IF(เวลาเรียน!CG7="/",ลับ!CA$3,0))</f>
        <v>0</v>
      </c>
      <c r="CB7" s="60">
        <f>IF(ลับ!CB$3=0,0,IF(เวลาเรียน!CH7="/",ลับ!CB$3,0))</f>
        <v>0</v>
      </c>
      <c r="CC7" s="60">
        <f>IF(ลับ!CC$3=0,0,IF(เวลาเรียน!CI7="/",ลับ!CC$3,0))</f>
        <v>0</v>
      </c>
      <c r="CD7" s="60">
        <f>IF(ลับ!CD$3=0,0,IF(เวลาเรียน!CJ7="/",ลับ!CD$3,0))</f>
        <v>0</v>
      </c>
      <c r="CE7" s="60">
        <f>IF(ลับ!CE$3=0,0,IF(เวลาเรียน!CK7="/",ลับ!CE$3,0))</f>
        <v>0</v>
      </c>
      <c r="CF7" s="60">
        <f>IF(ลับ!CF$3=0,0,IF(เวลาเรียน!CL7="/",ลับ!CF$3,0))</f>
        <v>0</v>
      </c>
      <c r="CG7" s="60">
        <f>IF(ลับ!CG$3=0,0,IF(เวลาเรียน!CM7="/",ลับ!CG$3,0))</f>
        <v>0</v>
      </c>
      <c r="CH7" s="60">
        <f>IF(ลับ!CH$3=0,0,IF(เวลาเรียน!CN7="/",ลับ!CH$3,0))</f>
        <v>0</v>
      </c>
      <c r="CI7" s="60">
        <f>IF(ลับ!CI$3=0,0,IF(เวลาเรียน!CO7="/",ลับ!CI$3,0))</f>
        <v>0</v>
      </c>
      <c r="CJ7" s="60">
        <f>IF(ลับ!CJ$3=0,0,IF(เวลาเรียน!CP7="/",ลับ!CJ$3,0))</f>
        <v>0</v>
      </c>
      <c r="CK7" s="60">
        <f>IF(ลับ!CK$3=0,0,IF(เวลาเรียน!CQ7="/",ลับ!CK$3,0))</f>
        <v>0</v>
      </c>
      <c r="CL7" s="60">
        <f>IF(ลับ!CL$3=0,0,IF(เวลาเรียน!CR7="/",ลับ!CL$3,0))</f>
        <v>0</v>
      </c>
      <c r="CM7" s="60">
        <f>IF(ลับ!CM$3=0,0,IF(เวลาเรียน!CS7="/",ลับ!CM$3,0))</f>
        <v>0</v>
      </c>
      <c r="CN7" s="60">
        <f>IF(ลับ!CN$3=0,0,IF(เวลาเรียน!CT7="/",ลับ!CN$3,0))</f>
        <v>0</v>
      </c>
      <c r="CO7" s="60">
        <f>IF(ลับ!CO$3=0,0,IF(เวลาเรียน!CU7="/",ลับ!CO$3,0))</f>
        <v>0</v>
      </c>
      <c r="CP7" s="60">
        <f>IF(ลับ!CP$3=0,0,IF(เวลาเรียน!CV7="/",ลับ!CP$3,0))</f>
        <v>0</v>
      </c>
      <c r="CQ7" s="60">
        <f>IF(ลับ!CQ$3=0,0,IF(เวลาเรียน!CW7="/",ลับ!CQ$3,0))</f>
        <v>0</v>
      </c>
      <c r="CR7" s="60">
        <f>IF(ลับ!CR$3=0,0,IF(เวลาเรียน!CX7="/",ลับ!CR$3,0))</f>
        <v>0</v>
      </c>
      <c r="CS7" s="60">
        <f>IF(ลับ!CS$3=0,0,IF(เวลาเรียน!CY7="/",ลับ!CS$3,0))</f>
        <v>0</v>
      </c>
      <c r="CT7" s="60">
        <f>IF(ลับ!CT$3=0,0,IF(เวลาเรียน!CZ7="/",ลับ!CT$3,0))</f>
        <v>0</v>
      </c>
      <c r="CU7" s="60">
        <f>IF(ลับ!CU$3=0,0,IF(เวลาเรียน!DA7="/",ลับ!CU$3,0))</f>
        <v>0</v>
      </c>
      <c r="CV7" s="60">
        <f>IF(ลับ!CV$3=0,0,IF(เวลาเรียน!DB7="/",ลับ!CV$3,0))</f>
        <v>0</v>
      </c>
      <c r="CW7" s="61">
        <f>IF(ลับ!CW$3=0,0,IF(เวลาเรียน!DC7="/",ลับ!CW$3,0))</f>
        <v>0</v>
      </c>
      <c r="CX7" s="73" t="e">
        <f t="shared" ref="CX7:CX55" si="11">SUM(B7:CW7)</f>
        <v>#REF!</v>
      </c>
      <c r="CZ7" s="15">
        <v>2</v>
      </c>
      <c r="DA7" s="15">
        <f>IF(ตัวชี้วัด!C7="ร",ตัวชี้วัด!C7,IF(ตัวชี้วัด!F7="ร",ตัวชี้วัด!F7,IF(ตัวชี้วัด!I7="ร",ตัวชี้วัด!I7,IF(ตัวชี้วัด!L7="ร",ตัวชี้วัด!L7,IF(ตัวชี้วัด!O7="ร",ตัวชี้วัด!O7,IF(ตัวชี้วัด!S7="ร",ตัวชี้วัด!S7,IF(ตัวชี้วัด!V7="ร",ตัวชี้วัด!V7,SUM(ตัวชี้วัด!C7,ตัวชี้วัด!F7,ตัวชี้วัด!I7,ตัวชี้วัด!L7,ตัวชี้วัด!O7,ตัวชี้วัด!S7,ตัวชี้วัด!V7))))))))</f>
        <v>0</v>
      </c>
      <c r="DB7" s="15">
        <f>IF(ตัวชี้วัด!Y7="ร",ตัวชี้วัด!Y7,IF(ตัวชี้วัด!AB7="ร",ตัวชี้วัด!AB7,IF(ตัวชี้วัด!AE7="ร",ตัวชี้วัด!AE7,IF(ตัวชี้วัด!AK7="ร",ตัวชี้วัด!AK7,IF(ตัวชี้วัด!AN7="ร",ตัวชี้วัด!AN7,IF(ตัวชี้วัด!AQ7="ร",ตัวชี้วัด!AQ7,IF(ตัวชี้วัด!AT7="ร",ตัวชี้วัด!AT7,SUM(ตัวชี้วัด!Y7,ตัวชี้วัด!AB7,ตัวชี้วัด!AE7,ตัวชี้วัด!AK7,ตัวชี้วัด!AN7,ตัวชี้วัด!AQ7,ตัวชี้วัด!AT7))))))))</f>
        <v>0</v>
      </c>
      <c r="DC7" s="15">
        <f>IF(ตัวชี้วัด!AW7="ร",ตัวชี้วัด!AW7,IF(ตัวชี้วัด!BA7="ร",ตัวชี้วัด!BA7,IF(ตัวชี้วัด!BD7="ร",ตัวชี้วัด!BD7,IF(ตัวชี้วัด!BG7="ร",ตัวชี้วัด!BG7,IF(ตัวชี้วัด!BJ7="ร",ตัวชี้วัด!BJ7,IF(ตัวชี้วัด!BM7="ร",ตัวชี้วัด!BM7,IF(ตัวชี้วัด!BS7="ร",ตัวชี้วัด!BS7,SUM(ตัวชี้วัด!AW7,ตัวชี้วัด!BA7,ตัวชี้วัด!BD7,ตัวชี้วัด!BG7,ตัวชี้วัด!BJ7,ตัวชี้วัด!BM7,ตัวชี้วัด!BS7))))))))</f>
        <v>0</v>
      </c>
      <c r="DD7" s="15">
        <f>IF(ตัวชี้วัด!BV7="ร",ตัวชี้วัด!BV7,IF(ตัวชี้วัด!BY7="ร",ตัวชี้วัด!BY7,IF(ตัวชี้วัด!CB7="ร",ตัวชี้วัด!CB7,IF(ตัวชี้วัด!CE7="ร",ตัวชี้วัด!CE7,IF(ตัวชี้วัด!CI7="ร",ตัวชี้วัด!CI7,IF(ตัวชี้วัด!CL7="ร",ตัวชี้วัด!CL7,IF(ตัวชี้วัด!CO7="ร",ตัวชี้วัด!CO7,SUM(ตัวชี้วัด!BV7,ตัวชี้วัด!BY7,ตัวชี้วัด!CB7,ตัวชี้วัด!CE7,ตัวชี้วัด!CI7,ตัวชี้วัด!CL7,ตัวชี้วัด!CO7))))))))</f>
        <v>0</v>
      </c>
      <c r="DE7" s="15">
        <f>IF(ตัวชี้วัด!CR7="ร",ตัวชี้วัด!CR7,IF(ตัวชี้วัด!CU7="ร",ตัวชี้วัด!CU7,IF(ตัวชี้วัด!DA7="ร",ตัวชี้วัด!DA7,IF(ตัวชี้วัด!DD7="ร",ตัวชี้วัด!DD7,IF(ตัวชี้วัด!DG7="ร",ตัวชี้วัด!DG7,IF(ตัวชี้วัด!DJ7="ร",ตัวชี้วัด!DJ7,IF(ตัวชี้วัด!DM7="ร",ตัวชี้วัด!DM7,SUM(ตัวชี้วัด!CR7,ตัวชี้วัด!CU7,ตัวชี้วัด!DA7,ตัวชี้วัด!DD7,ตัวชี้วัด!DG7,ตัวชี้วัด!DJ7,ตัวชี้วัด!DM7))))))))</f>
        <v>0</v>
      </c>
      <c r="DF7" s="15">
        <f>IF(ตัวชี้วัด!DQ7="ร",ตัวชี้วัด!DQ7,IF(ตัวชี้วัด!DT7="ร",ตัวชี้วัด!DT7,IF(ตัวชี้วัด!DW7="ร",ตัวชี้วัด!DW7,IF(ตัวชี้วัด!DZ7="ร",ตัวชี้วัด!DZ7,SUM(ตัวชี้วัด!DQ7,ตัวชี้วัด!DT7,ตัวชี้วัด!DW7,ตัวชี้วัด!DZ7)))))</f>
        <v>0</v>
      </c>
      <c r="DG7" s="72">
        <f t="shared" ref="DG7:DG55" si="12">IF(DA7="ร",DA7,IF(DB7="ร",DB7,IF(DC7="ร",DC7,IF(DD7="ร",DD7,IF(DE7="ร",DE7,IF(DF7="ร",DF7,SUM(DA7:DF7)))))))</f>
        <v>0</v>
      </c>
      <c r="DH7" s="47"/>
      <c r="DI7" s="15">
        <f>IF(ตัวชี้วัด!D7="/",1,0)</f>
        <v>0</v>
      </c>
      <c r="DJ7" s="15">
        <f>IF(ตัวชี้วัด!G7="/",1,0)</f>
        <v>0</v>
      </c>
      <c r="DK7" s="15">
        <f>IF(ตัวชี้วัด!J7="/",1,0)</f>
        <v>0</v>
      </c>
      <c r="DL7" s="15">
        <f>IF(ตัวชี้วัด!M7="/",1,0)</f>
        <v>0</v>
      </c>
      <c r="DM7" s="15">
        <f>IF(ตัวชี้วัด!P7="/",1,0)</f>
        <v>0</v>
      </c>
      <c r="DN7" s="15">
        <f>IF(ตัวชี้วัด!T7="/",1,0)</f>
        <v>0</v>
      </c>
      <c r="DO7" s="15">
        <f>IF(ตัวชี้วัด!W7="/",1,0)</f>
        <v>0</v>
      </c>
      <c r="DP7" s="15">
        <f>IF(ตัวชี้วัด!Z7="/",1,0)</f>
        <v>0</v>
      </c>
      <c r="DQ7" s="15">
        <f>IF(ตัวชี้วัด!AC7="/",1,0)</f>
        <v>0</v>
      </c>
      <c r="DR7" s="15">
        <f>IF(ตัวชี้วัด!AF7="/",1,0)</f>
        <v>0</v>
      </c>
      <c r="DS7" s="15">
        <f>IF(ตัวชี้วัด!AL7="/",1,0)</f>
        <v>0</v>
      </c>
      <c r="DT7" s="15">
        <f>IF(ตัวชี้วัด!AO7="/",1,0)</f>
        <v>0</v>
      </c>
      <c r="DU7" s="15">
        <f>IF(ตัวชี้วัด!AR7="/",1,0)</f>
        <v>0</v>
      </c>
      <c r="DV7" s="15">
        <f>IF(ตัวชี้วัด!AU7="/",1,0)</f>
        <v>0</v>
      </c>
      <c r="DW7" s="15">
        <f>IF(ตัวชี้วัด!AX7="/",1,0)</f>
        <v>0</v>
      </c>
      <c r="DX7" s="15">
        <f>IF(ตัวชี้วัด!BB7="/",1,0)</f>
        <v>0</v>
      </c>
      <c r="DY7" s="15">
        <f>IF(ตัวชี้วัด!BE7="/",1,0)</f>
        <v>0</v>
      </c>
      <c r="DZ7" s="15">
        <f>IF(ตัวชี้วัด!BH7="/",1,0)</f>
        <v>0</v>
      </c>
      <c r="EA7" s="15">
        <f>IF(ตัวชี้วัด!BK7="/",1,0)</f>
        <v>0</v>
      </c>
      <c r="EB7" s="15">
        <f>IF(ตัวชี้วัด!BN7="/",1,0)</f>
        <v>0</v>
      </c>
      <c r="EC7" s="15">
        <f>IF(ตัวชี้วัด!BT7="/",1,0)</f>
        <v>0</v>
      </c>
      <c r="ED7" s="15">
        <f>IF(ตัวชี้วัด!BW7="/",1,0)</f>
        <v>0</v>
      </c>
      <c r="EE7" s="15">
        <f>IF(ตัวชี้วัด!BZ7="/",1,0)</f>
        <v>0</v>
      </c>
      <c r="EF7" s="15">
        <f>IF(ตัวชี้วัด!CC7="/",1,0)</f>
        <v>0</v>
      </c>
      <c r="EG7" s="15">
        <f>IF(ตัวชี้วัด!CF7="/",1,0)</f>
        <v>0</v>
      </c>
      <c r="EH7" s="15">
        <f>IF(ตัวชี้วัด!CJ7="/",1,0)</f>
        <v>0</v>
      </c>
      <c r="EI7" s="15">
        <f>IF(ตัวชี้วัด!CM7="/",1,0)</f>
        <v>0</v>
      </c>
      <c r="EJ7" s="15">
        <f>IF(ตัวชี้วัด!CP7="/",1,0)</f>
        <v>0</v>
      </c>
      <c r="EK7" s="15">
        <f>IF(ตัวชี้วัด!CS7="/",1,0)</f>
        <v>0</v>
      </c>
      <c r="EL7" s="15">
        <f>IF(ตัวชี้วัด!CV7="/",1,0)</f>
        <v>0</v>
      </c>
      <c r="EM7" s="15">
        <f>IF(ตัวชี้วัด!DB7="/",1,0)</f>
        <v>0</v>
      </c>
      <c r="EN7" s="15">
        <f>IF(ตัวชี้วัด!DE7="/",1,0)</f>
        <v>0</v>
      </c>
      <c r="EO7" s="15">
        <f>IF(ตัวชี้วัด!DH7="/",1,0)</f>
        <v>0</v>
      </c>
      <c r="EP7" s="15">
        <f>IF(ตัวชี้วัด!DK7="/",1,0)</f>
        <v>0</v>
      </c>
      <c r="EQ7" s="15">
        <f>IF(ตัวชี้วัด!DN7="/",1,0)</f>
        <v>0</v>
      </c>
      <c r="ER7" s="15">
        <f>IF(ตัวชี้วัด!DR7="/",1,0)</f>
        <v>0</v>
      </c>
      <c r="ES7" s="15">
        <f>IF(ตัวชี้วัด!DU7="/",1,0)</f>
        <v>0</v>
      </c>
      <c r="ET7" s="15">
        <f>IF(ตัวชี้วัด!DX7="/",1,0)</f>
        <v>0</v>
      </c>
      <c r="EU7" s="15">
        <f>IF(ตัวชี้วัด!EA7="/",1,0)</f>
        <v>0</v>
      </c>
      <c r="EV7" s="72">
        <f t="shared" si="3"/>
        <v>0</v>
      </c>
      <c r="EX7" s="15">
        <v>2</v>
      </c>
      <c r="EY7" s="15">
        <f>IF(คุณลักษณะ!B7&gt;1,2,IF(คุณลักษณะ!B7=1,1,0))</f>
        <v>0</v>
      </c>
      <c r="EZ7" s="15">
        <f>IF(คุณลักษณะ!C7&gt;1,2,IF(คุณลักษณะ!C7=1,1,0))</f>
        <v>0</v>
      </c>
      <c r="FA7" s="15">
        <f>IF(คุณลักษณะ!D7&gt;1,2,IF(คุณลักษณะ!D7=1,1,0))</f>
        <v>0</v>
      </c>
      <c r="FB7" s="15">
        <f>IF(คุณลักษณะ!E7&gt;1,2,IF(คุณลักษณะ!E7=1,1,0))</f>
        <v>0</v>
      </c>
      <c r="FC7" s="72">
        <f t="shared" si="4"/>
        <v>0</v>
      </c>
      <c r="FD7" s="15">
        <f>IF(คุณลักษณะ!G7&gt;1,2,IF(คุณลักษณะ!G7=1,1,0))</f>
        <v>0</v>
      </c>
      <c r="FE7" s="15">
        <f>IF(คุณลักษณะ!H7&gt;1,2,IF(คุณลักษณะ!H7=1,1,0))</f>
        <v>0</v>
      </c>
      <c r="FF7" s="72">
        <f t="shared" si="5"/>
        <v>0</v>
      </c>
      <c r="FG7" s="15">
        <f>IF(คุณลักษณะ!O7&gt;1,2,IF(คุณลักษณะ!O7=1,1,0))</f>
        <v>0</v>
      </c>
      <c r="FH7" s="15">
        <f>IF(คุณลักษณะ!P7&gt;1,2,IF(คุณลักษณะ!P7=1,1,0))</f>
        <v>0</v>
      </c>
      <c r="FI7" s="72">
        <f t="shared" si="6"/>
        <v>0</v>
      </c>
      <c r="FJ7" s="15">
        <f>IF(คุณลักษณะ!S7&gt;1,2,IF(คุณลักษณะ!S7=1,1,0))</f>
        <v>0</v>
      </c>
      <c r="FK7" s="15">
        <f>IF(คุณลักษณะ!T7&gt;1,2,IF(คุณลักษณะ!T7=1,1,0))</f>
        <v>0</v>
      </c>
      <c r="FL7" s="72">
        <f t="shared" si="7"/>
        <v>0</v>
      </c>
      <c r="FM7" s="15">
        <f>IF(คุณลักษณะ!V7&gt;1,2,IF(คุณลักษณะ!V7=1,1,0))</f>
        <v>0</v>
      </c>
      <c r="FN7" s="15">
        <f>IF(คุณลักษณะ!W7&gt;1,2,IF(คุณลักษณะ!W7=1,1,0))</f>
        <v>0</v>
      </c>
      <c r="FO7" s="72">
        <f t="shared" si="8"/>
        <v>0</v>
      </c>
      <c r="FP7" s="15">
        <f>IF(คุณลักษณะ!Y7&gt;1,2,IF(คุณลักษณะ!Y7=1,1,0))</f>
        <v>0</v>
      </c>
      <c r="FQ7" s="15">
        <f>IF(คุณลักษณะ!AC7&gt;1,2,IF(คุณลักษณะ!AC7=1,1,0))</f>
        <v>0</v>
      </c>
      <c r="FR7" s="15">
        <f>IF(คุณลักษณะ!AD7&gt;1,2,IF(คุณลักษณะ!AD7=1,1,0))</f>
        <v>0</v>
      </c>
      <c r="FS7" s="72">
        <f t="shared" si="9"/>
        <v>0</v>
      </c>
      <c r="FT7" s="15">
        <f>IF(คุณลักษณะ!AF7&gt;1,2,IF(คุณลักษณะ!AF7=1,1,0))</f>
        <v>0</v>
      </c>
      <c r="FU7" s="15">
        <f>IF(คุณลักษณะ!AG7&gt;1,2,IF(คุณลักษณะ!AG7=1,1,0))</f>
        <v>0</v>
      </c>
      <c r="FV7" s="72">
        <f t="shared" si="10"/>
        <v>0</v>
      </c>
      <c r="FW7" s="47"/>
      <c r="FX7" s="15">
        <f>IF(คุณลักษณะ!F7&gt;1,2,IF(คุณลักษณะ!F7=1,1,0))</f>
        <v>2</v>
      </c>
      <c r="FY7" s="15">
        <f>IF(คุณลักษณะ!I7&gt;1,2,IF(คุณลักษณะ!I7=1,1,0))</f>
        <v>2</v>
      </c>
      <c r="FZ7" s="15">
        <f>IF(คุณลักษณะ!N7&gt;1,2,IF(คุณลักษณะ!N7=1,1,0))</f>
        <v>2</v>
      </c>
      <c r="GA7" s="15">
        <f>IF(คุณลักษณะ!Q7&gt;1,2,IF(คุณลักษณะ!Q7=1,1,0))</f>
        <v>2</v>
      </c>
      <c r="GB7" s="15">
        <f>IF(คุณลักษณะ!U7&gt;1,2,IF(คุณลักษณะ!U7=1,1,0))</f>
        <v>2</v>
      </c>
      <c r="GC7" s="15">
        <f>IF(คุณลักษณะ!X7&gt;1,2,IF(คุณลักษณะ!X7=1,1,0))</f>
        <v>2</v>
      </c>
      <c r="GD7" s="15">
        <f>IF(คุณลักษณะ!AE7&gt;1,2,IF(คุณลักษณะ!AE7=1,1,0))</f>
        <v>2</v>
      </c>
      <c r="GE7" s="15">
        <f>IF(คุณลักษณะ!AH7&gt;1,2,IF(คุณลักษณะ!AH7=1,1,0))</f>
        <v>2</v>
      </c>
      <c r="GF7" s="76">
        <f t="shared" ref="GF7:GF37" si="13">SUM(FX7:GE7)</f>
        <v>16</v>
      </c>
      <c r="GG7" s="74">
        <f>IF(คุณลักษณะ!F7=0,0,IF(คุณลักษณะ!I7=0,0,IF(คุณลักษณะ!N7=0,0,IF(คุณลักษณะ!Q7=0,0,IF(คุณลักษณะ!U7=0,0,IF(คุณลักษณะ!X7=0,0,IF(คุณลักษณะ!AE7=0,0,IF(คุณลักษณะ!AH7=0,0,GF7))))))))</f>
        <v>16</v>
      </c>
      <c r="GI7" s="2">
        <v>2</v>
      </c>
      <c r="GJ7" s="19">
        <f>IF(เวลาเรียน!C7="",0,1)</f>
        <v>0</v>
      </c>
      <c r="GK7" s="289">
        <f>IF(ผลการเรียน!$Y8=$GK$5,1,0)</f>
        <v>0</v>
      </c>
      <c r="GL7" s="289">
        <f>IF(ผลการเรียน!$Y8=$GL$5,1,0)</f>
        <v>0</v>
      </c>
      <c r="GM7" s="289">
        <f>IF(ผลการเรียน!$Y8=$GM$5,1,0)</f>
        <v>0</v>
      </c>
      <c r="GN7" s="289">
        <f>IF(ผลการเรียน!$Y8=$GN$5,1,0)</f>
        <v>0</v>
      </c>
      <c r="GO7" s="289">
        <f>IF(ผลการเรียน!$Y8=$GO$5,1,0)</f>
        <v>0</v>
      </c>
      <c r="GP7" s="289">
        <f>IF(ผลการเรียน!$Y8=$GP$5,1,0)</f>
        <v>0</v>
      </c>
      <c r="GQ7" s="289">
        <f>IF(ผลการเรียน!$Y8=$GQ$5,1,0)</f>
        <v>0</v>
      </c>
      <c r="GR7" s="289">
        <f>IF(ผลการเรียน!$Y8=$GR$5,1,0)</f>
        <v>0</v>
      </c>
      <c r="GS7" s="289">
        <f>IF(ผลการเรียน!$Y8=$GS$5,1,0)</f>
        <v>0</v>
      </c>
      <c r="GT7" s="289">
        <f>IF(ผลการเรียน!$Y8=$GT$5,1,0)</f>
        <v>0</v>
      </c>
      <c r="GU7" s="289">
        <f ca="1">IF(ผลการเรียน!$AP8=ลับ!$GU$5,1,0)</f>
        <v>0</v>
      </c>
      <c r="GV7" s="289">
        <f ca="1">IF(ผลการเรียน!$AP8=ลับ!$GV$5,1,0)</f>
        <v>0</v>
      </c>
      <c r="GW7" s="289">
        <f ca="1">IF(ผลการเรียน!$AP8=ลับ!$GW$5,1,0)</f>
        <v>0</v>
      </c>
      <c r="GX7" s="289">
        <f ca="1">IF(ผลการเรียน!$AP8=ลับ!$GX$5,1,0)</f>
        <v>0</v>
      </c>
      <c r="GY7" s="289">
        <f ca="1">IF(ผลการเรียน!$AG8=ลับ!$GY$5,1,0)</f>
        <v>0</v>
      </c>
      <c r="GZ7" s="289">
        <f ca="1">IF(ผลการเรียน!$AG8=ลับ!$GZ$5,1,0)</f>
        <v>0</v>
      </c>
      <c r="HA7" s="289">
        <f ca="1">IF(ผลการเรียน!$AG8=ลับ!$HA$5,1,0)</f>
        <v>0</v>
      </c>
      <c r="HB7" s="289">
        <f ca="1">IF(ผลการเรียน!$AG8=ลับ!$HB$5,1,0)</f>
        <v>0</v>
      </c>
      <c r="HC7" s="19">
        <f>IF(สรุปคะแนน!$Q7=3,1,0)</f>
        <v>0</v>
      </c>
      <c r="HD7" s="19">
        <f>IF(สรุปคะแนน!$Q7=2,1,0)</f>
        <v>0</v>
      </c>
      <c r="HE7" s="19">
        <f>IF(สรุปคะแนน!$Q7=1,1,0)</f>
        <v>0</v>
      </c>
      <c r="HF7" s="19">
        <f>IF(สรุปคะแนน!$Q7=0,1,0)</f>
        <v>0</v>
      </c>
      <c r="HG7" s="47"/>
      <c r="HH7" s="84" t="str">
        <f>IF(เวลาเรียน!C6=0," ",SUM(GK57:GR57)/GJ56)</f>
        <v xml:space="preserve"> </v>
      </c>
      <c r="HI7" s="47"/>
      <c r="HJ7" s="47"/>
      <c r="HK7" s="47"/>
      <c r="HL7" s="47"/>
      <c r="HM7" s="47"/>
      <c r="HN7" s="47"/>
    </row>
    <row r="8" spans="1:222" ht="20.399999999999999" x14ac:dyDescent="0.55000000000000004">
      <c r="A8" s="25">
        <v>3</v>
      </c>
      <c r="B8" s="60">
        <f>IF(ลับ!B$3=0,0,IF(เวลาเรียน!H8="/",ลับ!B$3,0))</f>
        <v>0</v>
      </c>
      <c r="C8" s="60">
        <f>IF(ลับ!C$3=0,0,IF(เวลาเรียน!I8="/",ลับ!C$3,0))</f>
        <v>0</v>
      </c>
      <c r="D8" s="60">
        <f>IF(ลับ!D$3=0,0,IF(เวลาเรียน!J8="/",ลับ!D$3,0))</f>
        <v>0</v>
      </c>
      <c r="E8" s="60">
        <f>IF(ลับ!E$3=0,0,IF(เวลาเรียน!K8="/",ลับ!E$3,0))</f>
        <v>0</v>
      </c>
      <c r="F8" s="60" t="e">
        <f>IF(ลับ!F$3=0,0,IF(เวลาเรียน!#REF!="/",ลับ!F$3,0))</f>
        <v>#REF!</v>
      </c>
      <c r="G8" s="60">
        <f>IF(ลับ!G$3=0,0,IF(เวลาเรียน!L8="/",ลับ!G$3,0))</f>
        <v>0</v>
      </c>
      <c r="H8" s="60">
        <f>IF(ลับ!H$3=0,0,IF(เวลาเรียน!M8="/",ลับ!H$3,0))</f>
        <v>0</v>
      </c>
      <c r="I8" s="60">
        <f>IF(ลับ!I$3=0,0,IF(เวลาเรียน!N8="/",ลับ!I$3,0))</f>
        <v>0</v>
      </c>
      <c r="J8" s="60">
        <f>IF(ลับ!J$3=0,0,IF(เวลาเรียน!O8="/",ลับ!J$3,0))</f>
        <v>0</v>
      </c>
      <c r="K8" s="60">
        <f>IF(ลับ!K$3=0,0,IF(เวลาเรียน!P8="/",ลับ!K$3,0))</f>
        <v>0</v>
      </c>
      <c r="L8" s="60">
        <f>IF(ลับ!L$3=0,0,IF(เวลาเรียน!Q8="/",ลับ!L$3,0))</f>
        <v>0</v>
      </c>
      <c r="M8" s="60">
        <f>IF(ลับ!M$3=0,0,IF(เวลาเรียน!R8="/",ลับ!M$3,0))</f>
        <v>0</v>
      </c>
      <c r="N8" s="60">
        <f>IF(ลับ!N$3=0,0,IF(เวลาเรียน!S8="/",ลับ!N$3,0))</f>
        <v>0</v>
      </c>
      <c r="O8" s="60">
        <f>IF(ลับ!O$3=0,0,IF(เวลาเรียน!T8="/",ลับ!O$3,0))</f>
        <v>0</v>
      </c>
      <c r="P8" s="60">
        <f>IF(ลับ!P$3=0,0,IF(เวลาเรียน!U8="/",ลับ!P$3,0))</f>
        <v>0</v>
      </c>
      <c r="Q8" s="60">
        <f>IF(ลับ!Q$3=0,0,IF(เวลาเรียน!V8="/",ลับ!Q$3,0))</f>
        <v>0</v>
      </c>
      <c r="R8" s="60">
        <f>IF(ลับ!R$3=0,0,IF(เวลาเรียน!W8="/",ลับ!R$3,0))</f>
        <v>0</v>
      </c>
      <c r="S8" s="60">
        <f>IF(ลับ!S$3=0,0,IF(เวลาเรียน!X8="/",ลับ!S$3,0))</f>
        <v>0</v>
      </c>
      <c r="T8" s="60">
        <f>IF(ลับ!T$3=0,0,IF(เวลาเรียน!Y8="/",ลับ!T$3,0))</f>
        <v>0</v>
      </c>
      <c r="U8" s="60">
        <f>IF(ลับ!U$3=0,0,IF(เวลาเรียน!Z8="/",ลับ!U$3,0))</f>
        <v>0</v>
      </c>
      <c r="V8" s="60">
        <f>IF(ลับ!V$3=0,0,IF(เวลาเรียน!AA8="/",ลับ!V$3,0))</f>
        <v>0</v>
      </c>
      <c r="W8" s="60">
        <f>IF(ลับ!W$3=0,0,IF(เวลาเรียน!AB8="/",ลับ!W$3,0))</f>
        <v>0</v>
      </c>
      <c r="X8" s="60">
        <f>IF(ลับ!X$3=0,0,IF(เวลาเรียน!AC8="/",ลับ!X$3,0))</f>
        <v>0</v>
      </c>
      <c r="Y8" s="60">
        <f>IF(ลับ!Y$3=0,0,IF(เวลาเรียน!AD8="/",ลับ!Y$3,0))</f>
        <v>0</v>
      </c>
      <c r="Z8" s="295">
        <f>IF(ลับ!Z$3=0,0,IF(เวลาเรียน!AE8="/",ลับ!Z$3,0))</f>
        <v>0</v>
      </c>
      <c r="AA8" s="60">
        <f>IF(ลับ!AA$3=0,0,IF(เวลาเรียน!AF8="/",ลับ!AA$3,0))</f>
        <v>0</v>
      </c>
      <c r="AB8" s="60">
        <f>IF(ลับ!AB$3=0,0,IF(เวลาเรียน!AG8="/",ลับ!AB$3,0))</f>
        <v>0</v>
      </c>
      <c r="AC8" s="60">
        <f>IF(ลับ!AC$3=0,0,IF(เวลาเรียน!AH8="/",ลับ!AC$3,0))</f>
        <v>0</v>
      </c>
      <c r="AD8" s="60">
        <f>IF(ลับ!AD$3=0,0,IF(เวลาเรียน!AI8="/",ลับ!AD$3,0))</f>
        <v>0</v>
      </c>
      <c r="AE8" s="60">
        <f>IF(ลับ!AE$3=0,0,IF(เวลาเรียน!AJ8="/",ลับ!AE$3,0))</f>
        <v>0</v>
      </c>
      <c r="AF8" s="60">
        <f>IF(ลับ!AF$3=0,0,IF(เวลาเรียน!AK8="/",ลับ!AF$3,0))</f>
        <v>0</v>
      </c>
      <c r="AG8" s="60">
        <f>IF(ลับ!AG$3=0,0,IF(เวลาเรียน!AL8="/",ลับ!AG$3,0))</f>
        <v>0</v>
      </c>
      <c r="AH8" s="60">
        <f>IF(ลับ!AH$3=0,0,IF(เวลาเรียน!AM8="/",ลับ!AH$3,0))</f>
        <v>0</v>
      </c>
      <c r="AI8" s="60">
        <f>IF(ลับ!AI$3=0,0,IF(เวลาเรียน!AN8="/",ลับ!AI$3,0))</f>
        <v>0</v>
      </c>
      <c r="AJ8" s="60">
        <f>IF(ลับ!AJ$3=0,0,IF(เวลาเรียน!AO8="/",ลับ!AJ$3,0))</f>
        <v>0</v>
      </c>
      <c r="AK8" s="60">
        <f>IF(ลับ!AK$3=0,0,IF(เวลาเรียน!AP8="/",ลับ!AK$3,0))</f>
        <v>0</v>
      </c>
      <c r="AL8" s="60">
        <f>IF(ลับ!AL$3=0,0,IF(เวลาเรียน!AQ8="/",ลับ!AL$3,0))</f>
        <v>0</v>
      </c>
      <c r="AM8" s="60">
        <f>IF(ลับ!AM$3=0,0,IF(เวลาเรียน!AR8="/",ลับ!AM$3,0))</f>
        <v>0</v>
      </c>
      <c r="AN8" s="60">
        <f>IF(ลับ!AN$3=0,0,IF(เวลาเรียน!AS8="/",ลับ!AN$3,0))</f>
        <v>0</v>
      </c>
      <c r="AO8" s="60">
        <f>IF(ลับ!AO$3=0,0,IF(เวลาเรียน!AT8="/",ลับ!AO$3,0))</f>
        <v>0</v>
      </c>
      <c r="AP8" s="60">
        <f>IF(ลับ!AP$3=0,0,IF(เวลาเรียน!AU8="/",ลับ!AP$3,0))</f>
        <v>0</v>
      </c>
      <c r="AQ8" s="60">
        <f>IF(ลับ!AQ$3=0,0,IF(เวลาเรียน!AV8="/",ลับ!AQ$3,0))</f>
        <v>0</v>
      </c>
      <c r="AR8" s="60">
        <f>IF(ลับ!AR$3=0,0,IF(เวลาเรียน!AW8="/",ลับ!AR$3,0))</f>
        <v>0</v>
      </c>
      <c r="AS8" s="60">
        <f>IF(ลับ!AS$3=0,0,IF(เวลาเรียน!AX8="/",ลับ!AS$3,0))</f>
        <v>0</v>
      </c>
      <c r="AT8" s="60">
        <f>IF(ลับ!AT$3=0,0,IF(เวลาเรียน!AY8="/",ลับ!AT$3,0))</f>
        <v>0</v>
      </c>
      <c r="AU8" s="60">
        <f>IF(ลับ!AU$3=0,0,IF(เวลาเรียน!AZ8="/",ลับ!AU$3,0))</f>
        <v>0</v>
      </c>
      <c r="AV8" s="60">
        <f>IF(ลับ!AV$3=0,0,IF(เวลาเรียน!BA8="/",ลับ!AV$3,0))</f>
        <v>0</v>
      </c>
      <c r="AW8" s="60">
        <f>IF(ลับ!AW$3=0,0,IF(เวลาเรียน!BB8="/",ลับ!AW$3,0))</f>
        <v>0</v>
      </c>
      <c r="AX8" s="60">
        <f>IF(ลับ!AX$3=0,0,IF(เวลาเรียน!BC8="/",ลับ!AX$3,0))</f>
        <v>0</v>
      </c>
      <c r="AY8" s="60">
        <f>IF(ลับ!AY$3=0,0,IF(เวลาเรียน!BD8="/",ลับ!AY$3,0))</f>
        <v>0</v>
      </c>
      <c r="AZ8" s="60">
        <f>IF(ลับ!AZ$3=0,0,IF(เวลาเรียน!BE8="/",ลับ!AZ$3,0))</f>
        <v>0</v>
      </c>
      <c r="BA8" s="60">
        <f>IF(ลับ!BA$3=0,0,IF(เวลาเรียน!BF8="/",ลับ!BA$3,0))</f>
        <v>0</v>
      </c>
      <c r="BB8" s="60">
        <f>IF(ลับ!BB$3=0,0,IF(เวลาเรียน!BG8="/",ลับ!BB$3,0))</f>
        <v>0</v>
      </c>
      <c r="BC8" s="60">
        <f>IF(ลับ!BC$3=0,0,IF(เวลาเรียน!BH8="/",ลับ!BC$3,0))</f>
        <v>0</v>
      </c>
      <c r="BD8" s="60">
        <f>IF(ลับ!BD$3=0,0,IF(เวลาเรียน!BI8="/",ลับ!BD$3,0))</f>
        <v>0</v>
      </c>
      <c r="BE8" s="60">
        <f>IF(ลับ!BE$3=0,0,IF(เวลาเรียน!BJ8="/",ลับ!BE$3,0))</f>
        <v>0</v>
      </c>
      <c r="BF8" s="60">
        <f>IF(ลับ!BF$3=0,0,IF(เวลาเรียน!BK8="/",ลับ!BF$3,0))</f>
        <v>0</v>
      </c>
      <c r="BG8" s="60">
        <f>IF(ลับ!BG$3=0,0,IF(เวลาเรียน!BL8="/",ลับ!BG$3,0))</f>
        <v>0</v>
      </c>
      <c r="BH8" s="60">
        <f>IF(ลับ!BH$3=0,0,IF(เวลาเรียน!BM8="/",ลับ!BH$3,0))</f>
        <v>0</v>
      </c>
      <c r="BI8" s="60">
        <f>IF(ลับ!BI$3=0,0,IF(เวลาเรียน!BN8="/",ลับ!BI$3,0))</f>
        <v>0</v>
      </c>
      <c r="BJ8" s="60">
        <f>IF(ลับ!BJ$3=0,0,IF(เวลาเรียน!BO8="/",ลับ!BJ$3,0))</f>
        <v>0</v>
      </c>
      <c r="BK8" s="60">
        <f>IF(ลับ!BK$3=0,0,IF(เวลาเรียน!BP8="/",ลับ!BK$3,0))</f>
        <v>0</v>
      </c>
      <c r="BL8" s="60">
        <f>IF(ลับ!BL$3=0,0,IF(เวลาเรียน!BQ8="/",ลับ!BL$3,0))</f>
        <v>0</v>
      </c>
      <c r="BM8" s="60">
        <f>IF(ลับ!BM$3=0,0,IF(เวลาเรียน!BR8="/",ลับ!BM$3,0))</f>
        <v>0</v>
      </c>
      <c r="BN8" s="60">
        <f>IF(ลับ!BN$3=0,0,IF(เวลาเรียน!BS8="/",ลับ!BN$3,0))</f>
        <v>0</v>
      </c>
      <c r="BO8" s="60">
        <f>IF(ลับ!BO$3=0,0,IF(เวลาเรียน!BT8="/",ลับ!BO$3,0))</f>
        <v>0</v>
      </c>
      <c r="BP8" s="60">
        <f>IF(ลับ!BP$3=0,0,IF(เวลาเรียน!BU8="/",ลับ!BP$3,0))</f>
        <v>0</v>
      </c>
      <c r="BQ8" s="60">
        <f>IF(ลับ!BQ$3=0,0,IF(เวลาเรียน!BV8="/",ลับ!BQ$3,0))</f>
        <v>0</v>
      </c>
      <c r="BR8" s="60">
        <f>IF(ลับ!BR$3=0,0,IF(เวลาเรียน!BW8="/",ลับ!BR$3,0))</f>
        <v>0</v>
      </c>
      <c r="BS8" s="295">
        <f>IF(ลับ!BS$3=0,0,IF(เวลาเรียน!BX8="/",ลับ!BS$3,0))</f>
        <v>0</v>
      </c>
      <c r="BT8" s="60">
        <f>IF(ลับ!BT$3=0,0,IF(เวลาเรียน!BZ8="/",ลับ!BT$3,0))</f>
        <v>0</v>
      </c>
      <c r="BU8" s="60">
        <f>IF(ลับ!BU$3=0,0,IF(เวลาเรียน!CA8="/",ลับ!BU$3,0))</f>
        <v>0</v>
      </c>
      <c r="BV8" s="60">
        <f>IF(ลับ!BV$3=0,0,IF(เวลาเรียน!CB8="/",ลับ!BV$3,0))</f>
        <v>0</v>
      </c>
      <c r="BW8" s="60">
        <f>IF(ลับ!BW$3=0,0,IF(เวลาเรียน!CC8="/",ลับ!BW$3,0))</f>
        <v>0</v>
      </c>
      <c r="BX8" s="60">
        <f>IF(ลับ!BX$3=0,0,IF(เวลาเรียน!CD8="/",ลับ!BX$3,0))</f>
        <v>0</v>
      </c>
      <c r="BY8" s="60">
        <f>IF(ลับ!BY$3=0,0,IF(เวลาเรียน!CE8="/",ลับ!BY$3,0))</f>
        <v>0</v>
      </c>
      <c r="BZ8" s="60">
        <f>IF(ลับ!BZ$3=0,0,IF(เวลาเรียน!CF8="/",ลับ!BZ$3,0))</f>
        <v>0</v>
      </c>
      <c r="CA8" s="60">
        <f>IF(ลับ!CA$3=0,0,IF(เวลาเรียน!CG8="/",ลับ!CA$3,0))</f>
        <v>0</v>
      </c>
      <c r="CB8" s="60">
        <f>IF(ลับ!CB$3=0,0,IF(เวลาเรียน!CH8="/",ลับ!CB$3,0))</f>
        <v>0</v>
      </c>
      <c r="CC8" s="60">
        <f>IF(ลับ!CC$3=0,0,IF(เวลาเรียน!CI8="/",ลับ!CC$3,0))</f>
        <v>0</v>
      </c>
      <c r="CD8" s="60">
        <f>IF(ลับ!CD$3=0,0,IF(เวลาเรียน!CJ8="/",ลับ!CD$3,0))</f>
        <v>0</v>
      </c>
      <c r="CE8" s="60">
        <f>IF(ลับ!CE$3=0,0,IF(เวลาเรียน!CK8="/",ลับ!CE$3,0))</f>
        <v>0</v>
      </c>
      <c r="CF8" s="60">
        <f>IF(ลับ!CF$3=0,0,IF(เวลาเรียน!CL8="/",ลับ!CF$3,0))</f>
        <v>0</v>
      </c>
      <c r="CG8" s="60">
        <f>IF(ลับ!CG$3=0,0,IF(เวลาเรียน!CM8="/",ลับ!CG$3,0))</f>
        <v>0</v>
      </c>
      <c r="CH8" s="60">
        <f>IF(ลับ!CH$3=0,0,IF(เวลาเรียน!CN8="/",ลับ!CH$3,0))</f>
        <v>0</v>
      </c>
      <c r="CI8" s="60">
        <f>IF(ลับ!CI$3=0,0,IF(เวลาเรียน!CO8="/",ลับ!CI$3,0))</f>
        <v>0</v>
      </c>
      <c r="CJ8" s="60">
        <f>IF(ลับ!CJ$3=0,0,IF(เวลาเรียน!CP8="/",ลับ!CJ$3,0))</f>
        <v>0</v>
      </c>
      <c r="CK8" s="60">
        <f>IF(ลับ!CK$3=0,0,IF(เวลาเรียน!CQ8="/",ลับ!CK$3,0))</f>
        <v>0</v>
      </c>
      <c r="CL8" s="60">
        <f>IF(ลับ!CL$3=0,0,IF(เวลาเรียน!CR8="/",ลับ!CL$3,0))</f>
        <v>0</v>
      </c>
      <c r="CM8" s="60">
        <f>IF(ลับ!CM$3=0,0,IF(เวลาเรียน!CS8="/",ลับ!CM$3,0))</f>
        <v>0</v>
      </c>
      <c r="CN8" s="60">
        <f>IF(ลับ!CN$3=0,0,IF(เวลาเรียน!CT8="/",ลับ!CN$3,0))</f>
        <v>0</v>
      </c>
      <c r="CO8" s="60">
        <f>IF(ลับ!CO$3=0,0,IF(เวลาเรียน!CU8="/",ลับ!CO$3,0))</f>
        <v>0</v>
      </c>
      <c r="CP8" s="60">
        <f>IF(ลับ!CP$3=0,0,IF(เวลาเรียน!CV8="/",ลับ!CP$3,0))</f>
        <v>0</v>
      </c>
      <c r="CQ8" s="60">
        <f>IF(ลับ!CQ$3=0,0,IF(เวลาเรียน!CW8="/",ลับ!CQ$3,0))</f>
        <v>0</v>
      </c>
      <c r="CR8" s="60">
        <f>IF(ลับ!CR$3=0,0,IF(เวลาเรียน!CX8="/",ลับ!CR$3,0))</f>
        <v>0</v>
      </c>
      <c r="CS8" s="60">
        <f>IF(ลับ!CS$3=0,0,IF(เวลาเรียน!CY8="/",ลับ!CS$3,0))</f>
        <v>0</v>
      </c>
      <c r="CT8" s="60">
        <f>IF(ลับ!CT$3=0,0,IF(เวลาเรียน!CZ8="/",ลับ!CT$3,0))</f>
        <v>0</v>
      </c>
      <c r="CU8" s="60">
        <f>IF(ลับ!CU$3=0,0,IF(เวลาเรียน!DA8="/",ลับ!CU$3,0))</f>
        <v>0</v>
      </c>
      <c r="CV8" s="60">
        <f>IF(ลับ!CV$3=0,0,IF(เวลาเรียน!DB8="/",ลับ!CV$3,0))</f>
        <v>0</v>
      </c>
      <c r="CW8" s="61">
        <f>IF(ลับ!CW$3=0,0,IF(เวลาเรียน!DC8="/",ลับ!CW$3,0))</f>
        <v>0</v>
      </c>
      <c r="CX8" s="73" t="e">
        <f t="shared" si="11"/>
        <v>#REF!</v>
      </c>
      <c r="CZ8" s="15">
        <v>3</v>
      </c>
      <c r="DA8" s="15">
        <f>IF(ตัวชี้วัด!C8="ร",ตัวชี้วัด!C8,IF(ตัวชี้วัด!F8="ร",ตัวชี้วัด!F8,IF(ตัวชี้วัด!I8="ร",ตัวชี้วัด!I8,IF(ตัวชี้วัด!L8="ร",ตัวชี้วัด!L8,IF(ตัวชี้วัด!O8="ร",ตัวชี้วัด!O8,IF(ตัวชี้วัด!S8="ร",ตัวชี้วัด!S8,IF(ตัวชี้วัด!V8="ร",ตัวชี้วัด!V8,SUM(ตัวชี้วัด!C8,ตัวชี้วัด!F8,ตัวชี้วัด!I8,ตัวชี้วัด!L8,ตัวชี้วัด!O8,ตัวชี้วัด!S8,ตัวชี้วัด!V8))))))))</f>
        <v>0</v>
      </c>
      <c r="DB8" s="15">
        <f>IF(ตัวชี้วัด!Y8="ร",ตัวชี้วัด!Y8,IF(ตัวชี้วัด!AB8="ร",ตัวชี้วัด!AB8,IF(ตัวชี้วัด!AE8="ร",ตัวชี้วัด!AE8,IF(ตัวชี้วัด!AK8="ร",ตัวชี้วัด!AK8,IF(ตัวชี้วัด!AN8="ร",ตัวชี้วัด!AN8,IF(ตัวชี้วัด!AQ8="ร",ตัวชี้วัด!AQ8,IF(ตัวชี้วัด!AT8="ร",ตัวชี้วัด!AT8,SUM(ตัวชี้วัด!Y8,ตัวชี้วัด!AB8,ตัวชี้วัด!AE8,ตัวชี้วัด!AK8,ตัวชี้วัด!AN8,ตัวชี้วัด!AQ8,ตัวชี้วัด!AT8))))))))</f>
        <v>0</v>
      </c>
      <c r="DC8" s="15">
        <f>IF(ตัวชี้วัด!AW8="ร",ตัวชี้วัด!AW8,IF(ตัวชี้วัด!BA8="ร",ตัวชี้วัด!BA8,IF(ตัวชี้วัด!BD8="ร",ตัวชี้วัด!BD8,IF(ตัวชี้วัด!BG8="ร",ตัวชี้วัด!BG8,IF(ตัวชี้วัด!BJ8="ร",ตัวชี้วัด!BJ8,IF(ตัวชี้วัด!BM8="ร",ตัวชี้วัด!BM8,IF(ตัวชี้วัด!BS8="ร",ตัวชี้วัด!BS8,SUM(ตัวชี้วัด!AW8,ตัวชี้วัด!BA8,ตัวชี้วัด!BD8,ตัวชี้วัด!BG8,ตัวชี้วัด!BJ8,ตัวชี้วัด!BM8,ตัวชี้วัด!BS8))))))))</f>
        <v>0</v>
      </c>
      <c r="DD8" s="15">
        <f>IF(ตัวชี้วัด!BV8="ร",ตัวชี้วัด!BV8,IF(ตัวชี้วัด!BY8="ร",ตัวชี้วัด!BY8,IF(ตัวชี้วัด!CB8="ร",ตัวชี้วัด!CB8,IF(ตัวชี้วัด!CE8="ร",ตัวชี้วัด!CE8,IF(ตัวชี้วัด!CI8="ร",ตัวชี้วัด!CI8,IF(ตัวชี้วัด!CL8="ร",ตัวชี้วัด!CL8,IF(ตัวชี้วัด!CO8="ร",ตัวชี้วัด!CO8,SUM(ตัวชี้วัด!BV8,ตัวชี้วัด!BY8,ตัวชี้วัด!CB8,ตัวชี้วัด!CE8,ตัวชี้วัด!CI8,ตัวชี้วัด!CL8,ตัวชี้วัด!CO8))))))))</f>
        <v>0</v>
      </c>
      <c r="DE8" s="15">
        <f>IF(ตัวชี้วัด!CR8="ร",ตัวชี้วัด!CR8,IF(ตัวชี้วัด!CU8="ร",ตัวชี้วัด!CU8,IF(ตัวชี้วัด!DA8="ร",ตัวชี้วัด!DA8,IF(ตัวชี้วัด!DD8="ร",ตัวชี้วัด!DD8,IF(ตัวชี้วัด!DG8="ร",ตัวชี้วัด!DG8,IF(ตัวชี้วัด!DJ8="ร",ตัวชี้วัด!DJ8,IF(ตัวชี้วัด!DM8="ร",ตัวชี้วัด!DM8,SUM(ตัวชี้วัด!CR8,ตัวชี้วัด!CU8,ตัวชี้วัด!DA8,ตัวชี้วัด!DD8,ตัวชี้วัด!DG8,ตัวชี้วัด!DJ8,ตัวชี้วัด!DM8))))))))</f>
        <v>0</v>
      </c>
      <c r="DF8" s="15">
        <f>IF(ตัวชี้วัด!DQ8="ร",ตัวชี้วัด!DQ8,IF(ตัวชี้วัด!DT8="ร",ตัวชี้วัด!DT8,IF(ตัวชี้วัด!DW8="ร",ตัวชี้วัด!DW8,IF(ตัวชี้วัด!DZ8="ร",ตัวชี้วัด!DZ8,SUM(ตัวชี้วัด!DQ8,ตัวชี้วัด!DT8,ตัวชี้วัด!DW8,ตัวชี้วัด!DZ8)))))</f>
        <v>0</v>
      </c>
      <c r="DG8" s="72">
        <f t="shared" si="12"/>
        <v>0</v>
      </c>
      <c r="DH8" s="47"/>
      <c r="DI8" s="15">
        <f>IF(ตัวชี้วัด!D8="/",1,0)</f>
        <v>0</v>
      </c>
      <c r="DJ8" s="15">
        <f>IF(ตัวชี้วัด!G8="/",1,0)</f>
        <v>0</v>
      </c>
      <c r="DK8" s="15">
        <f>IF(ตัวชี้วัด!J8="/",1,0)</f>
        <v>0</v>
      </c>
      <c r="DL8" s="15">
        <f>IF(ตัวชี้วัด!M8="/",1,0)</f>
        <v>0</v>
      </c>
      <c r="DM8" s="15">
        <f>IF(ตัวชี้วัด!P8="/",1,0)</f>
        <v>0</v>
      </c>
      <c r="DN8" s="15">
        <f>IF(ตัวชี้วัด!T8="/",1,0)</f>
        <v>0</v>
      </c>
      <c r="DO8" s="15">
        <f>IF(ตัวชี้วัด!W8="/",1,0)</f>
        <v>0</v>
      </c>
      <c r="DP8" s="15">
        <f>IF(ตัวชี้วัด!Z8="/",1,0)</f>
        <v>0</v>
      </c>
      <c r="DQ8" s="15">
        <f>IF(ตัวชี้วัด!AC8="/",1,0)</f>
        <v>0</v>
      </c>
      <c r="DR8" s="15">
        <f>IF(ตัวชี้วัด!AF8="/",1,0)</f>
        <v>0</v>
      </c>
      <c r="DS8" s="15">
        <f>IF(ตัวชี้วัด!AL8="/",1,0)</f>
        <v>0</v>
      </c>
      <c r="DT8" s="15">
        <f>IF(ตัวชี้วัด!AO8="/",1,0)</f>
        <v>0</v>
      </c>
      <c r="DU8" s="15">
        <f>IF(ตัวชี้วัด!AR8="/",1,0)</f>
        <v>0</v>
      </c>
      <c r="DV8" s="15">
        <f>IF(ตัวชี้วัด!AU8="/",1,0)</f>
        <v>0</v>
      </c>
      <c r="DW8" s="15">
        <f>IF(ตัวชี้วัด!AX8="/",1,0)</f>
        <v>0</v>
      </c>
      <c r="DX8" s="15">
        <f>IF(ตัวชี้วัด!BB8="/",1,0)</f>
        <v>0</v>
      </c>
      <c r="DY8" s="15">
        <f>IF(ตัวชี้วัด!BE8="/",1,0)</f>
        <v>0</v>
      </c>
      <c r="DZ8" s="15">
        <f>IF(ตัวชี้วัด!BH8="/",1,0)</f>
        <v>0</v>
      </c>
      <c r="EA8" s="15">
        <f>IF(ตัวชี้วัด!BK8="/",1,0)</f>
        <v>0</v>
      </c>
      <c r="EB8" s="15">
        <f>IF(ตัวชี้วัด!BN8="/",1,0)</f>
        <v>0</v>
      </c>
      <c r="EC8" s="15">
        <f>IF(ตัวชี้วัด!BT8="/",1,0)</f>
        <v>0</v>
      </c>
      <c r="ED8" s="15">
        <f>IF(ตัวชี้วัด!BW8="/",1,0)</f>
        <v>0</v>
      </c>
      <c r="EE8" s="15">
        <f>IF(ตัวชี้วัด!BZ8="/",1,0)</f>
        <v>0</v>
      </c>
      <c r="EF8" s="15">
        <f>IF(ตัวชี้วัด!CC8="/",1,0)</f>
        <v>0</v>
      </c>
      <c r="EG8" s="15">
        <f>IF(ตัวชี้วัด!CF8="/",1,0)</f>
        <v>0</v>
      </c>
      <c r="EH8" s="15">
        <f>IF(ตัวชี้วัด!CJ8="/",1,0)</f>
        <v>0</v>
      </c>
      <c r="EI8" s="15">
        <f>IF(ตัวชี้วัด!CM8="/",1,0)</f>
        <v>0</v>
      </c>
      <c r="EJ8" s="15">
        <f>IF(ตัวชี้วัด!CP8="/",1,0)</f>
        <v>0</v>
      </c>
      <c r="EK8" s="15">
        <f>IF(ตัวชี้วัด!CS8="/",1,0)</f>
        <v>0</v>
      </c>
      <c r="EL8" s="15">
        <f>IF(ตัวชี้วัด!CV8="/",1,0)</f>
        <v>0</v>
      </c>
      <c r="EM8" s="15">
        <f>IF(ตัวชี้วัด!DB8="/",1,0)</f>
        <v>0</v>
      </c>
      <c r="EN8" s="15">
        <f>IF(ตัวชี้วัด!DE8="/",1,0)</f>
        <v>0</v>
      </c>
      <c r="EO8" s="15">
        <f>IF(ตัวชี้วัด!DH8="/",1,0)</f>
        <v>0</v>
      </c>
      <c r="EP8" s="15">
        <f>IF(ตัวชี้วัด!DK8="/",1,0)</f>
        <v>0</v>
      </c>
      <c r="EQ8" s="15">
        <f>IF(ตัวชี้วัด!DN8="/",1,0)</f>
        <v>0</v>
      </c>
      <c r="ER8" s="15">
        <f>IF(ตัวชี้วัด!DR8="/",1,0)</f>
        <v>0</v>
      </c>
      <c r="ES8" s="15">
        <f>IF(ตัวชี้วัด!DU8="/",1,0)</f>
        <v>0</v>
      </c>
      <c r="ET8" s="15">
        <f>IF(ตัวชี้วัด!DX8="/",1,0)</f>
        <v>0</v>
      </c>
      <c r="EU8" s="15">
        <f>IF(ตัวชี้วัด!EA8="/",1,0)</f>
        <v>0</v>
      </c>
      <c r="EV8" s="72">
        <f t="shared" si="3"/>
        <v>0</v>
      </c>
      <c r="EX8" s="15">
        <v>3</v>
      </c>
      <c r="EY8" s="15">
        <f>IF(คุณลักษณะ!B8&gt;1,2,IF(คุณลักษณะ!B8=1,1,0))</f>
        <v>0</v>
      </c>
      <c r="EZ8" s="15">
        <f>IF(คุณลักษณะ!C8&gt;1,2,IF(คุณลักษณะ!C8=1,1,0))</f>
        <v>0</v>
      </c>
      <c r="FA8" s="15">
        <f>IF(คุณลักษณะ!D8&gt;1,2,IF(คุณลักษณะ!D8=1,1,0))</f>
        <v>0</v>
      </c>
      <c r="FB8" s="15">
        <f>IF(คุณลักษณะ!E8&gt;1,2,IF(คุณลักษณะ!E8=1,1,0))</f>
        <v>0</v>
      </c>
      <c r="FC8" s="72">
        <f t="shared" si="4"/>
        <v>0</v>
      </c>
      <c r="FD8" s="15">
        <f>IF(คุณลักษณะ!G8&gt;1,2,IF(คุณลักษณะ!G8=1,1,0))</f>
        <v>0</v>
      </c>
      <c r="FE8" s="15">
        <f>IF(คุณลักษณะ!H8&gt;1,2,IF(คุณลักษณะ!H8=1,1,0))</f>
        <v>0</v>
      </c>
      <c r="FF8" s="72">
        <f t="shared" si="5"/>
        <v>0</v>
      </c>
      <c r="FG8" s="15">
        <f>IF(คุณลักษณะ!O8&gt;1,2,IF(คุณลักษณะ!O8=1,1,0))</f>
        <v>0</v>
      </c>
      <c r="FH8" s="15">
        <f>IF(คุณลักษณะ!P8&gt;1,2,IF(คุณลักษณะ!P8=1,1,0))</f>
        <v>0</v>
      </c>
      <c r="FI8" s="72">
        <f t="shared" si="6"/>
        <v>0</v>
      </c>
      <c r="FJ8" s="15">
        <f>IF(คุณลักษณะ!S8&gt;1,2,IF(คุณลักษณะ!S8=1,1,0))</f>
        <v>0</v>
      </c>
      <c r="FK8" s="15">
        <f>IF(คุณลักษณะ!T8&gt;1,2,IF(คุณลักษณะ!T8=1,1,0))</f>
        <v>0</v>
      </c>
      <c r="FL8" s="72">
        <f t="shared" si="7"/>
        <v>0</v>
      </c>
      <c r="FM8" s="15">
        <f>IF(คุณลักษณะ!V8&gt;1,2,IF(คุณลักษณะ!V8=1,1,0))</f>
        <v>0</v>
      </c>
      <c r="FN8" s="15">
        <f>IF(คุณลักษณะ!W8&gt;1,2,IF(คุณลักษณะ!W8=1,1,0))</f>
        <v>0</v>
      </c>
      <c r="FO8" s="72">
        <f t="shared" si="8"/>
        <v>0</v>
      </c>
      <c r="FP8" s="15">
        <f>IF(คุณลักษณะ!Y8&gt;1,2,IF(คุณลักษณะ!Y8=1,1,0))</f>
        <v>0</v>
      </c>
      <c r="FQ8" s="15">
        <f>IF(คุณลักษณะ!AC8&gt;1,2,IF(คุณลักษณะ!AC8=1,1,0))</f>
        <v>0</v>
      </c>
      <c r="FR8" s="15">
        <f>IF(คุณลักษณะ!AD8&gt;1,2,IF(คุณลักษณะ!AD8=1,1,0))</f>
        <v>0</v>
      </c>
      <c r="FS8" s="72">
        <f t="shared" si="9"/>
        <v>0</v>
      </c>
      <c r="FT8" s="15">
        <f>IF(คุณลักษณะ!AF8&gt;1,2,IF(คุณลักษณะ!AF8=1,1,0))</f>
        <v>0</v>
      </c>
      <c r="FU8" s="15">
        <f>IF(คุณลักษณะ!AG8&gt;1,2,IF(คุณลักษณะ!AG8=1,1,0))</f>
        <v>0</v>
      </c>
      <c r="FV8" s="72">
        <f t="shared" si="10"/>
        <v>0</v>
      </c>
      <c r="FW8" s="47"/>
      <c r="FX8" s="15">
        <f>IF(คุณลักษณะ!F8&gt;1,2,IF(คุณลักษณะ!F8=1,1,0))</f>
        <v>2</v>
      </c>
      <c r="FY8" s="15">
        <f>IF(คุณลักษณะ!I8&gt;1,2,IF(คุณลักษณะ!I8=1,1,0))</f>
        <v>2</v>
      </c>
      <c r="FZ8" s="15">
        <f>IF(คุณลักษณะ!N8&gt;1,2,IF(คุณลักษณะ!N8=1,1,0))</f>
        <v>2</v>
      </c>
      <c r="GA8" s="15">
        <f>IF(คุณลักษณะ!Q8&gt;1,2,IF(คุณลักษณะ!Q8=1,1,0))</f>
        <v>2</v>
      </c>
      <c r="GB8" s="15">
        <f>IF(คุณลักษณะ!U8&gt;1,2,IF(คุณลักษณะ!U8=1,1,0))</f>
        <v>2</v>
      </c>
      <c r="GC8" s="15">
        <f>IF(คุณลักษณะ!X8&gt;1,2,IF(คุณลักษณะ!X8=1,1,0))</f>
        <v>2</v>
      </c>
      <c r="GD8" s="15">
        <f>IF(คุณลักษณะ!AE8&gt;1,2,IF(คุณลักษณะ!AE8=1,1,0))</f>
        <v>2</v>
      </c>
      <c r="GE8" s="15">
        <f>IF(คุณลักษณะ!AH8&gt;1,2,IF(คุณลักษณะ!AH8=1,1,0))</f>
        <v>2</v>
      </c>
      <c r="GF8" s="76">
        <f t="shared" si="13"/>
        <v>16</v>
      </c>
      <c r="GG8" s="74">
        <f>IF(คุณลักษณะ!F8=0,0,IF(คุณลักษณะ!I8=0,0,IF(คุณลักษณะ!N8=0,0,IF(คุณลักษณะ!Q8=0,0,IF(คุณลักษณะ!U8=0,0,IF(คุณลักษณะ!X8=0,0,IF(คุณลักษณะ!AE8=0,0,IF(คุณลักษณะ!AH8=0,0,GF8))))))))</f>
        <v>16</v>
      </c>
      <c r="GI8" s="2">
        <v>3</v>
      </c>
      <c r="GJ8" s="19">
        <f>IF(เวลาเรียน!C8="",0,1)</f>
        <v>0</v>
      </c>
      <c r="GK8" s="289">
        <f>IF(ผลการเรียน!$Y9=$GK$5,1,0)</f>
        <v>0</v>
      </c>
      <c r="GL8" s="289">
        <f>IF(ผลการเรียน!$Y9=$GL$5,1,0)</f>
        <v>0</v>
      </c>
      <c r="GM8" s="289">
        <f>IF(ผลการเรียน!$Y9=$GM$5,1,0)</f>
        <v>0</v>
      </c>
      <c r="GN8" s="289">
        <f>IF(ผลการเรียน!$Y9=$GN$5,1,0)</f>
        <v>0</v>
      </c>
      <c r="GO8" s="289">
        <f>IF(ผลการเรียน!$Y9=$GO$5,1,0)</f>
        <v>0</v>
      </c>
      <c r="GP8" s="289">
        <f>IF(ผลการเรียน!$Y9=$GP$5,1,0)</f>
        <v>0</v>
      </c>
      <c r="GQ8" s="289">
        <f>IF(ผลการเรียน!$Y9=$GQ$5,1,0)</f>
        <v>0</v>
      </c>
      <c r="GR8" s="289">
        <f>IF(ผลการเรียน!$Y9=$GR$5,1,0)</f>
        <v>0</v>
      </c>
      <c r="GS8" s="289">
        <f>IF(ผลการเรียน!$Y9=$GS$5,1,0)</f>
        <v>0</v>
      </c>
      <c r="GT8" s="289">
        <f>IF(ผลการเรียน!$Y9=$GT$5,1,0)</f>
        <v>0</v>
      </c>
      <c r="GU8" s="289">
        <f ca="1">IF(ผลการเรียน!$AP9=ลับ!$GU$5,1,0)</f>
        <v>0</v>
      </c>
      <c r="GV8" s="289">
        <f ca="1">IF(ผลการเรียน!$AP9=ลับ!$GV$5,1,0)</f>
        <v>0</v>
      </c>
      <c r="GW8" s="289">
        <f ca="1">IF(ผลการเรียน!$AP9=ลับ!$GW$5,1,0)</f>
        <v>0</v>
      </c>
      <c r="GX8" s="289">
        <f ca="1">IF(ผลการเรียน!$AP9=ลับ!$GX$5,1,0)</f>
        <v>0</v>
      </c>
      <c r="GY8" s="289">
        <f ca="1">IF(ผลการเรียน!$AG9=ลับ!$GY$5,1,0)</f>
        <v>0</v>
      </c>
      <c r="GZ8" s="289">
        <f ca="1">IF(ผลการเรียน!$AG9=ลับ!$GZ$5,1,0)</f>
        <v>0</v>
      </c>
      <c r="HA8" s="289">
        <f ca="1">IF(ผลการเรียน!$AG9=ลับ!$HA$5,1,0)</f>
        <v>0</v>
      </c>
      <c r="HB8" s="289">
        <f ca="1">IF(ผลการเรียน!$AG9=ลับ!$HB$5,1,0)</f>
        <v>0</v>
      </c>
      <c r="HC8" s="19">
        <f>IF(สรุปคะแนน!$Q8=3,1,0)</f>
        <v>0</v>
      </c>
      <c r="HD8" s="19">
        <f>IF(สรุปคะแนน!$Q8=2,1,0)</f>
        <v>0</v>
      </c>
      <c r="HE8" s="19">
        <f>IF(สรุปคะแนน!$Q8=1,1,0)</f>
        <v>0</v>
      </c>
      <c r="HF8" s="19">
        <f>IF(สรุปคะแนน!$Q8=0,1,0)</f>
        <v>0</v>
      </c>
      <c r="HG8" s="47"/>
      <c r="HH8" s="15" t="s">
        <v>167</v>
      </c>
      <c r="HI8" s="47"/>
      <c r="HJ8" s="47"/>
      <c r="HK8" s="47"/>
      <c r="HL8" s="47"/>
      <c r="HM8" s="47"/>
      <c r="HN8" s="47"/>
    </row>
    <row r="9" spans="1:222" ht="20.399999999999999" x14ac:dyDescent="0.55000000000000004">
      <c r="A9" s="25">
        <v>4</v>
      </c>
      <c r="B9" s="60">
        <f>IF(ลับ!B$3=0,0,IF(เวลาเรียน!H9="/",ลับ!B$3,0))</f>
        <v>0</v>
      </c>
      <c r="C9" s="60">
        <f>IF(ลับ!C$3=0,0,IF(เวลาเรียน!I9="/",ลับ!C$3,0))</f>
        <v>0</v>
      </c>
      <c r="D9" s="60">
        <f>IF(ลับ!D$3=0,0,IF(เวลาเรียน!J9="/",ลับ!D$3,0))</f>
        <v>0</v>
      </c>
      <c r="E9" s="60">
        <f>IF(ลับ!E$3=0,0,IF(เวลาเรียน!K9="/",ลับ!E$3,0))</f>
        <v>0</v>
      </c>
      <c r="F9" s="60" t="e">
        <f>IF(ลับ!F$3=0,0,IF(เวลาเรียน!#REF!="/",ลับ!F$3,0))</f>
        <v>#REF!</v>
      </c>
      <c r="G9" s="60">
        <f>IF(ลับ!G$3=0,0,IF(เวลาเรียน!L9="/",ลับ!G$3,0))</f>
        <v>0</v>
      </c>
      <c r="H9" s="60">
        <f>IF(ลับ!H$3=0,0,IF(เวลาเรียน!M9="/",ลับ!H$3,0))</f>
        <v>0</v>
      </c>
      <c r="I9" s="60">
        <f>IF(ลับ!I$3=0,0,IF(เวลาเรียน!N9="/",ลับ!I$3,0))</f>
        <v>0</v>
      </c>
      <c r="J9" s="60">
        <f>IF(ลับ!J$3=0,0,IF(เวลาเรียน!O9="/",ลับ!J$3,0))</f>
        <v>0</v>
      </c>
      <c r="K9" s="60">
        <f>IF(ลับ!K$3=0,0,IF(เวลาเรียน!P9="/",ลับ!K$3,0))</f>
        <v>0</v>
      </c>
      <c r="L9" s="60">
        <f>IF(ลับ!L$3=0,0,IF(เวลาเรียน!Q9="/",ลับ!L$3,0))</f>
        <v>0</v>
      </c>
      <c r="M9" s="60">
        <f>IF(ลับ!M$3=0,0,IF(เวลาเรียน!R9="/",ลับ!M$3,0))</f>
        <v>0</v>
      </c>
      <c r="N9" s="60">
        <f>IF(ลับ!N$3=0,0,IF(เวลาเรียน!S9="/",ลับ!N$3,0))</f>
        <v>0</v>
      </c>
      <c r="O9" s="60">
        <f>IF(ลับ!O$3=0,0,IF(เวลาเรียน!T9="/",ลับ!O$3,0))</f>
        <v>0</v>
      </c>
      <c r="P9" s="60">
        <f>IF(ลับ!P$3=0,0,IF(เวลาเรียน!U9="/",ลับ!P$3,0))</f>
        <v>0</v>
      </c>
      <c r="Q9" s="60">
        <f>IF(ลับ!Q$3=0,0,IF(เวลาเรียน!V9="/",ลับ!Q$3,0))</f>
        <v>0</v>
      </c>
      <c r="R9" s="60">
        <f>IF(ลับ!R$3=0,0,IF(เวลาเรียน!W9="/",ลับ!R$3,0))</f>
        <v>0</v>
      </c>
      <c r="S9" s="60">
        <f>IF(ลับ!S$3=0,0,IF(เวลาเรียน!X9="/",ลับ!S$3,0))</f>
        <v>0</v>
      </c>
      <c r="T9" s="60">
        <f>IF(ลับ!T$3=0,0,IF(เวลาเรียน!Y9="/",ลับ!T$3,0))</f>
        <v>0</v>
      </c>
      <c r="U9" s="60">
        <f>IF(ลับ!U$3=0,0,IF(เวลาเรียน!Z9="/",ลับ!U$3,0))</f>
        <v>0</v>
      </c>
      <c r="V9" s="60">
        <f>IF(ลับ!V$3=0,0,IF(เวลาเรียน!AA9="/",ลับ!V$3,0))</f>
        <v>0</v>
      </c>
      <c r="W9" s="60">
        <f>IF(ลับ!W$3=0,0,IF(เวลาเรียน!AB9="/",ลับ!W$3,0))</f>
        <v>0</v>
      </c>
      <c r="X9" s="60">
        <f>IF(ลับ!X$3=0,0,IF(เวลาเรียน!AC9="/",ลับ!X$3,0))</f>
        <v>0</v>
      </c>
      <c r="Y9" s="60">
        <f>IF(ลับ!Y$3=0,0,IF(เวลาเรียน!AD9="/",ลับ!Y$3,0))</f>
        <v>0</v>
      </c>
      <c r="Z9" s="295">
        <f>IF(ลับ!Z$3=0,0,IF(เวลาเรียน!AE9="/",ลับ!Z$3,0))</f>
        <v>0</v>
      </c>
      <c r="AA9" s="60">
        <f>IF(ลับ!AA$3=0,0,IF(เวลาเรียน!AF9="/",ลับ!AA$3,0))</f>
        <v>0</v>
      </c>
      <c r="AB9" s="60">
        <f>IF(ลับ!AB$3=0,0,IF(เวลาเรียน!AG9="/",ลับ!AB$3,0))</f>
        <v>0</v>
      </c>
      <c r="AC9" s="60">
        <f>IF(ลับ!AC$3=0,0,IF(เวลาเรียน!AH9="/",ลับ!AC$3,0))</f>
        <v>0</v>
      </c>
      <c r="AD9" s="60">
        <f>IF(ลับ!AD$3=0,0,IF(เวลาเรียน!AI9="/",ลับ!AD$3,0))</f>
        <v>0</v>
      </c>
      <c r="AE9" s="60">
        <f>IF(ลับ!AE$3=0,0,IF(เวลาเรียน!AJ9="/",ลับ!AE$3,0))</f>
        <v>0</v>
      </c>
      <c r="AF9" s="60">
        <f>IF(ลับ!AF$3=0,0,IF(เวลาเรียน!AK9="/",ลับ!AF$3,0))</f>
        <v>0</v>
      </c>
      <c r="AG9" s="60">
        <f>IF(ลับ!AG$3=0,0,IF(เวลาเรียน!AL9="/",ลับ!AG$3,0))</f>
        <v>0</v>
      </c>
      <c r="AH9" s="60">
        <f>IF(ลับ!AH$3=0,0,IF(เวลาเรียน!AM9="/",ลับ!AH$3,0))</f>
        <v>0</v>
      </c>
      <c r="AI9" s="60">
        <f>IF(ลับ!AI$3=0,0,IF(เวลาเรียน!AN9="/",ลับ!AI$3,0))</f>
        <v>0</v>
      </c>
      <c r="AJ9" s="60">
        <f>IF(ลับ!AJ$3=0,0,IF(เวลาเรียน!AO9="/",ลับ!AJ$3,0))</f>
        <v>0</v>
      </c>
      <c r="AK9" s="60">
        <f>IF(ลับ!AK$3=0,0,IF(เวลาเรียน!AP9="/",ลับ!AK$3,0))</f>
        <v>0</v>
      </c>
      <c r="AL9" s="60">
        <f>IF(ลับ!AL$3=0,0,IF(เวลาเรียน!AQ9="/",ลับ!AL$3,0))</f>
        <v>0</v>
      </c>
      <c r="AM9" s="60">
        <f>IF(ลับ!AM$3=0,0,IF(เวลาเรียน!AR9="/",ลับ!AM$3,0))</f>
        <v>0</v>
      </c>
      <c r="AN9" s="60">
        <f>IF(ลับ!AN$3=0,0,IF(เวลาเรียน!AS9="/",ลับ!AN$3,0))</f>
        <v>0</v>
      </c>
      <c r="AO9" s="60">
        <f>IF(ลับ!AO$3=0,0,IF(เวลาเรียน!AT9="/",ลับ!AO$3,0))</f>
        <v>0</v>
      </c>
      <c r="AP9" s="60">
        <f>IF(ลับ!AP$3=0,0,IF(เวลาเรียน!AU9="/",ลับ!AP$3,0))</f>
        <v>0</v>
      </c>
      <c r="AQ9" s="60">
        <f>IF(ลับ!AQ$3=0,0,IF(เวลาเรียน!AV9="/",ลับ!AQ$3,0))</f>
        <v>0</v>
      </c>
      <c r="AR9" s="60">
        <f>IF(ลับ!AR$3=0,0,IF(เวลาเรียน!AW9="/",ลับ!AR$3,0))</f>
        <v>0</v>
      </c>
      <c r="AS9" s="60">
        <f>IF(ลับ!AS$3=0,0,IF(เวลาเรียน!AX9="/",ลับ!AS$3,0))</f>
        <v>0</v>
      </c>
      <c r="AT9" s="60">
        <f>IF(ลับ!AT$3=0,0,IF(เวลาเรียน!AY9="/",ลับ!AT$3,0))</f>
        <v>0</v>
      </c>
      <c r="AU9" s="60">
        <f>IF(ลับ!AU$3=0,0,IF(เวลาเรียน!AZ9="/",ลับ!AU$3,0))</f>
        <v>0</v>
      </c>
      <c r="AV9" s="60">
        <f>IF(ลับ!AV$3=0,0,IF(เวลาเรียน!BA9="/",ลับ!AV$3,0))</f>
        <v>0</v>
      </c>
      <c r="AW9" s="60">
        <f>IF(ลับ!AW$3=0,0,IF(เวลาเรียน!BB9="/",ลับ!AW$3,0))</f>
        <v>0</v>
      </c>
      <c r="AX9" s="60">
        <f>IF(ลับ!AX$3=0,0,IF(เวลาเรียน!BC9="/",ลับ!AX$3,0))</f>
        <v>0</v>
      </c>
      <c r="AY9" s="60">
        <f>IF(ลับ!AY$3=0,0,IF(เวลาเรียน!BD9="/",ลับ!AY$3,0))</f>
        <v>0</v>
      </c>
      <c r="AZ9" s="60">
        <f>IF(ลับ!AZ$3=0,0,IF(เวลาเรียน!BE9="/",ลับ!AZ$3,0))</f>
        <v>0</v>
      </c>
      <c r="BA9" s="60">
        <f>IF(ลับ!BA$3=0,0,IF(เวลาเรียน!BF9="/",ลับ!BA$3,0))</f>
        <v>0</v>
      </c>
      <c r="BB9" s="60">
        <f>IF(ลับ!BB$3=0,0,IF(เวลาเรียน!BG9="/",ลับ!BB$3,0))</f>
        <v>0</v>
      </c>
      <c r="BC9" s="60">
        <f>IF(ลับ!BC$3=0,0,IF(เวลาเรียน!BH9="/",ลับ!BC$3,0))</f>
        <v>0</v>
      </c>
      <c r="BD9" s="60">
        <f>IF(ลับ!BD$3=0,0,IF(เวลาเรียน!BI9="/",ลับ!BD$3,0))</f>
        <v>0</v>
      </c>
      <c r="BE9" s="60">
        <f>IF(ลับ!BE$3=0,0,IF(เวลาเรียน!BJ9="/",ลับ!BE$3,0))</f>
        <v>0</v>
      </c>
      <c r="BF9" s="60">
        <f>IF(ลับ!BF$3=0,0,IF(เวลาเรียน!BK9="/",ลับ!BF$3,0))</f>
        <v>0</v>
      </c>
      <c r="BG9" s="60">
        <f>IF(ลับ!BG$3=0,0,IF(เวลาเรียน!BL9="/",ลับ!BG$3,0))</f>
        <v>0</v>
      </c>
      <c r="BH9" s="60">
        <f>IF(ลับ!BH$3=0,0,IF(เวลาเรียน!BM9="/",ลับ!BH$3,0))</f>
        <v>0</v>
      </c>
      <c r="BI9" s="60">
        <f>IF(ลับ!BI$3=0,0,IF(เวลาเรียน!BN9="/",ลับ!BI$3,0))</f>
        <v>0</v>
      </c>
      <c r="BJ9" s="60">
        <f>IF(ลับ!BJ$3=0,0,IF(เวลาเรียน!BO9="/",ลับ!BJ$3,0))</f>
        <v>0</v>
      </c>
      <c r="BK9" s="60">
        <f>IF(ลับ!BK$3=0,0,IF(เวลาเรียน!BP9="/",ลับ!BK$3,0))</f>
        <v>0</v>
      </c>
      <c r="BL9" s="60">
        <f>IF(ลับ!BL$3=0,0,IF(เวลาเรียน!BQ9="/",ลับ!BL$3,0))</f>
        <v>0</v>
      </c>
      <c r="BM9" s="60">
        <f>IF(ลับ!BM$3=0,0,IF(เวลาเรียน!BR9="/",ลับ!BM$3,0))</f>
        <v>0</v>
      </c>
      <c r="BN9" s="60">
        <f>IF(ลับ!BN$3=0,0,IF(เวลาเรียน!BS9="/",ลับ!BN$3,0))</f>
        <v>0</v>
      </c>
      <c r="BO9" s="60">
        <f>IF(ลับ!BO$3=0,0,IF(เวลาเรียน!BT9="/",ลับ!BO$3,0))</f>
        <v>0</v>
      </c>
      <c r="BP9" s="60">
        <f>IF(ลับ!BP$3=0,0,IF(เวลาเรียน!BU9="/",ลับ!BP$3,0))</f>
        <v>0</v>
      </c>
      <c r="BQ9" s="60">
        <f>IF(ลับ!BQ$3=0,0,IF(เวลาเรียน!BV9="/",ลับ!BQ$3,0))</f>
        <v>0</v>
      </c>
      <c r="BR9" s="60">
        <f>IF(ลับ!BR$3=0,0,IF(เวลาเรียน!BW9="/",ลับ!BR$3,0))</f>
        <v>0</v>
      </c>
      <c r="BS9" s="295">
        <f>IF(ลับ!BS$3=0,0,IF(เวลาเรียน!BX9="/",ลับ!BS$3,0))</f>
        <v>0</v>
      </c>
      <c r="BT9" s="60">
        <f>IF(ลับ!BT$3=0,0,IF(เวลาเรียน!BZ9="/",ลับ!BT$3,0))</f>
        <v>0</v>
      </c>
      <c r="BU9" s="60">
        <f>IF(ลับ!BU$3=0,0,IF(เวลาเรียน!CA9="/",ลับ!BU$3,0))</f>
        <v>0</v>
      </c>
      <c r="BV9" s="60">
        <f>IF(ลับ!BV$3=0,0,IF(เวลาเรียน!CB9="/",ลับ!BV$3,0))</f>
        <v>0</v>
      </c>
      <c r="BW9" s="60">
        <f>IF(ลับ!BW$3=0,0,IF(เวลาเรียน!CC9="/",ลับ!BW$3,0))</f>
        <v>0</v>
      </c>
      <c r="BX9" s="60">
        <f>IF(ลับ!BX$3=0,0,IF(เวลาเรียน!CD9="/",ลับ!BX$3,0))</f>
        <v>0</v>
      </c>
      <c r="BY9" s="60">
        <f>IF(ลับ!BY$3=0,0,IF(เวลาเรียน!CE9="/",ลับ!BY$3,0))</f>
        <v>0</v>
      </c>
      <c r="BZ9" s="60">
        <f>IF(ลับ!BZ$3=0,0,IF(เวลาเรียน!CF9="/",ลับ!BZ$3,0))</f>
        <v>0</v>
      </c>
      <c r="CA9" s="60">
        <f>IF(ลับ!CA$3=0,0,IF(เวลาเรียน!CG9="/",ลับ!CA$3,0))</f>
        <v>0</v>
      </c>
      <c r="CB9" s="60">
        <f>IF(ลับ!CB$3=0,0,IF(เวลาเรียน!CH9="/",ลับ!CB$3,0))</f>
        <v>0</v>
      </c>
      <c r="CC9" s="60">
        <f>IF(ลับ!CC$3=0,0,IF(เวลาเรียน!CI9="/",ลับ!CC$3,0))</f>
        <v>0</v>
      </c>
      <c r="CD9" s="60">
        <f>IF(ลับ!CD$3=0,0,IF(เวลาเรียน!CJ9="/",ลับ!CD$3,0))</f>
        <v>0</v>
      </c>
      <c r="CE9" s="60">
        <f>IF(ลับ!CE$3=0,0,IF(เวลาเรียน!CK9="/",ลับ!CE$3,0))</f>
        <v>0</v>
      </c>
      <c r="CF9" s="60">
        <f>IF(ลับ!CF$3=0,0,IF(เวลาเรียน!CL9="/",ลับ!CF$3,0))</f>
        <v>0</v>
      </c>
      <c r="CG9" s="60">
        <f>IF(ลับ!CG$3=0,0,IF(เวลาเรียน!CM9="/",ลับ!CG$3,0))</f>
        <v>0</v>
      </c>
      <c r="CH9" s="60">
        <f>IF(ลับ!CH$3=0,0,IF(เวลาเรียน!CN9="/",ลับ!CH$3,0))</f>
        <v>0</v>
      </c>
      <c r="CI9" s="60">
        <f>IF(ลับ!CI$3=0,0,IF(เวลาเรียน!CO9="/",ลับ!CI$3,0))</f>
        <v>0</v>
      </c>
      <c r="CJ9" s="60">
        <f>IF(ลับ!CJ$3=0,0,IF(เวลาเรียน!CP9="/",ลับ!CJ$3,0))</f>
        <v>0</v>
      </c>
      <c r="CK9" s="60">
        <f>IF(ลับ!CK$3=0,0,IF(เวลาเรียน!CQ9="/",ลับ!CK$3,0))</f>
        <v>0</v>
      </c>
      <c r="CL9" s="60">
        <f>IF(ลับ!CL$3=0,0,IF(เวลาเรียน!CR9="/",ลับ!CL$3,0))</f>
        <v>0</v>
      </c>
      <c r="CM9" s="60">
        <f>IF(ลับ!CM$3=0,0,IF(เวลาเรียน!CS9="/",ลับ!CM$3,0))</f>
        <v>0</v>
      </c>
      <c r="CN9" s="60">
        <f>IF(ลับ!CN$3=0,0,IF(เวลาเรียน!CT9="/",ลับ!CN$3,0))</f>
        <v>0</v>
      </c>
      <c r="CO9" s="60">
        <f>IF(ลับ!CO$3=0,0,IF(เวลาเรียน!CU9="/",ลับ!CO$3,0))</f>
        <v>0</v>
      </c>
      <c r="CP9" s="60">
        <f>IF(ลับ!CP$3=0,0,IF(เวลาเรียน!CV9="/",ลับ!CP$3,0))</f>
        <v>0</v>
      </c>
      <c r="CQ9" s="60">
        <f>IF(ลับ!CQ$3=0,0,IF(เวลาเรียน!CW9="/",ลับ!CQ$3,0))</f>
        <v>0</v>
      </c>
      <c r="CR9" s="60">
        <f>IF(ลับ!CR$3=0,0,IF(เวลาเรียน!CX9="/",ลับ!CR$3,0))</f>
        <v>0</v>
      </c>
      <c r="CS9" s="60">
        <f>IF(ลับ!CS$3=0,0,IF(เวลาเรียน!CY9="/",ลับ!CS$3,0))</f>
        <v>0</v>
      </c>
      <c r="CT9" s="60">
        <f>IF(ลับ!CT$3=0,0,IF(เวลาเรียน!CZ9="/",ลับ!CT$3,0))</f>
        <v>0</v>
      </c>
      <c r="CU9" s="60">
        <f>IF(ลับ!CU$3=0,0,IF(เวลาเรียน!DA9="/",ลับ!CU$3,0))</f>
        <v>0</v>
      </c>
      <c r="CV9" s="60">
        <f>IF(ลับ!CV$3=0,0,IF(เวลาเรียน!DB9="/",ลับ!CV$3,0))</f>
        <v>0</v>
      </c>
      <c r="CW9" s="61">
        <f>IF(ลับ!CW$3=0,0,IF(เวลาเรียน!DC9="/",ลับ!CW$3,0))</f>
        <v>0</v>
      </c>
      <c r="CX9" s="73" t="e">
        <f t="shared" si="11"/>
        <v>#REF!</v>
      </c>
      <c r="CZ9" s="15">
        <v>4</v>
      </c>
      <c r="DA9" s="15">
        <f>IF(ตัวชี้วัด!C9="ร",ตัวชี้วัด!C9,IF(ตัวชี้วัด!F9="ร",ตัวชี้วัด!F9,IF(ตัวชี้วัด!I9="ร",ตัวชี้วัด!I9,IF(ตัวชี้วัด!L9="ร",ตัวชี้วัด!L9,IF(ตัวชี้วัด!O9="ร",ตัวชี้วัด!O9,IF(ตัวชี้วัด!S9="ร",ตัวชี้วัด!S9,IF(ตัวชี้วัด!V9="ร",ตัวชี้วัด!V9,SUM(ตัวชี้วัด!C9,ตัวชี้วัด!F9,ตัวชี้วัด!I9,ตัวชี้วัด!L9,ตัวชี้วัด!O9,ตัวชี้วัด!S9,ตัวชี้วัด!V9))))))))</f>
        <v>0</v>
      </c>
      <c r="DB9" s="15">
        <f>IF(ตัวชี้วัด!Y9="ร",ตัวชี้วัด!Y9,IF(ตัวชี้วัด!AB9="ร",ตัวชี้วัด!AB9,IF(ตัวชี้วัด!AE9="ร",ตัวชี้วัด!AE9,IF(ตัวชี้วัด!AK9="ร",ตัวชี้วัด!AK9,IF(ตัวชี้วัด!AN9="ร",ตัวชี้วัด!AN9,IF(ตัวชี้วัด!AQ9="ร",ตัวชี้วัด!AQ9,IF(ตัวชี้วัด!AT9="ร",ตัวชี้วัด!AT9,SUM(ตัวชี้วัด!Y9,ตัวชี้วัด!AB9,ตัวชี้วัด!AE9,ตัวชี้วัด!AK9,ตัวชี้วัด!AN9,ตัวชี้วัด!AQ9,ตัวชี้วัด!AT9))))))))</f>
        <v>0</v>
      </c>
      <c r="DC9" s="15">
        <f>IF(ตัวชี้วัด!AW9="ร",ตัวชี้วัด!AW9,IF(ตัวชี้วัด!BA9="ร",ตัวชี้วัด!BA9,IF(ตัวชี้วัด!BD9="ร",ตัวชี้วัด!BD9,IF(ตัวชี้วัด!BG9="ร",ตัวชี้วัด!BG9,IF(ตัวชี้วัด!BJ9="ร",ตัวชี้วัด!BJ9,IF(ตัวชี้วัด!BM9="ร",ตัวชี้วัด!BM9,IF(ตัวชี้วัด!BS9="ร",ตัวชี้วัด!BS9,SUM(ตัวชี้วัด!AW9,ตัวชี้วัด!BA9,ตัวชี้วัด!BD9,ตัวชี้วัด!BG9,ตัวชี้วัด!BJ9,ตัวชี้วัด!BM9,ตัวชี้วัด!BS9))))))))</f>
        <v>0</v>
      </c>
      <c r="DD9" s="15">
        <f>IF(ตัวชี้วัด!BV9="ร",ตัวชี้วัด!BV9,IF(ตัวชี้วัด!BY9="ร",ตัวชี้วัด!BY9,IF(ตัวชี้วัด!CB9="ร",ตัวชี้วัด!CB9,IF(ตัวชี้วัด!CE9="ร",ตัวชี้วัด!CE9,IF(ตัวชี้วัด!CI9="ร",ตัวชี้วัด!CI9,IF(ตัวชี้วัด!CL9="ร",ตัวชี้วัด!CL9,IF(ตัวชี้วัด!CO9="ร",ตัวชี้วัด!CO9,SUM(ตัวชี้วัด!BV9,ตัวชี้วัด!BY9,ตัวชี้วัด!CB9,ตัวชี้วัด!CE9,ตัวชี้วัด!CI9,ตัวชี้วัด!CL9,ตัวชี้วัด!CO9))))))))</f>
        <v>0</v>
      </c>
      <c r="DE9" s="15">
        <f>IF(ตัวชี้วัด!CR9="ร",ตัวชี้วัด!CR9,IF(ตัวชี้วัด!CU9="ร",ตัวชี้วัด!CU9,IF(ตัวชี้วัด!DA9="ร",ตัวชี้วัด!DA9,IF(ตัวชี้วัด!DD9="ร",ตัวชี้วัด!DD9,IF(ตัวชี้วัด!DG9="ร",ตัวชี้วัด!DG9,IF(ตัวชี้วัด!DJ9="ร",ตัวชี้วัด!DJ9,IF(ตัวชี้วัด!DM9="ร",ตัวชี้วัด!DM9,SUM(ตัวชี้วัด!CR9,ตัวชี้วัด!CU9,ตัวชี้วัด!DA9,ตัวชี้วัด!DD9,ตัวชี้วัด!DG9,ตัวชี้วัด!DJ9,ตัวชี้วัด!DM9))))))))</f>
        <v>0</v>
      </c>
      <c r="DF9" s="15">
        <f>IF(ตัวชี้วัด!DQ9="ร",ตัวชี้วัด!DQ9,IF(ตัวชี้วัด!DT9="ร",ตัวชี้วัด!DT9,IF(ตัวชี้วัด!DW9="ร",ตัวชี้วัด!DW9,IF(ตัวชี้วัด!DZ9="ร",ตัวชี้วัด!DZ9,SUM(ตัวชี้วัด!DQ9,ตัวชี้วัด!DT9,ตัวชี้วัด!DW9,ตัวชี้วัด!DZ9)))))</f>
        <v>0</v>
      </c>
      <c r="DG9" s="72">
        <f t="shared" si="12"/>
        <v>0</v>
      </c>
      <c r="DH9" s="47"/>
      <c r="DI9" s="15">
        <f>IF(ตัวชี้วัด!D9="/",1,0)</f>
        <v>0</v>
      </c>
      <c r="DJ9" s="15">
        <f>IF(ตัวชี้วัด!G9="/",1,0)</f>
        <v>0</v>
      </c>
      <c r="DK9" s="15">
        <f>IF(ตัวชี้วัด!J9="/",1,0)</f>
        <v>0</v>
      </c>
      <c r="DL9" s="15">
        <f>IF(ตัวชี้วัด!M9="/",1,0)</f>
        <v>0</v>
      </c>
      <c r="DM9" s="15">
        <f>IF(ตัวชี้วัด!P9="/",1,0)</f>
        <v>0</v>
      </c>
      <c r="DN9" s="15">
        <f>IF(ตัวชี้วัด!T9="/",1,0)</f>
        <v>0</v>
      </c>
      <c r="DO9" s="15">
        <f>IF(ตัวชี้วัด!W9="/",1,0)</f>
        <v>0</v>
      </c>
      <c r="DP9" s="15">
        <f>IF(ตัวชี้วัด!Z9="/",1,0)</f>
        <v>0</v>
      </c>
      <c r="DQ9" s="15">
        <f>IF(ตัวชี้วัด!AC9="/",1,0)</f>
        <v>0</v>
      </c>
      <c r="DR9" s="15">
        <f>IF(ตัวชี้วัด!AF9="/",1,0)</f>
        <v>0</v>
      </c>
      <c r="DS9" s="15">
        <f>IF(ตัวชี้วัด!AL9="/",1,0)</f>
        <v>0</v>
      </c>
      <c r="DT9" s="15">
        <f>IF(ตัวชี้วัด!AO9="/",1,0)</f>
        <v>0</v>
      </c>
      <c r="DU9" s="15">
        <f>IF(ตัวชี้วัด!AR9="/",1,0)</f>
        <v>0</v>
      </c>
      <c r="DV9" s="15">
        <f>IF(ตัวชี้วัด!AU9="/",1,0)</f>
        <v>0</v>
      </c>
      <c r="DW9" s="15">
        <f>IF(ตัวชี้วัด!AX9="/",1,0)</f>
        <v>0</v>
      </c>
      <c r="DX9" s="15">
        <f>IF(ตัวชี้วัด!BB9="/",1,0)</f>
        <v>0</v>
      </c>
      <c r="DY9" s="15">
        <f>IF(ตัวชี้วัด!BE9="/",1,0)</f>
        <v>0</v>
      </c>
      <c r="DZ9" s="15">
        <f>IF(ตัวชี้วัด!BH9="/",1,0)</f>
        <v>0</v>
      </c>
      <c r="EA9" s="15">
        <f>IF(ตัวชี้วัด!BK9="/",1,0)</f>
        <v>0</v>
      </c>
      <c r="EB9" s="15">
        <f>IF(ตัวชี้วัด!BN9="/",1,0)</f>
        <v>0</v>
      </c>
      <c r="EC9" s="15">
        <f>IF(ตัวชี้วัด!BT9="/",1,0)</f>
        <v>0</v>
      </c>
      <c r="ED9" s="15">
        <f>IF(ตัวชี้วัด!BW9="/",1,0)</f>
        <v>0</v>
      </c>
      <c r="EE9" s="15">
        <f>IF(ตัวชี้วัด!BZ9="/",1,0)</f>
        <v>0</v>
      </c>
      <c r="EF9" s="15">
        <f>IF(ตัวชี้วัด!CC9="/",1,0)</f>
        <v>0</v>
      </c>
      <c r="EG9" s="15">
        <f>IF(ตัวชี้วัด!CF9="/",1,0)</f>
        <v>0</v>
      </c>
      <c r="EH9" s="15">
        <f>IF(ตัวชี้วัด!CJ9="/",1,0)</f>
        <v>0</v>
      </c>
      <c r="EI9" s="15">
        <f>IF(ตัวชี้วัด!CM9="/",1,0)</f>
        <v>0</v>
      </c>
      <c r="EJ9" s="15">
        <f>IF(ตัวชี้วัด!CP9="/",1,0)</f>
        <v>0</v>
      </c>
      <c r="EK9" s="15">
        <f>IF(ตัวชี้วัด!CS9="/",1,0)</f>
        <v>0</v>
      </c>
      <c r="EL9" s="15">
        <f>IF(ตัวชี้วัด!CV9="/",1,0)</f>
        <v>0</v>
      </c>
      <c r="EM9" s="15">
        <f>IF(ตัวชี้วัด!DB9="/",1,0)</f>
        <v>0</v>
      </c>
      <c r="EN9" s="15">
        <f>IF(ตัวชี้วัด!DE9="/",1,0)</f>
        <v>0</v>
      </c>
      <c r="EO9" s="15">
        <f>IF(ตัวชี้วัด!DH9="/",1,0)</f>
        <v>0</v>
      </c>
      <c r="EP9" s="15">
        <f>IF(ตัวชี้วัด!DK9="/",1,0)</f>
        <v>0</v>
      </c>
      <c r="EQ9" s="15">
        <f>IF(ตัวชี้วัด!DN9="/",1,0)</f>
        <v>0</v>
      </c>
      <c r="ER9" s="15">
        <f>IF(ตัวชี้วัด!DR9="/",1,0)</f>
        <v>0</v>
      </c>
      <c r="ES9" s="15">
        <f>IF(ตัวชี้วัด!DU9="/",1,0)</f>
        <v>0</v>
      </c>
      <c r="ET9" s="15">
        <f>IF(ตัวชี้วัด!DX9="/",1,0)</f>
        <v>0</v>
      </c>
      <c r="EU9" s="15">
        <f>IF(ตัวชี้วัด!EA9="/",1,0)</f>
        <v>0</v>
      </c>
      <c r="EV9" s="72">
        <f t="shared" si="3"/>
        <v>0</v>
      </c>
      <c r="EX9" s="15">
        <v>4</v>
      </c>
      <c r="EY9" s="15">
        <f>IF(คุณลักษณะ!B9&gt;1,2,IF(คุณลักษณะ!B9=1,1,0))</f>
        <v>0</v>
      </c>
      <c r="EZ9" s="15">
        <f>IF(คุณลักษณะ!C9&gt;1,2,IF(คุณลักษณะ!C9=1,1,0))</f>
        <v>0</v>
      </c>
      <c r="FA9" s="15">
        <f>IF(คุณลักษณะ!D9&gt;1,2,IF(คุณลักษณะ!D9=1,1,0))</f>
        <v>0</v>
      </c>
      <c r="FB9" s="15">
        <f>IF(คุณลักษณะ!E9&gt;1,2,IF(คุณลักษณะ!E9=1,1,0))</f>
        <v>0</v>
      </c>
      <c r="FC9" s="72">
        <f t="shared" si="4"/>
        <v>0</v>
      </c>
      <c r="FD9" s="15">
        <f>IF(คุณลักษณะ!G9&gt;1,2,IF(คุณลักษณะ!G9=1,1,0))</f>
        <v>0</v>
      </c>
      <c r="FE9" s="15">
        <f>IF(คุณลักษณะ!H9&gt;1,2,IF(คุณลักษณะ!H9=1,1,0))</f>
        <v>0</v>
      </c>
      <c r="FF9" s="72">
        <f t="shared" si="5"/>
        <v>0</v>
      </c>
      <c r="FG9" s="15">
        <f>IF(คุณลักษณะ!O9&gt;1,2,IF(คุณลักษณะ!O9=1,1,0))</f>
        <v>0</v>
      </c>
      <c r="FH9" s="15">
        <f>IF(คุณลักษณะ!P9&gt;1,2,IF(คุณลักษณะ!P9=1,1,0))</f>
        <v>0</v>
      </c>
      <c r="FI9" s="72">
        <f t="shared" si="6"/>
        <v>0</v>
      </c>
      <c r="FJ9" s="15">
        <f>IF(คุณลักษณะ!S9&gt;1,2,IF(คุณลักษณะ!S9=1,1,0))</f>
        <v>0</v>
      </c>
      <c r="FK9" s="15">
        <f>IF(คุณลักษณะ!T9&gt;1,2,IF(คุณลักษณะ!T9=1,1,0))</f>
        <v>0</v>
      </c>
      <c r="FL9" s="72">
        <f t="shared" si="7"/>
        <v>0</v>
      </c>
      <c r="FM9" s="15">
        <f>IF(คุณลักษณะ!V9&gt;1,2,IF(คุณลักษณะ!V9=1,1,0))</f>
        <v>0</v>
      </c>
      <c r="FN9" s="15">
        <f>IF(คุณลักษณะ!W9&gt;1,2,IF(คุณลักษณะ!W9=1,1,0))</f>
        <v>0</v>
      </c>
      <c r="FO9" s="72">
        <f t="shared" si="8"/>
        <v>0</v>
      </c>
      <c r="FP9" s="15">
        <f>IF(คุณลักษณะ!Y9&gt;1,2,IF(คุณลักษณะ!Y9=1,1,0))</f>
        <v>0</v>
      </c>
      <c r="FQ9" s="15">
        <f>IF(คุณลักษณะ!AC9&gt;1,2,IF(คุณลักษณะ!AC9=1,1,0))</f>
        <v>0</v>
      </c>
      <c r="FR9" s="15">
        <f>IF(คุณลักษณะ!AD9&gt;1,2,IF(คุณลักษณะ!AD9=1,1,0))</f>
        <v>0</v>
      </c>
      <c r="FS9" s="72">
        <f t="shared" si="9"/>
        <v>0</v>
      </c>
      <c r="FT9" s="15">
        <f>IF(คุณลักษณะ!AF9&gt;1,2,IF(คุณลักษณะ!AF9=1,1,0))</f>
        <v>0</v>
      </c>
      <c r="FU9" s="15">
        <f>IF(คุณลักษณะ!AG9&gt;1,2,IF(คุณลักษณะ!AG9=1,1,0))</f>
        <v>0</v>
      </c>
      <c r="FV9" s="72">
        <f t="shared" si="10"/>
        <v>0</v>
      </c>
      <c r="FW9" s="47"/>
      <c r="FX9" s="15">
        <f>IF(คุณลักษณะ!F9&gt;1,2,IF(คุณลักษณะ!F9=1,1,0))</f>
        <v>2</v>
      </c>
      <c r="FY9" s="15">
        <f>IF(คุณลักษณะ!I9&gt;1,2,IF(คุณลักษณะ!I9=1,1,0))</f>
        <v>2</v>
      </c>
      <c r="FZ9" s="15">
        <f>IF(คุณลักษณะ!N9&gt;1,2,IF(คุณลักษณะ!N9=1,1,0))</f>
        <v>2</v>
      </c>
      <c r="GA9" s="15">
        <f>IF(คุณลักษณะ!Q9&gt;1,2,IF(คุณลักษณะ!Q9=1,1,0))</f>
        <v>2</v>
      </c>
      <c r="GB9" s="15">
        <f>IF(คุณลักษณะ!U9&gt;1,2,IF(คุณลักษณะ!U9=1,1,0))</f>
        <v>2</v>
      </c>
      <c r="GC9" s="15">
        <f>IF(คุณลักษณะ!X9&gt;1,2,IF(คุณลักษณะ!X9=1,1,0))</f>
        <v>2</v>
      </c>
      <c r="GD9" s="15">
        <f>IF(คุณลักษณะ!AE9&gt;1,2,IF(คุณลักษณะ!AE9=1,1,0))</f>
        <v>2</v>
      </c>
      <c r="GE9" s="15">
        <f>IF(คุณลักษณะ!AH9&gt;1,2,IF(คุณลักษณะ!AH9=1,1,0))</f>
        <v>2</v>
      </c>
      <c r="GF9" s="76">
        <f t="shared" si="13"/>
        <v>16</v>
      </c>
      <c r="GG9" s="74">
        <f>IF(คุณลักษณะ!F9=0,0,IF(คุณลักษณะ!I9=0,0,IF(คุณลักษณะ!N9=0,0,IF(คุณลักษณะ!Q9=0,0,IF(คุณลักษณะ!U9=0,0,IF(คุณลักษณะ!X9=0,0,IF(คุณลักษณะ!AE9=0,0,IF(คุณลักษณะ!AH9=0,0,GF9))))))))</f>
        <v>16</v>
      </c>
      <c r="GI9" s="2">
        <v>4</v>
      </c>
      <c r="GJ9" s="19">
        <f>IF(เวลาเรียน!C9="",0,1)</f>
        <v>0</v>
      </c>
      <c r="GK9" s="289">
        <f>IF(ผลการเรียน!$Y10=$GK$5,1,0)</f>
        <v>0</v>
      </c>
      <c r="GL9" s="289">
        <f>IF(ผลการเรียน!$Y10=$GL$5,1,0)</f>
        <v>0</v>
      </c>
      <c r="GM9" s="289">
        <f>IF(ผลการเรียน!$Y10=$GM$5,1,0)</f>
        <v>0</v>
      </c>
      <c r="GN9" s="289">
        <f>IF(ผลการเรียน!$Y10=$GN$5,1,0)</f>
        <v>0</v>
      </c>
      <c r="GO9" s="289">
        <f>IF(ผลการเรียน!$Y10=$GO$5,1,0)</f>
        <v>0</v>
      </c>
      <c r="GP9" s="289">
        <f>IF(ผลการเรียน!$Y10=$GP$5,1,0)</f>
        <v>0</v>
      </c>
      <c r="GQ9" s="289">
        <f>IF(ผลการเรียน!$Y10=$GQ$5,1,0)</f>
        <v>0</v>
      </c>
      <c r="GR9" s="289">
        <f>IF(ผลการเรียน!$Y10=$GR$5,1,0)</f>
        <v>0</v>
      </c>
      <c r="GS9" s="289">
        <f>IF(ผลการเรียน!$Y10=$GS$5,1,0)</f>
        <v>0</v>
      </c>
      <c r="GT9" s="289">
        <f>IF(ผลการเรียน!$Y10=$GT$5,1,0)</f>
        <v>0</v>
      </c>
      <c r="GU9" s="289">
        <f ca="1">IF(ผลการเรียน!$AP10=ลับ!$GU$5,1,0)</f>
        <v>0</v>
      </c>
      <c r="GV9" s="289">
        <f ca="1">IF(ผลการเรียน!$AP10=ลับ!$GV$5,1,0)</f>
        <v>0</v>
      </c>
      <c r="GW9" s="289">
        <f ca="1">IF(ผลการเรียน!$AP10=ลับ!$GW$5,1,0)</f>
        <v>0</v>
      </c>
      <c r="GX9" s="289">
        <f ca="1">IF(ผลการเรียน!$AP10=ลับ!$GX$5,1,0)</f>
        <v>0</v>
      </c>
      <c r="GY9" s="289">
        <f ca="1">IF(ผลการเรียน!$AG10=ลับ!$GY$5,1,0)</f>
        <v>0</v>
      </c>
      <c r="GZ9" s="289">
        <f ca="1">IF(ผลการเรียน!$AG10=ลับ!$GZ$5,1,0)</f>
        <v>0</v>
      </c>
      <c r="HA9" s="289">
        <f ca="1">IF(ผลการเรียน!$AG10=ลับ!$HA$5,1,0)</f>
        <v>0</v>
      </c>
      <c r="HB9" s="289">
        <f ca="1">IF(ผลการเรียน!$AG10=ลับ!$HB$5,1,0)</f>
        <v>0</v>
      </c>
      <c r="HC9" s="19">
        <f>IF(สรุปคะแนน!$Q9=3,1,0)</f>
        <v>0</v>
      </c>
      <c r="HD9" s="19">
        <f>IF(สรุปคะแนน!$Q9=2,1,0)</f>
        <v>0</v>
      </c>
      <c r="HE9" s="19">
        <f>IF(สรุปคะแนน!$Q9=1,1,0)</f>
        <v>0</v>
      </c>
      <c r="HF9" s="19">
        <f>IF(สรุปคะแนน!$Q9=0,1,0)</f>
        <v>0</v>
      </c>
      <c r="HG9" s="47"/>
      <c r="HH9" s="84" t="str">
        <f>IF(เวลาเรียน!C6=0," ",(SUM(GK56:GO56)/GJ56)*100)</f>
        <v xml:space="preserve"> </v>
      </c>
      <c r="HI9" s="47"/>
      <c r="HJ9" s="47"/>
      <c r="HK9" s="47"/>
      <c r="HL9" s="47"/>
      <c r="HM9" s="47"/>
      <c r="HN9" s="47"/>
    </row>
    <row r="10" spans="1:222" ht="20.399999999999999" x14ac:dyDescent="0.55000000000000004">
      <c r="A10" s="25">
        <v>5</v>
      </c>
      <c r="B10" s="60">
        <f>IF(ลับ!B$3=0,0,IF(เวลาเรียน!H10="/",ลับ!B$3,0))</f>
        <v>0</v>
      </c>
      <c r="C10" s="60">
        <f>IF(ลับ!C$3=0,0,IF(เวลาเรียน!I10="/",ลับ!C$3,0))</f>
        <v>0</v>
      </c>
      <c r="D10" s="60">
        <f>IF(ลับ!D$3=0,0,IF(เวลาเรียน!J10="/",ลับ!D$3,0))</f>
        <v>0</v>
      </c>
      <c r="E10" s="60">
        <f>IF(ลับ!E$3=0,0,IF(เวลาเรียน!K10="/",ลับ!E$3,0))</f>
        <v>0</v>
      </c>
      <c r="F10" s="60" t="e">
        <f>IF(ลับ!F$3=0,0,IF(เวลาเรียน!#REF!="/",ลับ!F$3,0))</f>
        <v>#REF!</v>
      </c>
      <c r="G10" s="60">
        <f>IF(ลับ!G$3=0,0,IF(เวลาเรียน!L10="/",ลับ!G$3,0))</f>
        <v>0</v>
      </c>
      <c r="H10" s="60">
        <f>IF(ลับ!H$3=0,0,IF(เวลาเรียน!M10="/",ลับ!H$3,0))</f>
        <v>0</v>
      </c>
      <c r="I10" s="60">
        <f>IF(ลับ!I$3=0,0,IF(เวลาเรียน!N10="/",ลับ!I$3,0))</f>
        <v>0</v>
      </c>
      <c r="J10" s="60">
        <f>IF(ลับ!J$3=0,0,IF(เวลาเรียน!O10="/",ลับ!J$3,0))</f>
        <v>0</v>
      </c>
      <c r="K10" s="60">
        <f>IF(ลับ!K$3=0,0,IF(เวลาเรียน!P10="/",ลับ!K$3,0))</f>
        <v>0</v>
      </c>
      <c r="L10" s="60">
        <f>IF(ลับ!L$3=0,0,IF(เวลาเรียน!Q10="/",ลับ!L$3,0))</f>
        <v>0</v>
      </c>
      <c r="M10" s="60">
        <f>IF(ลับ!M$3=0,0,IF(เวลาเรียน!R10="/",ลับ!M$3,0))</f>
        <v>0</v>
      </c>
      <c r="N10" s="60">
        <f>IF(ลับ!N$3=0,0,IF(เวลาเรียน!S10="/",ลับ!N$3,0))</f>
        <v>0</v>
      </c>
      <c r="O10" s="60">
        <f>IF(ลับ!O$3=0,0,IF(เวลาเรียน!T10="/",ลับ!O$3,0))</f>
        <v>0</v>
      </c>
      <c r="P10" s="60">
        <f>IF(ลับ!P$3=0,0,IF(เวลาเรียน!U10="/",ลับ!P$3,0))</f>
        <v>0</v>
      </c>
      <c r="Q10" s="60">
        <f>IF(ลับ!Q$3=0,0,IF(เวลาเรียน!V10="/",ลับ!Q$3,0))</f>
        <v>0</v>
      </c>
      <c r="R10" s="60">
        <f>IF(ลับ!R$3=0,0,IF(เวลาเรียน!W10="/",ลับ!R$3,0))</f>
        <v>0</v>
      </c>
      <c r="S10" s="60">
        <f>IF(ลับ!S$3=0,0,IF(เวลาเรียน!X10="/",ลับ!S$3,0))</f>
        <v>0</v>
      </c>
      <c r="T10" s="60">
        <f>IF(ลับ!T$3=0,0,IF(เวลาเรียน!Y10="/",ลับ!T$3,0))</f>
        <v>0</v>
      </c>
      <c r="U10" s="60">
        <f>IF(ลับ!U$3=0,0,IF(เวลาเรียน!Z10="/",ลับ!U$3,0))</f>
        <v>0</v>
      </c>
      <c r="V10" s="60">
        <f>IF(ลับ!V$3=0,0,IF(เวลาเรียน!AA10="/",ลับ!V$3,0))</f>
        <v>0</v>
      </c>
      <c r="W10" s="60">
        <f>IF(ลับ!W$3=0,0,IF(เวลาเรียน!AB10="/",ลับ!W$3,0))</f>
        <v>0</v>
      </c>
      <c r="X10" s="60">
        <f>IF(ลับ!X$3=0,0,IF(เวลาเรียน!AC10="/",ลับ!X$3,0))</f>
        <v>0</v>
      </c>
      <c r="Y10" s="60">
        <f>IF(ลับ!Y$3=0,0,IF(เวลาเรียน!AD10="/",ลับ!Y$3,0))</f>
        <v>0</v>
      </c>
      <c r="Z10" s="295">
        <f>IF(ลับ!Z$3=0,0,IF(เวลาเรียน!AE10="/",ลับ!Z$3,0))</f>
        <v>0</v>
      </c>
      <c r="AA10" s="60">
        <f>IF(ลับ!AA$3=0,0,IF(เวลาเรียน!AF10="/",ลับ!AA$3,0))</f>
        <v>0</v>
      </c>
      <c r="AB10" s="60">
        <f>IF(ลับ!AB$3=0,0,IF(เวลาเรียน!AG10="/",ลับ!AB$3,0))</f>
        <v>0</v>
      </c>
      <c r="AC10" s="60">
        <f>IF(ลับ!AC$3=0,0,IF(เวลาเรียน!AH10="/",ลับ!AC$3,0))</f>
        <v>0</v>
      </c>
      <c r="AD10" s="60">
        <f>IF(ลับ!AD$3=0,0,IF(เวลาเรียน!AI10="/",ลับ!AD$3,0))</f>
        <v>0</v>
      </c>
      <c r="AE10" s="60">
        <f>IF(ลับ!AE$3=0,0,IF(เวลาเรียน!AJ10="/",ลับ!AE$3,0))</f>
        <v>0</v>
      </c>
      <c r="AF10" s="60">
        <f>IF(ลับ!AF$3=0,0,IF(เวลาเรียน!AK10="/",ลับ!AF$3,0))</f>
        <v>0</v>
      </c>
      <c r="AG10" s="60">
        <f>IF(ลับ!AG$3=0,0,IF(เวลาเรียน!AL10="/",ลับ!AG$3,0))</f>
        <v>0</v>
      </c>
      <c r="AH10" s="60">
        <f>IF(ลับ!AH$3=0,0,IF(เวลาเรียน!AM10="/",ลับ!AH$3,0))</f>
        <v>0</v>
      </c>
      <c r="AI10" s="60">
        <f>IF(ลับ!AI$3=0,0,IF(เวลาเรียน!AN10="/",ลับ!AI$3,0))</f>
        <v>0</v>
      </c>
      <c r="AJ10" s="60">
        <f>IF(ลับ!AJ$3=0,0,IF(เวลาเรียน!AO10="/",ลับ!AJ$3,0))</f>
        <v>0</v>
      </c>
      <c r="AK10" s="60">
        <f>IF(ลับ!AK$3=0,0,IF(เวลาเรียน!AP10="/",ลับ!AK$3,0))</f>
        <v>0</v>
      </c>
      <c r="AL10" s="60">
        <f>IF(ลับ!AL$3=0,0,IF(เวลาเรียน!AQ10="/",ลับ!AL$3,0))</f>
        <v>0</v>
      </c>
      <c r="AM10" s="60">
        <f>IF(ลับ!AM$3=0,0,IF(เวลาเรียน!AR10="/",ลับ!AM$3,0))</f>
        <v>0</v>
      </c>
      <c r="AN10" s="60">
        <f>IF(ลับ!AN$3=0,0,IF(เวลาเรียน!AS10="/",ลับ!AN$3,0))</f>
        <v>0</v>
      </c>
      <c r="AO10" s="60">
        <f>IF(ลับ!AO$3=0,0,IF(เวลาเรียน!AT10="/",ลับ!AO$3,0))</f>
        <v>0</v>
      </c>
      <c r="AP10" s="60">
        <f>IF(ลับ!AP$3=0,0,IF(เวลาเรียน!AU10="/",ลับ!AP$3,0))</f>
        <v>0</v>
      </c>
      <c r="AQ10" s="60">
        <f>IF(ลับ!AQ$3=0,0,IF(เวลาเรียน!AV10="/",ลับ!AQ$3,0))</f>
        <v>0</v>
      </c>
      <c r="AR10" s="60">
        <f>IF(ลับ!AR$3=0,0,IF(เวลาเรียน!AW10="/",ลับ!AR$3,0))</f>
        <v>0</v>
      </c>
      <c r="AS10" s="60">
        <f>IF(ลับ!AS$3=0,0,IF(เวลาเรียน!AX10="/",ลับ!AS$3,0))</f>
        <v>0</v>
      </c>
      <c r="AT10" s="60">
        <f>IF(ลับ!AT$3=0,0,IF(เวลาเรียน!AY10="/",ลับ!AT$3,0))</f>
        <v>0</v>
      </c>
      <c r="AU10" s="60">
        <f>IF(ลับ!AU$3=0,0,IF(เวลาเรียน!AZ10="/",ลับ!AU$3,0))</f>
        <v>0</v>
      </c>
      <c r="AV10" s="60">
        <f>IF(ลับ!AV$3=0,0,IF(เวลาเรียน!BA10="/",ลับ!AV$3,0))</f>
        <v>0</v>
      </c>
      <c r="AW10" s="60">
        <f>IF(ลับ!AW$3=0,0,IF(เวลาเรียน!BB10="/",ลับ!AW$3,0))</f>
        <v>0</v>
      </c>
      <c r="AX10" s="60">
        <f>IF(ลับ!AX$3=0,0,IF(เวลาเรียน!BC10="/",ลับ!AX$3,0))</f>
        <v>0</v>
      </c>
      <c r="AY10" s="60">
        <f>IF(ลับ!AY$3=0,0,IF(เวลาเรียน!BD10="/",ลับ!AY$3,0))</f>
        <v>0</v>
      </c>
      <c r="AZ10" s="60">
        <f>IF(ลับ!AZ$3=0,0,IF(เวลาเรียน!BE10="/",ลับ!AZ$3,0))</f>
        <v>0</v>
      </c>
      <c r="BA10" s="60">
        <f>IF(ลับ!BA$3=0,0,IF(เวลาเรียน!BF10="/",ลับ!BA$3,0))</f>
        <v>0</v>
      </c>
      <c r="BB10" s="60">
        <f>IF(ลับ!BB$3=0,0,IF(เวลาเรียน!BG10="/",ลับ!BB$3,0))</f>
        <v>0</v>
      </c>
      <c r="BC10" s="60">
        <f>IF(ลับ!BC$3=0,0,IF(เวลาเรียน!BH10="/",ลับ!BC$3,0))</f>
        <v>0</v>
      </c>
      <c r="BD10" s="60">
        <f>IF(ลับ!BD$3=0,0,IF(เวลาเรียน!BI10="/",ลับ!BD$3,0))</f>
        <v>0</v>
      </c>
      <c r="BE10" s="60">
        <f>IF(ลับ!BE$3=0,0,IF(เวลาเรียน!BJ10="/",ลับ!BE$3,0))</f>
        <v>0</v>
      </c>
      <c r="BF10" s="60">
        <f>IF(ลับ!BF$3=0,0,IF(เวลาเรียน!BK10="/",ลับ!BF$3,0))</f>
        <v>0</v>
      </c>
      <c r="BG10" s="60">
        <f>IF(ลับ!BG$3=0,0,IF(เวลาเรียน!BL10="/",ลับ!BG$3,0))</f>
        <v>0</v>
      </c>
      <c r="BH10" s="60">
        <f>IF(ลับ!BH$3=0,0,IF(เวลาเรียน!BM10="/",ลับ!BH$3,0))</f>
        <v>0</v>
      </c>
      <c r="BI10" s="60">
        <f>IF(ลับ!BI$3=0,0,IF(เวลาเรียน!BN10="/",ลับ!BI$3,0))</f>
        <v>0</v>
      </c>
      <c r="BJ10" s="60">
        <f>IF(ลับ!BJ$3=0,0,IF(เวลาเรียน!BO10="/",ลับ!BJ$3,0))</f>
        <v>0</v>
      </c>
      <c r="BK10" s="60">
        <f>IF(ลับ!BK$3=0,0,IF(เวลาเรียน!BP10="/",ลับ!BK$3,0))</f>
        <v>0</v>
      </c>
      <c r="BL10" s="60">
        <f>IF(ลับ!BL$3=0,0,IF(เวลาเรียน!BQ10="/",ลับ!BL$3,0))</f>
        <v>0</v>
      </c>
      <c r="BM10" s="60">
        <f>IF(ลับ!BM$3=0,0,IF(เวลาเรียน!BR10="/",ลับ!BM$3,0))</f>
        <v>0</v>
      </c>
      <c r="BN10" s="60">
        <f>IF(ลับ!BN$3=0,0,IF(เวลาเรียน!BS10="/",ลับ!BN$3,0))</f>
        <v>0</v>
      </c>
      <c r="BO10" s="60">
        <f>IF(ลับ!BO$3=0,0,IF(เวลาเรียน!BT10="/",ลับ!BO$3,0))</f>
        <v>0</v>
      </c>
      <c r="BP10" s="60">
        <f>IF(ลับ!BP$3=0,0,IF(เวลาเรียน!BU10="/",ลับ!BP$3,0))</f>
        <v>0</v>
      </c>
      <c r="BQ10" s="60">
        <f>IF(ลับ!BQ$3=0,0,IF(เวลาเรียน!BV10="/",ลับ!BQ$3,0))</f>
        <v>0</v>
      </c>
      <c r="BR10" s="60">
        <f>IF(ลับ!BR$3=0,0,IF(เวลาเรียน!BW10="/",ลับ!BR$3,0))</f>
        <v>0</v>
      </c>
      <c r="BS10" s="295">
        <f>IF(ลับ!BS$3=0,0,IF(เวลาเรียน!BX10="/",ลับ!BS$3,0))</f>
        <v>0</v>
      </c>
      <c r="BT10" s="60">
        <f>IF(ลับ!BT$3=0,0,IF(เวลาเรียน!BZ10="/",ลับ!BT$3,0))</f>
        <v>0</v>
      </c>
      <c r="BU10" s="60">
        <f>IF(ลับ!BU$3=0,0,IF(เวลาเรียน!CA10="/",ลับ!BU$3,0))</f>
        <v>0</v>
      </c>
      <c r="BV10" s="60">
        <f>IF(ลับ!BV$3=0,0,IF(เวลาเรียน!CB10="/",ลับ!BV$3,0))</f>
        <v>0</v>
      </c>
      <c r="BW10" s="60">
        <f>IF(ลับ!BW$3=0,0,IF(เวลาเรียน!CC10="/",ลับ!BW$3,0))</f>
        <v>0</v>
      </c>
      <c r="BX10" s="60">
        <f>IF(ลับ!BX$3=0,0,IF(เวลาเรียน!CD10="/",ลับ!BX$3,0))</f>
        <v>0</v>
      </c>
      <c r="BY10" s="60">
        <f>IF(ลับ!BY$3=0,0,IF(เวลาเรียน!CE10="/",ลับ!BY$3,0))</f>
        <v>0</v>
      </c>
      <c r="BZ10" s="60">
        <f>IF(ลับ!BZ$3=0,0,IF(เวลาเรียน!CF10="/",ลับ!BZ$3,0))</f>
        <v>0</v>
      </c>
      <c r="CA10" s="60">
        <f>IF(ลับ!CA$3=0,0,IF(เวลาเรียน!CG10="/",ลับ!CA$3,0))</f>
        <v>0</v>
      </c>
      <c r="CB10" s="60">
        <f>IF(ลับ!CB$3=0,0,IF(เวลาเรียน!CH10="/",ลับ!CB$3,0))</f>
        <v>0</v>
      </c>
      <c r="CC10" s="60">
        <f>IF(ลับ!CC$3=0,0,IF(เวลาเรียน!CI10="/",ลับ!CC$3,0))</f>
        <v>0</v>
      </c>
      <c r="CD10" s="60">
        <f>IF(ลับ!CD$3=0,0,IF(เวลาเรียน!CJ10="/",ลับ!CD$3,0))</f>
        <v>0</v>
      </c>
      <c r="CE10" s="60">
        <f>IF(ลับ!CE$3=0,0,IF(เวลาเรียน!CK10="/",ลับ!CE$3,0))</f>
        <v>0</v>
      </c>
      <c r="CF10" s="60">
        <f>IF(ลับ!CF$3=0,0,IF(เวลาเรียน!CL10="/",ลับ!CF$3,0))</f>
        <v>0</v>
      </c>
      <c r="CG10" s="60">
        <f>IF(ลับ!CG$3=0,0,IF(เวลาเรียน!CM10="/",ลับ!CG$3,0))</f>
        <v>0</v>
      </c>
      <c r="CH10" s="60">
        <f>IF(ลับ!CH$3=0,0,IF(เวลาเรียน!CN10="/",ลับ!CH$3,0))</f>
        <v>0</v>
      </c>
      <c r="CI10" s="60">
        <f>IF(ลับ!CI$3=0,0,IF(เวลาเรียน!CO10="/",ลับ!CI$3,0))</f>
        <v>0</v>
      </c>
      <c r="CJ10" s="60">
        <f>IF(ลับ!CJ$3=0,0,IF(เวลาเรียน!CP10="/",ลับ!CJ$3,0))</f>
        <v>0</v>
      </c>
      <c r="CK10" s="60">
        <f>IF(ลับ!CK$3=0,0,IF(เวลาเรียน!CQ10="/",ลับ!CK$3,0))</f>
        <v>0</v>
      </c>
      <c r="CL10" s="60">
        <f>IF(ลับ!CL$3=0,0,IF(เวลาเรียน!CR10="/",ลับ!CL$3,0))</f>
        <v>0</v>
      </c>
      <c r="CM10" s="60">
        <f>IF(ลับ!CM$3=0,0,IF(เวลาเรียน!CS10="/",ลับ!CM$3,0))</f>
        <v>0</v>
      </c>
      <c r="CN10" s="60">
        <f>IF(ลับ!CN$3=0,0,IF(เวลาเรียน!CT10="/",ลับ!CN$3,0))</f>
        <v>0</v>
      </c>
      <c r="CO10" s="60">
        <f>IF(ลับ!CO$3=0,0,IF(เวลาเรียน!CU10="/",ลับ!CO$3,0))</f>
        <v>0</v>
      </c>
      <c r="CP10" s="60">
        <f>IF(ลับ!CP$3=0,0,IF(เวลาเรียน!CV10="/",ลับ!CP$3,0))</f>
        <v>0</v>
      </c>
      <c r="CQ10" s="60">
        <f>IF(ลับ!CQ$3=0,0,IF(เวลาเรียน!CW10="/",ลับ!CQ$3,0))</f>
        <v>0</v>
      </c>
      <c r="CR10" s="60">
        <f>IF(ลับ!CR$3=0,0,IF(เวลาเรียน!CX10="/",ลับ!CR$3,0))</f>
        <v>0</v>
      </c>
      <c r="CS10" s="60">
        <f>IF(ลับ!CS$3=0,0,IF(เวลาเรียน!CY10="/",ลับ!CS$3,0))</f>
        <v>0</v>
      </c>
      <c r="CT10" s="60">
        <f>IF(ลับ!CT$3=0,0,IF(เวลาเรียน!CZ10="/",ลับ!CT$3,0))</f>
        <v>0</v>
      </c>
      <c r="CU10" s="60">
        <f>IF(ลับ!CU$3=0,0,IF(เวลาเรียน!DA10="/",ลับ!CU$3,0))</f>
        <v>0</v>
      </c>
      <c r="CV10" s="60">
        <f>IF(ลับ!CV$3=0,0,IF(เวลาเรียน!DB10="/",ลับ!CV$3,0))</f>
        <v>0</v>
      </c>
      <c r="CW10" s="61">
        <f>IF(ลับ!CW$3=0,0,IF(เวลาเรียน!DC10="/",ลับ!CW$3,0))</f>
        <v>0</v>
      </c>
      <c r="CX10" s="73" t="e">
        <f t="shared" si="11"/>
        <v>#REF!</v>
      </c>
      <c r="CZ10" s="15">
        <v>5</v>
      </c>
      <c r="DA10" s="15">
        <f>IF(ตัวชี้วัด!C10="ร",ตัวชี้วัด!C10,IF(ตัวชี้วัด!F10="ร",ตัวชี้วัด!F10,IF(ตัวชี้วัด!I10="ร",ตัวชี้วัด!I10,IF(ตัวชี้วัด!L10="ร",ตัวชี้วัด!L10,IF(ตัวชี้วัด!O10="ร",ตัวชี้วัด!O10,IF(ตัวชี้วัด!S10="ร",ตัวชี้วัด!S10,IF(ตัวชี้วัด!V10="ร",ตัวชี้วัด!V10,SUM(ตัวชี้วัด!C10,ตัวชี้วัด!F10,ตัวชี้วัด!I10,ตัวชี้วัด!L10,ตัวชี้วัด!O10,ตัวชี้วัด!S10,ตัวชี้วัด!V10))))))))</f>
        <v>0</v>
      </c>
      <c r="DB10" s="15">
        <f>IF(ตัวชี้วัด!Y10="ร",ตัวชี้วัด!Y10,IF(ตัวชี้วัด!AB10="ร",ตัวชี้วัด!AB10,IF(ตัวชี้วัด!AE10="ร",ตัวชี้วัด!AE10,IF(ตัวชี้วัด!AK10="ร",ตัวชี้วัด!AK10,IF(ตัวชี้วัด!AN10="ร",ตัวชี้วัด!AN10,IF(ตัวชี้วัด!AQ10="ร",ตัวชี้วัด!AQ10,IF(ตัวชี้วัด!AT10="ร",ตัวชี้วัด!AT10,SUM(ตัวชี้วัด!Y10,ตัวชี้วัด!AB10,ตัวชี้วัด!AE10,ตัวชี้วัด!AK10,ตัวชี้วัด!AN10,ตัวชี้วัด!AQ10,ตัวชี้วัด!AT10))))))))</f>
        <v>0</v>
      </c>
      <c r="DC10" s="15">
        <f>IF(ตัวชี้วัด!AW10="ร",ตัวชี้วัด!AW10,IF(ตัวชี้วัด!BA10="ร",ตัวชี้วัด!BA10,IF(ตัวชี้วัด!BD10="ร",ตัวชี้วัด!BD10,IF(ตัวชี้วัด!BG10="ร",ตัวชี้วัด!BG10,IF(ตัวชี้วัด!BJ10="ร",ตัวชี้วัด!BJ10,IF(ตัวชี้วัด!BM10="ร",ตัวชี้วัด!BM10,IF(ตัวชี้วัด!BS10="ร",ตัวชี้วัด!BS10,SUM(ตัวชี้วัด!AW10,ตัวชี้วัด!BA10,ตัวชี้วัด!BD10,ตัวชี้วัด!BG10,ตัวชี้วัด!BJ10,ตัวชี้วัด!BM10,ตัวชี้วัด!BS10))))))))</f>
        <v>0</v>
      </c>
      <c r="DD10" s="15">
        <f>IF(ตัวชี้วัด!BV10="ร",ตัวชี้วัด!BV10,IF(ตัวชี้วัด!BY10="ร",ตัวชี้วัด!BY10,IF(ตัวชี้วัด!CB10="ร",ตัวชี้วัด!CB10,IF(ตัวชี้วัด!CE10="ร",ตัวชี้วัด!CE10,IF(ตัวชี้วัด!CI10="ร",ตัวชี้วัด!CI10,IF(ตัวชี้วัด!CL10="ร",ตัวชี้วัด!CL10,IF(ตัวชี้วัด!CO10="ร",ตัวชี้วัด!CO10,SUM(ตัวชี้วัด!BV10,ตัวชี้วัด!BY10,ตัวชี้วัด!CB10,ตัวชี้วัด!CE10,ตัวชี้วัด!CI10,ตัวชี้วัด!CL10,ตัวชี้วัด!CO10))))))))</f>
        <v>0</v>
      </c>
      <c r="DE10" s="15">
        <f>IF(ตัวชี้วัด!CR10="ร",ตัวชี้วัด!CR10,IF(ตัวชี้วัด!CU10="ร",ตัวชี้วัด!CU10,IF(ตัวชี้วัด!DA10="ร",ตัวชี้วัด!DA10,IF(ตัวชี้วัด!DD10="ร",ตัวชี้วัด!DD10,IF(ตัวชี้วัด!DG10="ร",ตัวชี้วัด!DG10,IF(ตัวชี้วัด!DJ10="ร",ตัวชี้วัด!DJ10,IF(ตัวชี้วัด!DM10="ร",ตัวชี้วัด!DM10,SUM(ตัวชี้วัด!CR10,ตัวชี้วัด!CU10,ตัวชี้วัด!DA10,ตัวชี้วัด!DD10,ตัวชี้วัด!DG10,ตัวชี้วัด!DJ10,ตัวชี้วัด!DM10))))))))</f>
        <v>0</v>
      </c>
      <c r="DF10" s="15">
        <f>IF(ตัวชี้วัด!DQ10="ร",ตัวชี้วัด!DQ10,IF(ตัวชี้วัด!DT10="ร",ตัวชี้วัด!DT10,IF(ตัวชี้วัด!DW10="ร",ตัวชี้วัด!DW10,IF(ตัวชี้วัด!DZ10="ร",ตัวชี้วัด!DZ10,SUM(ตัวชี้วัด!DQ10,ตัวชี้วัด!DT10,ตัวชี้วัด!DW10,ตัวชี้วัด!DZ10)))))</f>
        <v>0</v>
      </c>
      <c r="DG10" s="72">
        <f t="shared" si="12"/>
        <v>0</v>
      </c>
      <c r="DH10" s="47"/>
      <c r="DI10" s="15">
        <f>IF(ตัวชี้วัด!D10="/",1,0)</f>
        <v>0</v>
      </c>
      <c r="DJ10" s="15">
        <f>IF(ตัวชี้วัด!G10="/",1,0)</f>
        <v>0</v>
      </c>
      <c r="DK10" s="15">
        <f>IF(ตัวชี้วัด!J10="/",1,0)</f>
        <v>0</v>
      </c>
      <c r="DL10" s="15">
        <f>IF(ตัวชี้วัด!M10="/",1,0)</f>
        <v>0</v>
      </c>
      <c r="DM10" s="15">
        <f>IF(ตัวชี้วัด!P10="/",1,0)</f>
        <v>0</v>
      </c>
      <c r="DN10" s="15">
        <f>IF(ตัวชี้วัด!T10="/",1,0)</f>
        <v>0</v>
      </c>
      <c r="DO10" s="15">
        <f>IF(ตัวชี้วัด!W10="/",1,0)</f>
        <v>0</v>
      </c>
      <c r="DP10" s="15">
        <f>IF(ตัวชี้วัด!Z10="/",1,0)</f>
        <v>0</v>
      </c>
      <c r="DQ10" s="15">
        <f>IF(ตัวชี้วัด!AC10="/",1,0)</f>
        <v>0</v>
      </c>
      <c r="DR10" s="15">
        <f>IF(ตัวชี้วัด!AF10="/",1,0)</f>
        <v>0</v>
      </c>
      <c r="DS10" s="15">
        <f>IF(ตัวชี้วัด!AL10="/",1,0)</f>
        <v>0</v>
      </c>
      <c r="DT10" s="15">
        <f>IF(ตัวชี้วัด!AO10="/",1,0)</f>
        <v>0</v>
      </c>
      <c r="DU10" s="15">
        <f>IF(ตัวชี้วัด!AR10="/",1,0)</f>
        <v>0</v>
      </c>
      <c r="DV10" s="15">
        <f>IF(ตัวชี้วัด!AU10="/",1,0)</f>
        <v>0</v>
      </c>
      <c r="DW10" s="15">
        <f>IF(ตัวชี้วัด!AX10="/",1,0)</f>
        <v>0</v>
      </c>
      <c r="DX10" s="15">
        <f>IF(ตัวชี้วัด!BB10="/",1,0)</f>
        <v>0</v>
      </c>
      <c r="DY10" s="15">
        <f>IF(ตัวชี้วัด!BE10="/",1,0)</f>
        <v>0</v>
      </c>
      <c r="DZ10" s="15">
        <f>IF(ตัวชี้วัด!BH10="/",1,0)</f>
        <v>0</v>
      </c>
      <c r="EA10" s="15">
        <f>IF(ตัวชี้วัด!BK10="/",1,0)</f>
        <v>0</v>
      </c>
      <c r="EB10" s="15">
        <f>IF(ตัวชี้วัด!BN10="/",1,0)</f>
        <v>0</v>
      </c>
      <c r="EC10" s="15">
        <f>IF(ตัวชี้วัด!BT10="/",1,0)</f>
        <v>0</v>
      </c>
      <c r="ED10" s="15">
        <f>IF(ตัวชี้วัด!BW10="/",1,0)</f>
        <v>0</v>
      </c>
      <c r="EE10" s="15">
        <f>IF(ตัวชี้วัด!BZ10="/",1,0)</f>
        <v>0</v>
      </c>
      <c r="EF10" s="15">
        <f>IF(ตัวชี้วัด!CC10="/",1,0)</f>
        <v>0</v>
      </c>
      <c r="EG10" s="15">
        <f>IF(ตัวชี้วัด!CF10="/",1,0)</f>
        <v>0</v>
      </c>
      <c r="EH10" s="15">
        <f>IF(ตัวชี้วัด!CJ10="/",1,0)</f>
        <v>0</v>
      </c>
      <c r="EI10" s="15">
        <f>IF(ตัวชี้วัด!CM10="/",1,0)</f>
        <v>0</v>
      </c>
      <c r="EJ10" s="15">
        <f>IF(ตัวชี้วัด!CP10="/",1,0)</f>
        <v>0</v>
      </c>
      <c r="EK10" s="15">
        <f>IF(ตัวชี้วัด!CS10="/",1,0)</f>
        <v>0</v>
      </c>
      <c r="EL10" s="15">
        <f>IF(ตัวชี้วัด!CV10="/",1,0)</f>
        <v>0</v>
      </c>
      <c r="EM10" s="15">
        <f>IF(ตัวชี้วัด!DB10="/",1,0)</f>
        <v>0</v>
      </c>
      <c r="EN10" s="15">
        <f>IF(ตัวชี้วัด!DE10="/",1,0)</f>
        <v>0</v>
      </c>
      <c r="EO10" s="15">
        <f>IF(ตัวชี้วัด!DH10="/",1,0)</f>
        <v>0</v>
      </c>
      <c r="EP10" s="15">
        <f>IF(ตัวชี้วัด!DK10="/",1,0)</f>
        <v>0</v>
      </c>
      <c r="EQ10" s="15">
        <f>IF(ตัวชี้วัด!DN10="/",1,0)</f>
        <v>0</v>
      </c>
      <c r="ER10" s="15">
        <f>IF(ตัวชี้วัด!DR10="/",1,0)</f>
        <v>0</v>
      </c>
      <c r="ES10" s="15">
        <f>IF(ตัวชี้วัด!DU10="/",1,0)</f>
        <v>0</v>
      </c>
      <c r="ET10" s="15">
        <f>IF(ตัวชี้วัด!DX10="/",1,0)</f>
        <v>0</v>
      </c>
      <c r="EU10" s="15">
        <f>IF(ตัวชี้วัด!EA10="/",1,0)</f>
        <v>0</v>
      </c>
      <c r="EV10" s="72">
        <f t="shared" si="3"/>
        <v>0</v>
      </c>
      <c r="EX10" s="15">
        <v>5</v>
      </c>
      <c r="EY10" s="15">
        <f>IF(คุณลักษณะ!B10&gt;1,2,IF(คุณลักษณะ!B10=1,1,0))</f>
        <v>0</v>
      </c>
      <c r="EZ10" s="15">
        <f>IF(คุณลักษณะ!C10&gt;1,2,IF(คุณลักษณะ!C10=1,1,0))</f>
        <v>0</v>
      </c>
      <c r="FA10" s="15">
        <f>IF(คุณลักษณะ!D10&gt;1,2,IF(คุณลักษณะ!D10=1,1,0))</f>
        <v>0</v>
      </c>
      <c r="FB10" s="15">
        <f>IF(คุณลักษณะ!E10&gt;1,2,IF(คุณลักษณะ!E10=1,1,0))</f>
        <v>0</v>
      </c>
      <c r="FC10" s="72">
        <f t="shared" si="4"/>
        <v>0</v>
      </c>
      <c r="FD10" s="15">
        <f>IF(คุณลักษณะ!G10&gt;1,2,IF(คุณลักษณะ!G10=1,1,0))</f>
        <v>0</v>
      </c>
      <c r="FE10" s="15">
        <f>IF(คุณลักษณะ!H10&gt;1,2,IF(คุณลักษณะ!H10=1,1,0))</f>
        <v>0</v>
      </c>
      <c r="FF10" s="72">
        <f t="shared" si="5"/>
        <v>0</v>
      </c>
      <c r="FG10" s="15">
        <f>IF(คุณลักษณะ!O10&gt;1,2,IF(คุณลักษณะ!O10=1,1,0))</f>
        <v>0</v>
      </c>
      <c r="FH10" s="15">
        <f>IF(คุณลักษณะ!P10&gt;1,2,IF(คุณลักษณะ!P10=1,1,0))</f>
        <v>0</v>
      </c>
      <c r="FI10" s="72">
        <f t="shared" si="6"/>
        <v>0</v>
      </c>
      <c r="FJ10" s="15">
        <f>IF(คุณลักษณะ!S10&gt;1,2,IF(คุณลักษณะ!S10=1,1,0))</f>
        <v>0</v>
      </c>
      <c r="FK10" s="15">
        <f>IF(คุณลักษณะ!T10&gt;1,2,IF(คุณลักษณะ!T10=1,1,0))</f>
        <v>0</v>
      </c>
      <c r="FL10" s="72">
        <f t="shared" si="7"/>
        <v>0</v>
      </c>
      <c r="FM10" s="15">
        <f>IF(คุณลักษณะ!V10&gt;1,2,IF(คุณลักษณะ!V10=1,1,0))</f>
        <v>0</v>
      </c>
      <c r="FN10" s="15">
        <f>IF(คุณลักษณะ!W10&gt;1,2,IF(คุณลักษณะ!W10=1,1,0))</f>
        <v>0</v>
      </c>
      <c r="FO10" s="72">
        <f t="shared" si="8"/>
        <v>0</v>
      </c>
      <c r="FP10" s="15">
        <f>IF(คุณลักษณะ!Y10&gt;1,2,IF(คุณลักษณะ!Y10=1,1,0))</f>
        <v>0</v>
      </c>
      <c r="FQ10" s="15">
        <f>IF(คุณลักษณะ!AC10&gt;1,2,IF(คุณลักษณะ!AC10=1,1,0))</f>
        <v>0</v>
      </c>
      <c r="FR10" s="15">
        <f>IF(คุณลักษณะ!AD10&gt;1,2,IF(คุณลักษณะ!AD10=1,1,0))</f>
        <v>0</v>
      </c>
      <c r="FS10" s="72">
        <f t="shared" si="9"/>
        <v>0</v>
      </c>
      <c r="FT10" s="15">
        <f>IF(คุณลักษณะ!AF10&gt;1,2,IF(คุณลักษณะ!AF10=1,1,0))</f>
        <v>0</v>
      </c>
      <c r="FU10" s="15">
        <f>IF(คุณลักษณะ!AG10&gt;1,2,IF(คุณลักษณะ!AG10=1,1,0))</f>
        <v>0</v>
      </c>
      <c r="FV10" s="72">
        <f t="shared" si="10"/>
        <v>0</v>
      </c>
      <c r="FW10" s="47"/>
      <c r="FX10" s="15">
        <f>IF(คุณลักษณะ!F10&gt;1,2,IF(คุณลักษณะ!F10=1,1,0))</f>
        <v>2</v>
      </c>
      <c r="FY10" s="15">
        <f>IF(คุณลักษณะ!I10&gt;1,2,IF(คุณลักษณะ!I10=1,1,0))</f>
        <v>2</v>
      </c>
      <c r="FZ10" s="15">
        <f>IF(คุณลักษณะ!N10&gt;1,2,IF(คุณลักษณะ!N10=1,1,0))</f>
        <v>2</v>
      </c>
      <c r="GA10" s="15">
        <f>IF(คุณลักษณะ!Q10&gt;1,2,IF(คุณลักษณะ!Q10=1,1,0))</f>
        <v>2</v>
      </c>
      <c r="GB10" s="15">
        <f>IF(คุณลักษณะ!U10&gt;1,2,IF(คุณลักษณะ!U10=1,1,0))</f>
        <v>2</v>
      </c>
      <c r="GC10" s="15">
        <f>IF(คุณลักษณะ!X10&gt;1,2,IF(คุณลักษณะ!X10=1,1,0))</f>
        <v>2</v>
      </c>
      <c r="GD10" s="15">
        <f>IF(คุณลักษณะ!AE10&gt;1,2,IF(คุณลักษณะ!AE10=1,1,0))</f>
        <v>2</v>
      </c>
      <c r="GE10" s="15">
        <f>IF(คุณลักษณะ!AH10&gt;1,2,IF(คุณลักษณะ!AH10=1,1,0))</f>
        <v>2</v>
      </c>
      <c r="GF10" s="76">
        <f t="shared" si="13"/>
        <v>16</v>
      </c>
      <c r="GG10" s="74">
        <f>IF(คุณลักษณะ!F10=0,0,IF(คุณลักษณะ!I10=0,0,IF(คุณลักษณะ!N10=0,0,IF(คุณลักษณะ!Q10=0,0,IF(คุณลักษณะ!U10=0,0,IF(คุณลักษณะ!X10=0,0,IF(คุณลักษณะ!AE10=0,0,IF(คุณลักษณะ!AH10=0,0,GF10))))))))</f>
        <v>16</v>
      </c>
      <c r="GI10" s="2">
        <v>5</v>
      </c>
      <c r="GJ10" s="19">
        <f>IF(เวลาเรียน!C10="",0,1)</f>
        <v>0</v>
      </c>
      <c r="GK10" s="289">
        <f>IF(ผลการเรียน!$Y11=$GK$5,1,0)</f>
        <v>0</v>
      </c>
      <c r="GL10" s="289">
        <f>IF(ผลการเรียน!$Y11=$GL$5,1,0)</f>
        <v>0</v>
      </c>
      <c r="GM10" s="289">
        <f>IF(ผลการเรียน!$Y11=$GM$5,1,0)</f>
        <v>0</v>
      </c>
      <c r="GN10" s="289">
        <f>IF(ผลการเรียน!$Y11=$GN$5,1,0)</f>
        <v>0</v>
      </c>
      <c r="GO10" s="289">
        <f>IF(ผลการเรียน!$Y11=$GO$5,1,0)</f>
        <v>0</v>
      </c>
      <c r="GP10" s="289">
        <f>IF(ผลการเรียน!$Y11=$GP$5,1,0)</f>
        <v>0</v>
      </c>
      <c r="GQ10" s="289">
        <f>IF(ผลการเรียน!$Y11=$GQ$5,1,0)</f>
        <v>0</v>
      </c>
      <c r="GR10" s="289">
        <f>IF(ผลการเรียน!$Y11=$GR$5,1,0)</f>
        <v>0</v>
      </c>
      <c r="GS10" s="289">
        <f>IF(ผลการเรียน!$Y11=$GS$5,1,0)</f>
        <v>0</v>
      </c>
      <c r="GT10" s="289">
        <f>IF(ผลการเรียน!$Y11=$GT$5,1,0)</f>
        <v>0</v>
      </c>
      <c r="GU10" s="289">
        <f ca="1">IF(ผลการเรียน!$AP11=ลับ!$GU$5,1,0)</f>
        <v>0</v>
      </c>
      <c r="GV10" s="289">
        <f ca="1">IF(ผลการเรียน!$AP11=ลับ!$GV$5,1,0)</f>
        <v>0</v>
      </c>
      <c r="GW10" s="289">
        <f ca="1">IF(ผลการเรียน!$AP11=ลับ!$GW$5,1,0)</f>
        <v>0</v>
      </c>
      <c r="GX10" s="289">
        <f ca="1">IF(ผลการเรียน!$AP11=ลับ!$GX$5,1,0)</f>
        <v>0</v>
      </c>
      <c r="GY10" s="289">
        <f ca="1">IF(ผลการเรียน!$AG11=ลับ!$GY$5,1,0)</f>
        <v>0</v>
      </c>
      <c r="GZ10" s="289">
        <f ca="1">IF(ผลการเรียน!$AG11=ลับ!$GZ$5,1,0)</f>
        <v>0</v>
      </c>
      <c r="HA10" s="289">
        <f ca="1">IF(ผลการเรียน!$AG11=ลับ!$HA$5,1,0)</f>
        <v>0</v>
      </c>
      <c r="HB10" s="289">
        <f ca="1">IF(ผลการเรียน!$AG11=ลับ!$HB$5,1,0)</f>
        <v>0</v>
      </c>
      <c r="HC10" s="19">
        <f>IF(สรุปคะแนน!$Q10=3,1,0)</f>
        <v>0</v>
      </c>
      <c r="HD10" s="19">
        <f>IF(สรุปคะแนน!$Q10=2,1,0)</f>
        <v>0</v>
      </c>
      <c r="HE10" s="19">
        <f>IF(สรุปคะแนน!$Q10=1,1,0)</f>
        <v>0</v>
      </c>
      <c r="HF10" s="19">
        <f>IF(สรุปคะแนน!$Q10=0,1,0)</f>
        <v>0</v>
      </c>
      <c r="HG10" s="47"/>
      <c r="HH10" s="47"/>
      <c r="HI10" s="47"/>
      <c r="HJ10" s="47"/>
      <c r="HK10" s="47"/>
      <c r="HL10" s="47"/>
      <c r="HM10" s="47"/>
      <c r="HN10" s="47"/>
    </row>
    <row r="11" spans="1:222" ht="20.399999999999999" x14ac:dyDescent="0.55000000000000004">
      <c r="A11" s="25">
        <v>6</v>
      </c>
      <c r="B11" s="60">
        <f>IF(ลับ!B$3=0,0,IF(เวลาเรียน!H11="/",ลับ!B$3,0))</f>
        <v>0</v>
      </c>
      <c r="C11" s="60">
        <f>IF(ลับ!C$3=0,0,IF(เวลาเรียน!I11="/",ลับ!C$3,0))</f>
        <v>0</v>
      </c>
      <c r="D11" s="60">
        <f>IF(ลับ!D$3=0,0,IF(เวลาเรียน!J11="/",ลับ!D$3,0))</f>
        <v>0</v>
      </c>
      <c r="E11" s="60">
        <f>IF(ลับ!E$3=0,0,IF(เวลาเรียน!K11="/",ลับ!E$3,0))</f>
        <v>0</v>
      </c>
      <c r="F11" s="60" t="e">
        <f>IF(ลับ!F$3=0,0,IF(เวลาเรียน!#REF!="/",ลับ!F$3,0))</f>
        <v>#REF!</v>
      </c>
      <c r="G11" s="60">
        <f>IF(ลับ!G$3=0,0,IF(เวลาเรียน!L11="/",ลับ!G$3,0))</f>
        <v>0</v>
      </c>
      <c r="H11" s="60">
        <f>IF(ลับ!H$3=0,0,IF(เวลาเรียน!M11="/",ลับ!H$3,0))</f>
        <v>0</v>
      </c>
      <c r="I11" s="60">
        <f>IF(ลับ!I$3=0,0,IF(เวลาเรียน!N11="/",ลับ!I$3,0))</f>
        <v>0</v>
      </c>
      <c r="J11" s="60">
        <f>IF(ลับ!J$3=0,0,IF(เวลาเรียน!O11="/",ลับ!J$3,0))</f>
        <v>0</v>
      </c>
      <c r="K11" s="60">
        <f>IF(ลับ!K$3=0,0,IF(เวลาเรียน!P11="/",ลับ!K$3,0))</f>
        <v>0</v>
      </c>
      <c r="L11" s="60">
        <f>IF(ลับ!L$3=0,0,IF(เวลาเรียน!Q11="/",ลับ!L$3,0))</f>
        <v>0</v>
      </c>
      <c r="M11" s="60">
        <f>IF(ลับ!M$3=0,0,IF(เวลาเรียน!R11="/",ลับ!M$3,0))</f>
        <v>0</v>
      </c>
      <c r="N11" s="60">
        <f>IF(ลับ!N$3=0,0,IF(เวลาเรียน!S11="/",ลับ!N$3,0))</f>
        <v>0</v>
      </c>
      <c r="O11" s="60">
        <f>IF(ลับ!O$3=0,0,IF(เวลาเรียน!T11="/",ลับ!O$3,0))</f>
        <v>0</v>
      </c>
      <c r="P11" s="60">
        <f>IF(ลับ!P$3=0,0,IF(เวลาเรียน!U11="/",ลับ!P$3,0))</f>
        <v>0</v>
      </c>
      <c r="Q11" s="60">
        <f>IF(ลับ!Q$3=0,0,IF(เวลาเรียน!V11="/",ลับ!Q$3,0))</f>
        <v>0</v>
      </c>
      <c r="R11" s="60">
        <f>IF(ลับ!R$3=0,0,IF(เวลาเรียน!W11="/",ลับ!R$3,0))</f>
        <v>0</v>
      </c>
      <c r="S11" s="60">
        <f>IF(ลับ!S$3=0,0,IF(เวลาเรียน!X11="/",ลับ!S$3,0))</f>
        <v>0</v>
      </c>
      <c r="T11" s="60">
        <f>IF(ลับ!T$3=0,0,IF(เวลาเรียน!Y11="/",ลับ!T$3,0))</f>
        <v>0</v>
      </c>
      <c r="U11" s="60">
        <f>IF(ลับ!U$3=0,0,IF(เวลาเรียน!Z11="/",ลับ!U$3,0))</f>
        <v>0</v>
      </c>
      <c r="V11" s="60">
        <f>IF(ลับ!V$3=0,0,IF(เวลาเรียน!AA11="/",ลับ!V$3,0))</f>
        <v>0</v>
      </c>
      <c r="W11" s="60">
        <f>IF(ลับ!W$3=0,0,IF(เวลาเรียน!AB11="/",ลับ!W$3,0))</f>
        <v>0</v>
      </c>
      <c r="X11" s="60">
        <f>IF(ลับ!X$3=0,0,IF(เวลาเรียน!AC11="/",ลับ!X$3,0))</f>
        <v>0</v>
      </c>
      <c r="Y11" s="60">
        <f>IF(ลับ!Y$3=0,0,IF(เวลาเรียน!AD11="/",ลับ!Y$3,0))</f>
        <v>0</v>
      </c>
      <c r="Z11" s="295">
        <f>IF(ลับ!Z$3=0,0,IF(เวลาเรียน!AE11="/",ลับ!Z$3,0))</f>
        <v>0</v>
      </c>
      <c r="AA11" s="60">
        <f>IF(ลับ!AA$3=0,0,IF(เวลาเรียน!AF11="/",ลับ!AA$3,0))</f>
        <v>0</v>
      </c>
      <c r="AB11" s="60">
        <f>IF(ลับ!AB$3=0,0,IF(เวลาเรียน!AG11="/",ลับ!AB$3,0))</f>
        <v>0</v>
      </c>
      <c r="AC11" s="60">
        <f>IF(ลับ!AC$3=0,0,IF(เวลาเรียน!AH11="/",ลับ!AC$3,0))</f>
        <v>0</v>
      </c>
      <c r="AD11" s="60">
        <f>IF(ลับ!AD$3=0,0,IF(เวลาเรียน!AI11="/",ลับ!AD$3,0))</f>
        <v>0</v>
      </c>
      <c r="AE11" s="60">
        <f>IF(ลับ!AE$3=0,0,IF(เวลาเรียน!AJ11="/",ลับ!AE$3,0))</f>
        <v>0</v>
      </c>
      <c r="AF11" s="60">
        <f>IF(ลับ!AF$3=0,0,IF(เวลาเรียน!AK11="/",ลับ!AF$3,0))</f>
        <v>0</v>
      </c>
      <c r="AG11" s="60">
        <f>IF(ลับ!AG$3=0,0,IF(เวลาเรียน!AL11="/",ลับ!AG$3,0))</f>
        <v>0</v>
      </c>
      <c r="AH11" s="60">
        <f>IF(ลับ!AH$3=0,0,IF(เวลาเรียน!AM11="/",ลับ!AH$3,0))</f>
        <v>0</v>
      </c>
      <c r="AI11" s="60">
        <f>IF(ลับ!AI$3=0,0,IF(เวลาเรียน!AN11="/",ลับ!AI$3,0))</f>
        <v>0</v>
      </c>
      <c r="AJ11" s="60">
        <f>IF(ลับ!AJ$3=0,0,IF(เวลาเรียน!AO11="/",ลับ!AJ$3,0))</f>
        <v>0</v>
      </c>
      <c r="AK11" s="60">
        <f>IF(ลับ!AK$3=0,0,IF(เวลาเรียน!AP11="/",ลับ!AK$3,0))</f>
        <v>0</v>
      </c>
      <c r="AL11" s="60">
        <f>IF(ลับ!AL$3=0,0,IF(เวลาเรียน!AQ11="/",ลับ!AL$3,0))</f>
        <v>0</v>
      </c>
      <c r="AM11" s="60">
        <f>IF(ลับ!AM$3=0,0,IF(เวลาเรียน!AR11="/",ลับ!AM$3,0))</f>
        <v>0</v>
      </c>
      <c r="AN11" s="60">
        <f>IF(ลับ!AN$3=0,0,IF(เวลาเรียน!AS11="/",ลับ!AN$3,0))</f>
        <v>0</v>
      </c>
      <c r="AO11" s="60">
        <f>IF(ลับ!AO$3=0,0,IF(เวลาเรียน!AT11="/",ลับ!AO$3,0))</f>
        <v>0</v>
      </c>
      <c r="AP11" s="60">
        <f>IF(ลับ!AP$3=0,0,IF(เวลาเรียน!AU11="/",ลับ!AP$3,0))</f>
        <v>0</v>
      </c>
      <c r="AQ11" s="60">
        <f>IF(ลับ!AQ$3=0,0,IF(เวลาเรียน!AV11="/",ลับ!AQ$3,0))</f>
        <v>0</v>
      </c>
      <c r="AR11" s="60">
        <f>IF(ลับ!AR$3=0,0,IF(เวลาเรียน!AW11="/",ลับ!AR$3,0))</f>
        <v>0</v>
      </c>
      <c r="AS11" s="60">
        <f>IF(ลับ!AS$3=0,0,IF(เวลาเรียน!AX11="/",ลับ!AS$3,0))</f>
        <v>0</v>
      </c>
      <c r="AT11" s="60">
        <f>IF(ลับ!AT$3=0,0,IF(เวลาเรียน!AY11="/",ลับ!AT$3,0))</f>
        <v>0</v>
      </c>
      <c r="AU11" s="60">
        <f>IF(ลับ!AU$3=0,0,IF(เวลาเรียน!AZ11="/",ลับ!AU$3,0))</f>
        <v>0</v>
      </c>
      <c r="AV11" s="60">
        <f>IF(ลับ!AV$3=0,0,IF(เวลาเรียน!BA11="/",ลับ!AV$3,0))</f>
        <v>0</v>
      </c>
      <c r="AW11" s="60">
        <f>IF(ลับ!AW$3=0,0,IF(เวลาเรียน!BB11="/",ลับ!AW$3,0))</f>
        <v>0</v>
      </c>
      <c r="AX11" s="60">
        <f>IF(ลับ!AX$3=0,0,IF(เวลาเรียน!BC11="/",ลับ!AX$3,0))</f>
        <v>0</v>
      </c>
      <c r="AY11" s="60">
        <f>IF(ลับ!AY$3=0,0,IF(เวลาเรียน!BD11="/",ลับ!AY$3,0))</f>
        <v>0</v>
      </c>
      <c r="AZ11" s="60">
        <f>IF(ลับ!AZ$3=0,0,IF(เวลาเรียน!BE11="/",ลับ!AZ$3,0))</f>
        <v>0</v>
      </c>
      <c r="BA11" s="60">
        <f>IF(ลับ!BA$3=0,0,IF(เวลาเรียน!BF11="/",ลับ!BA$3,0))</f>
        <v>0</v>
      </c>
      <c r="BB11" s="60">
        <f>IF(ลับ!BB$3=0,0,IF(เวลาเรียน!BG11="/",ลับ!BB$3,0))</f>
        <v>0</v>
      </c>
      <c r="BC11" s="60">
        <f>IF(ลับ!BC$3=0,0,IF(เวลาเรียน!BH11="/",ลับ!BC$3,0))</f>
        <v>0</v>
      </c>
      <c r="BD11" s="60">
        <f>IF(ลับ!BD$3=0,0,IF(เวลาเรียน!BI11="/",ลับ!BD$3,0))</f>
        <v>0</v>
      </c>
      <c r="BE11" s="60">
        <f>IF(ลับ!BE$3=0,0,IF(เวลาเรียน!BJ11="/",ลับ!BE$3,0))</f>
        <v>0</v>
      </c>
      <c r="BF11" s="60">
        <f>IF(ลับ!BF$3=0,0,IF(เวลาเรียน!BK11="/",ลับ!BF$3,0))</f>
        <v>0</v>
      </c>
      <c r="BG11" s="60">
        <f>IF(ลับ!BG$3=0,0,IF(เวลาเรียน!BL11="/",ลับ!BG$3,0))</f>
        <v>0</v>
      </c>
      <c r="BH11" s="60">
        <f>IF(ลับ!BH$3=0,0,IF(เวลาเรียน!BM11="/",ลับ!BH$3,0))</f>
        <v>0</v>
      </c>
      <c r="BI11" s="60">
        <f>IF(ลับ!BI$3=0,0,IF(เวลาเรียน!BN11="/",ลับ!BI$3,0))</f>
        <v>0</v>
      </c>
      <c r="BJ11" s="60">
        <f>IF(ลับ!BJ$3=0,0,IF(เวลาเรียน!BO11="/",ลับ!BJ$3,0))</f>
        <v>0</v>
      </c>
      <c r="BK11" s="60">
        <f>IF(ลับ!BK$3=0,0,IF(เวลาเรียน!BP11="/",ลับ!BK$3,0))</f>
        <v>0</v>
      </c>
      <c r="BL11" s="60">
        <f>IF(ลับ!BL$3=0,0,IF(เวลาเรียน!BQ11="/",ลับ!BL$3,0))</f>
        <v>0</v>
      </c>
      <c r="BM11" s="60">
        <f>IF(ลับ!BM$3=0,0,IF(เวลาเรียน!BR11="/",ลับ!BM$3,0))</f>
        <v>0</v>
      </c>
      <c r="BN11" s="60">
        <f>IF(ลับ!BN$3=0,0,IF(เวลาเรียน!BS11="/",ลับ!BN$3,0))</f>
        <v>0</v>
      </c>
      <c r="BO11" s="60">
        <f>IF(ลับ!BO$3=0,0,IF(เวลาเรียน!BT11="/",ลับ!BO$3,0))</f>
        <v>0</v>
      </c>
      <c r="BP11" s="60">
        <f>IF(ลับ!BP$3=0,0,IF(เวลาเรียน!BU11="/",ลับ!BP$3,0))</f>
        <v>0</v>
      </c>
      <c r="BQ11" s="60">
        <f>IF(ลับ!BQ$3=0,0,IF(เวลาเรียน!BV11="/",ลับ!BQ$3,0))</f>
        <v>0</v>
      </c>
      <c r="BR11" s="60">
        <f>IF(ลับ!BR$3=0,0,IF(เวลาเรียน!BW11="/",ลับ!BR$3,0))</f>
        <v>0</v>
      </c>
      <c r="BS11" s="295">
        <f>IF(ลับ!BS$3=0,0,IF(เวลาเรียน!BX11="/",ลับ!BS$3,0))</f>
        <v>0</v>
      </c>
      <c r="BT11" s="60">
        <f>IF(ลับ!BT$3=0,0,IF(เวลาเรียน!BZ11="/",ลับ!BT$3,0))</f>
        <v>0</v>
      </c>
      <c r="BU11" s="60">
        <f>IF(ลับ!BU$3=0,0,IF(เวลาเรียน!CA11="/",ลับ!BU$3,0))</f>
        <v>0</v>
      </c>
      <c r="BV11" s="60">
        <f>IF(ลับ!BV$3=0,0,IF(เวลาเรียน!CB11="/",ลับ!BV$3,0))</f>
        <v>0</v>
      </c>
      <c r="BW11" s="60">
        <f>IF(ลับ!BW$3=0,0,IF(เวลาเรียน!CC11="/",ลับ!BW$3,0))</f>
        <v>0</v>
      </c>
      <c r="BX11" s="60">
        <f>IF(ลับ!BX$3=0,0,IF(เวลาเรียน!CD11="/",ลับ!BX$3,0))</f>
        <v>0</v>
      </c>
      <c r="BY11" s="60">
        <f>IF(ลับ!BY$3=0,0,IF(เวลาเรียน!CE11="/",ลับ!BY$3,0))</f>
        <v>0</v>
      </c>
      <c r="BZ11" s="60">
        <f>IF(ลับ!BZ$3=0,0,IF(เวลาเรียน!CF11="/",ลับ!BZ$3,0))</f>
        <v>0</v>
      </c>
      <c r="CA11" s="60">
        <f>IF(ลับ!CA$3=0,0,IF(เวลาเรียน!CG11="/",ลับ!CA$3,0))</f>
        <v>0</v>
      </c>
      <c r="CB11" s="60">
        <f>IF(ลับ!CB$3=0,0,IF(เวลาเรียน!CH11="/",ลับ!CB$3,0))</f>
        <v>0</v>
      </c>
      <c r="CC11" s="60">
        <f>IF(ลับ!CC$3=0,0,IF(เวลาเรียน!CI11="/",ลับ!CC$3,0))</f>
        <v>0</v>
      </c>
      <c r="CD11" s="60">
        <f>IF(ลับ!CD$3=0,0,IF(เวลาเรียน!CJ11="/",ลับ!CD$3,0))</f>
        <v>0</v>
      </c>
      <c r="CE11" s="60">
        <f>IF(ลับ!CE$3=0,0,IF(เวลาเรียน!CK11="/",ลับ!CE$3,0))</f>
        <v>0</v>
      </c>
      <c r="CF11" s="60">
        <f>IF(ลับ!CF$3=0,0,IF(เวลาเรียน!CL11="/",ลับ!CF$3,0))</f>
        <v>0</v>
      </c>
      <c r="CG11" s="60">
        <f>IF(ลับ!CG$3=0,0,IF(เวลาเรียน!CM11="/",ลับ!CG$3,0))</f>
        <v>0</v>
      </c>
      <c r="CH11" s="60">
        <f>IF(ลับ!CH$3=0,0,IF(เวลาเรียน!CN11="/",ลับ!CH$3,0))</f>
        <v>0</v>
      </c>
      <c r="CI11" s="60">
        <f>IF(ลับ!CI$3=0,0,IF(เวลาเรียน!CO11="/",ลับ!CI$3,0))</f>
        <v>0</v>
      </c>
      <c r="CJ11" s="60">
        <f>IF(ลับ!CJ$3=0,0,IF(เวลาเรียน!CP11="/",ลับ!CJ$3,0))</f>
        <v>0</v>
      </c>
      <c r="CK11" s="60">
        <f>IF(ลับ!CK$3=0,0,IF(เวลาเรียน!CQ11="/",ลับ!CK$3,0))</f>
        <v>0</v>
      </c>
      <c r="CL11" s="60">
        <f>IF(ลับ!CL$3=0,0,IF(เวลาเรียน!CR11="/",ลับ!CL$3,0))</f>
        <v>0</v>
      </c>
      <c r="CM11" s="60">
        <f>IF(ลับ!CM$3=0,0,IF(เวลาเรียน!CS11="/",ลับ!CM$3,0))</f>
        <v>0</v>
      </c>
      <c r="CN11" s="60">
        <f>IF(ลับ!CN$3=0,0,IF(เวลาเรียน!CT11="/",ลับ!CN$3,0))</f>
        <v>0</v>
      </c>
      <c r="CO11" s="60">
        <f>IF(ลับ!CO$3=0,0,IF(เวลาเรียน!CU11="/",ลับ!CO$3,0))</f>
        <v>0</v>
      </c>
      <c r="CP11" s="60">
        <f>IF(ลับ!CP$3=0,0,IF(เวลาเรียน!CV11="/",ลับ!CP$3,0))</f>
        <v>0</v>
      </c>
      <c r="CQ11" s="60">
        <f>IF(ลับ!CQ$3=0,0,IF(เวลาเรียน!CW11="/",ลับ!CQ$3,0))</f>
        <v>0</v>
      </c>
      <c r="CR11" s="60">
        <f>IF(ลับ!CR$3=0,0,IF(เวลาเรียน!CX11="/",ลับ!CR$3,0))</f>
        <v>0</v>
      </c>
      <c r="CS11" s="60">
        <f>IF(ลับ!CS$3=0,0,IF(เวลาเรียน!CY11="/",ลับ!CS$3,0))</f>
        <v>0</v>
      </c>
      <c r="CT11" s="60">
        <f>IF(ลับ!CT$3=0,0,IF(เวลาเรียน!CZ11="/",ลับ!CT$3,0))</f>
        <v>0</v>
      </c>
      <c r="CU11" s="60">
        <f>IF(ลับ!CU$3=0,0,IF(เวลาเรียน!DA11="/",ลับ!CU$3,0))</f>
        <v>0</v>
      </c>
      <c r="CV11" s="60">
        <f>IF(ลับ!CV$3=0,0,IF(เวลาเรียน!DB11="/",ลับ!CV$3,0))</f>
        <v>0</v>
      </c>
      <c r="CW11" s="61">
        <f>IF(ลับ!CW$3=0,0,IF(เวลาเรียน!DC11="/",ลับ!CW$3,0))</f>
        <v>0</v>
      </c>
      <c r="CX11" s="73" t="e">
        <f t="shared" si="11"/>
        <v>#REF!</v>
      </c>
      <c r="CZ11" s="15">
        <v>6</v>
      </c>
      <c r="DA11" s="15">
        <f>IF(ตัวชี้วัด!C11="ร",ตัวชี้วัด!C11,IF(ตัวชี้วัด!F11="ร",ตัวชี้วัด!F11,IF(ตัวชี้วัด!I11="ร",ตัวชี้วัด!I11,IF(ตัวชี้วัด!L11="ร",ตัวชี้วัด!L11,IF(ตัวชี้วัด!O11="ร",ตัวชี้วัด!O11,IF(ตัวชี้วัด!S11="ร",ตัวชี้วัด!S11,IF(ตัวชี้วัด!V11="ร",ตัวชี้วัด!V11,SUM(ตัวชี้วัด!C11,ตัวชี้วัด!F11,ตัวชี้วัด!I11,ตัวชี้วัด!L11,ตัวชี้วัด!O11,ตัวชี้วัด!S11,ตัวชี้วัด!V11))))))))</f>
        <v>0</v>
      </c>
      <c r="DB11" s="15">
        <f>IF(ตัวชี้วัด!Y11="ร",ตัวชี้วัด!Y11,IF(ตัวชี้วัด!AB11="ร",ตัวชี้วัด!AB11,IF(ตัวชี้วัด!AE11="ร",ตัวชี้วัด!AE11,IF(ตัวชี้วัด!AK11="ร",ตัวชี้วัด!AK11,IF(ตัวชี้วัด!AN11="ร",ตัวชี้วัด!AN11,IF(ตัวชี้วัด!AQ11="ร",ตัวชี้วัด!AQ11,IF(ตัวชี้วัด!AT11="ร",ตัวชี้วัด!AT11,SUM(ตัวชี้วัด!Y11,ตัวชี้วัด!AB11,ตัวชี้วัด!AE11,ตัวชี้วัด!AK11,ตัวชี้วัด!AN11,ตัวชี้วัด!AQ11,ตัวชี้วัด!AT11))))))))</f>
        <v>0</v>
      </c>
      <c r="DC11" s="15">
        <f>IF(ตัวชี้วัด!AW11="ร",ตัวชี้วัด!AW11,IF(ตัวชี้วัด!BA11="ร",ตัวชี้วัด!BA11,IF(ตัวชี้วัด!BD11="ร",ตัวชี้วัด!BD11,IF(ตัวชี้วัด!BG11="ร",ตัวชี้วัด!BG11,IF(ตัวชี้วัด!BJ11="ร",ตัวชี้วัด!BJ11,IF(ตัวชี้วัด!BM11="ร",ตัวชี้วัด!BM11,IF(ตัวชี้วัด!BS11="ร",ตัวชี้วัด!BS11,SUM(ตัวชี้วัด!AW11,ตัวชี้วัด!BA11,ตัวชี้วัด!BD11,ตัวชี้วัด!BG11,ตัวชี้วัด!BJ11,ตัวชี้วัด!BM11,ตัวชี้วัด!BS11))))))))</f>
        <v>0</v>
      </c>
      <c r="DD11" s="15">
        <f>IF(ตัวชี้วัด!BV11="ร",ตัวชี้วัด!BV11,IF(ตัวชี้วัด!BY11="ร",ตัวชี้วัด!BY11,IF(ตัวชี้วัด!CB11="ร",ตัวชี้วัด!CB11,IF(ตัวชี้วัด!CE11="ร",ตัวชี้วัด!CE11,IF(ตัวชี้วัด!CI11="ร",ตัวชี้วัด!CI11,IF(ตัวชี้วัด!CL11="ร",ตัวชี้วัด!CL11,IF(ตัวชี้วัด!CO11="ร",ตัวชี้วัด!CO11,SUM(ตัวชี้วัด!BV11,ตัวชี้วัด!BY11,ตัวชี้วัด!CB11,ตัวชี้วัด!CE11,ตัวชี้วัด!CI11,ตัวชี้วัด!CL11,ตัวชี้วัด!CO11))))))))</f>
        <v>0</v>
      </c>
      <c r="DE11" s="15">
        <f>IF(ตัวชี้วัด!CR11="ร",ตัวชี้วัด!CR11,IF(ตัวชี้วัด!CU11="ร",ตัวชี้วัด!CU11,IF(ตัวชี้วัด!DA11="ร",ตัวชี้วัด!DA11,IF(ตัวชี้วัด!DD11="ร",ตัวชี้วัด!DD11,IF(ตัวชี้วัด!DG11="ร",ตัวชี้วัด!DG11,IF(ตัวชี้วัด!DJ11="ร",ตัวชี้วัด!DJ11,IF(ตัวชี้วัด!DM11="ร",ตัวชี้วัด!DM11,SUM(ตัวชี้วัด!CR11,ตัวชี้วัด!CU11,ตัวชี้วัด!DA11,ตัวชี้วัด!DD11,ตัวชี้วัด!DG11,ตัวชี้วัด!DJ11,ตัวชี้วัด!DM11))))))))</f>
        <v>0</v>
      </c>
      <c r="DF11" s="15">
        <f>IF(ตัวชี้วัด!DQ11="ร",ตัวชี้วัด!DQ11,IF(ตัวชี้วัด!DT11="ร",ตัวชี้วัด!DT11,IF(ตัวชี้วัด!DW11="ร",ตัวชี้วัด!DW11,IF(ตัวชี้วัด!DZ11="ร",ตัวชี้วัด!DZ11,SUM(ตัวชี้วัด!DQ11,ตัวชี้วัด!DT11,ตัวชี้วัด!DW11,ตัวชี้วัด!DZ11)))))</f>
        <v>0</v>
      </c>
      <c r="DG11" s="72">
        <f t="shared" si="12"/>
        <v>0</v>
      </c>
      <c r="DH11" s="47"/>
      <c r="DI11" s="15">
        <f>IF(ตัวชี้วัด!D11="/",1,0)</f>
        <v>0</v>
      </c>
      <c r="DJ11" s="15">
        <f>IF(ตัวชี้วัด!G11="/",1,0)</f>
        <v>0</v>
      </c>
      <c r="DK11" s="15">
        <f>IF(ตัวชี้วัด!J11="/",1,0)</f>
        <v>0</v>
      </c>
      <c r="DL11" s="15">
        <f>IF(ตัวชี้วัด!M11="/",1,0)</f>
        <v>0</v>
      </c>
      <c r="DM11" s="15">
        <f>IF(ตัวชี้วัด!P11="/",1,0)</f>
        <v>0</v>
      </c>
      <c r="DN11" s="15">
        <f>IF(ตัวชี้วัด!T11="/",1,0)</f>
        <v>0</v>
      </c>
      <c r="DO11" s="15">
        <f>IF(ตัวชี้วัด!W11="/",1,0)</f>
        <v>0</v>
      </c>
      <c r="DP11" s="15">
        <f>IF(ตัวชี้วัด!Z11="/",1,0)</f>
        <v>0</v>
      </c>
      <c r="DQ11" s="15">
        <f>IF(ตัวชี้วัด!AC11="/",1,0)</f>
        <v>0</v>
      </c>
      <c r="DR11" s="15">
        <f>IF(ตัวชี้วัด!AF11="/",1,0)</f>
        <v>0</v>
      </c>
      <c r="DS11" s="15">
        <f>IF(ตัวชี้วัด!AL11="/",1,0)</f>
        <v>0</v>
      </c>
      <c r="DT11" s="15">
        <f>IF(ตัวชี้วัด!AO11="/",1,0)</f>
        <v>0</v>
      </c>
      <c r="DU11" s="15">
        <f>IF(ตัวชี้วัด!AR11="/",1,0)</f>
        <v>0</v>
      </c>
      <c r="DV11" s="15">
        <f>IF(ตัวชี้วัด!AU11="/",1,0)</f>
        <v>0</v>
      </c>
      <c r="DW11" s="15">
        <f>IF(ตัวชี้วัด!AX11="/",1,0)</f>
        <v>0</v>
      </c>
      <c r="DX11" s="15">
        <f>IF(ตัวชี้วัด!BB11="/",1,0)</f>
        <v>0</v>
      </c>
      <c r="DY11" s="15">
        <f>IF(ตัวชี้วัด!BE11="/",1,0)</f>
        <v>0</v>
      </c>
      <c r="DZ11" s="15">
        <f>IF(ตัวชี้วัด!BH11="/",1,0)</f>
        <v>0</v>
      </c>
      <c r="EA11" s="15">
        <f>IF(ตัวชี้วัด!BK11="/",1,0)</f>
        <v>0</v>
      </c>
      <c r="EB11" s="15">
        <f>IF(ตัวชี้วัด!BN11="/",1,0)</f>
        <v>0</v>
      </c>
      <c r="EC11" s="15">
        <f>IF(ตัวชี้วัด!BT11="/",1,0)</f>
        <v>0</v>
      </c>
      <c r="ED11" s="15">
        <f>IF(ตัวชี้วัด!BW11="/",1,0)</f>
        <v>0</v>
      </c>
      <c r="EE11" s="15">
        <f>IF(ตัวชี้วัด!BZ11="/",1,0)</f>
        <v>0</v>
      </c>
      <c r="EF11" s="15">
        <f>IF(ตัวชี้วัด!CC11="/",1,0)</f>
        <v>0</v>
      </c>
      <c r="EG11" s="15">
        <f>IF(ตัวชี้วัด!CF11="/",1,0)</f>
        <v>0</v>
      </c>
      <c r="EH11" s="15">
        <f>IF(ตัวชี้วัด!CJ11="/",1,0)</f>
        <v>0</v>
      </c>
      <c r="EI11" s="15">
        <f>IF(ตัวชี้วัด!CM11="/",1,0)</f>
        <v>0</v>
      </c>
      <c r="EJ11" s="15">
        <f>IF(ตัวชี้วัด!CP11="/",1,0)</f>
        <v>0</v>
      </c>
      <c r="EK11" s="15">
        <f>IF(ตัวชี้วัด!CS11="/",1,0)</f>
        <v>0</v>
      </c>
      <c r="EL11" s="15">
        <f>IF(ตัวชี้วัด!CV11="/",1,0)</f>
        <v>0</v>
      </c>
      <c r="EM11" s="15">
        <f>IF(ตัวชี้วัด!DB11="/",1,0)</f>
        <v>0</v>
      </c>
      <c r="EN11" s="15">
        <f>IF(ตัวชี้วัด!DE11="/",1,0)</f>
        <v>0</v>
      </c>
      <c r="EO11" s="15">
        <f>IF(ตัวชี้วัด!DH11="/",1,0)</f>
        <v>0</v>
      </c>
      <c r="EP11" s="15">
        <f>IF(ตัวชี้วัด!DK11="/",1,0)</f>
        <v>0</v>
      </c>
      <c r="EQ11" s="15">
        <f>IF(ตัวชี้วัด!DN11="/",1,0)</f>
        <v>0</v>
      </c>
      <c r="ER11" s="15">
        <f>IF(ตัวชี้วัด!DR11="/",1,0)</f>
        <v>0</v>
      </c>
      <c r="ES11" s="15">
        <f>IF(ตัวชี้วัด!DU11="/",1,0)</f>
        <v>0</v>
      </c>
      <c r="ET11" s="15">
        <f>IF(ตัวชี้วัด!DX11="/",1,0)</f>
        <v>0</v>
      </c>
      <c r="EU11" s="15">
        <f>IF(ตัวชี้วัด!EA11="/",1,0)</f>
        <v>0</v>
      </c>
      <c r="EV11" s="72">
        <f t="shared" si="3"/>
        <v>0</v>
      </c>
      <c r="EX11" s="15">
        <v>6</v>
      </c>
      <c r="EY11" s="15">
        <f>IF(คุณลักษณะ!B11&gt;1,2,IF(คุณลักษณะ!B11=1,1,0))</f>
        <v>0</v>
      </c>
      <c r="EZ11" s="15">
        <f>IF(คุณลักษณะ!C11&gt;1,2,IF(คุณลักษณะ!C11=1,1,0))</f>
        <v>0</v>
      </c>
      <c r="FA11" s="15">
        <f>IF(คุณลักษณะ!D11&gt;1,2,IF(คุณลักษณะ!D11=1,1,0))</f>
        <v>0</v>
      </c>
      <c r="FB11" s="15">
        <f>IF(คุณลักษณะ!E11&gt;1,2,IF(คุณลักษณะ!E11=1,1,0))</f>
        <v>0</v>
      </c>
      <c r="FC11" s="72">
        <f t="shared" si="4"/>
        <v>0</v>
      </c>
      <c r="FD11" s="15">
        <f>IF(คุณลักษณะ!G11&gt;1,2,IF(คุณลักษณะ!G11=1,1,0))</f>
        <v>0</v>
      </c>
      <c r="FE11" s="15">
        <f>IF(คุณลักษณะ!H11&gt;1,2,IF(คุณลักษณะ!H11=1,1,0))</f>
        <v>0</v>
      </c>
      <c r="FF11" s="72">
        <f t="shared" si="5"/>
        <v>0</v>
      </c>
      <c r="FG11" s="15">
        <f>IF(คุณลักษณะ!O11&gt;1,2,IF(คุณลักษณะ!O11=1,1,0))</f>
        <v>0</v>
      </c>
      <c r="FH11" s="15">
        <f>IF(คุณลักษณะ!P11&gt;1,2,IF(คุณลักษณะ!P11=1,1,0))</f>
        <v>0</v>
      </c>
      <c r="FI11" s="72">
        <f t="shared" si="6"/>
        <v>0</v>
      </c>
      <c r="FJ11" s="15">
        <f>IF(คุณลักษณะ!S11&gt;1,2,IF(คุณลักษณะ!S11=1,1,0))</f>
        <v>0</v>
      </c>
      <c r="FK11" s="15">
        <f>IF(คุณลักษณะ!T11&gt;1,2,IF(คุณลักษณะ!T11=1,1,0))</f>
        <v>0</v>
      </c>
      <c r="FL11" s="72">
        <f t="shared" si="7"/>
        <v>0</v>
      </c>
      <c r="FM11" s="15">
        <f>IF(คุณลักษณะ!V11&gt;1,2,IF(คุณลักษณะ!V11=1,1,0))</f>
        <v>0</v>
      </c>
      <c r="FN11" s="15">
        <f>IF(คุณลักษณะ!W11&gt;1,2,IF(คุณลักษณะ!W11=1,1,0))</f>
        <v>0</v>
      </c>
      <c r="FO11" s="72">
        <f t="shared" si="8"/>
        <v>0</v>
      </c>
      <c r="FP11" s="15">
        <f>IF(คุณลักษณะ!Y11&gt;1,2,IF(คุณลักษณะ!Y11=1,1,0))</f>
        <v>0</v>
      </c>
      <c r="FQ11" s="15">
        <f>IF(คุณลักษณะ!AC11&gt;1,2,IF(คุณลักษณะ!AC11=1,1,0))</f>
        <v>0</v>
      </c>
      <c r="FR11" s="15">
        <f>IF(คุณลักษณะ!AD11&gt;1,2,IF(คุณลักษณะ!AD11=1,1,0))</f>
        <v>0</v>
      </c>
      <c r="FS11" s="72">
        <f t="shared" si="9"/>
        <v>0</v>
      </c>
      <c r="FT11" s="15">
        <f>IF(คุณลักษณะ!AF11&gt;1,2,IF(คุณลักษณะ!AF11=1,1,0))</f>
        <v>0</v>
      </c>
      <c r="FU11" s="15">
        <f>IF(คุณลักษณะ!AG11&gt;1,2,IF(คุณลักษณะ!AG11=1,1,0))</f>
        <v>0</v>
      </c>
      <c r="FV11" s="72">
        <f t="shared" si="10"/>
        <v>0</v>
      </c>
      <c r="FW11" s="47"/>
      <c r="FX11" s="15">
        <f>IF(คุณลักษณะ!F11&gt;1,2,IF(คุณลักษณะ!F11=1,1,0))</f>
        <v>2</v>
      </c>
      <c r="FY11" s="15">
        <f>IF(คุณลักษณะ!I11&gt;1,2,IF(คุณลักษณะ!I11=1,1,0))</f>
        <v>2</v>
      </c>
      <c r="FZ11" s="15">
        <f>IF(คุณลักษณะ!N11&gt;1,2,IF(คุณลักษณะ!N11=1,1,0))</f>
        <v>2</v>
      </c>
      <c r="GA11" s="15">
        <f>IF(คุณลักษณะ!Q11&gt;1,2,IF(คุณลักษณะ!Q11=1,1,0))</f>
        <v>2</v>
      </c>
      <c r="GB11" s="15">
        <f>IF(คุณลักษณะ!U11&gt;1,2,IF(คุณลักษณะ!U11=1,1,0))</f>
        <v>2</v>
      </c>
      <c r="GC11" s="15">
        <f>IF(คุณลักษณะ!X11&gt;1,2,IF(คุณลักษณะ!X11=1,1,0))</f>
        <v>2</v>
      </c>
      <c r="GD11" s="15">
        <f>IF(คุณลักษณะ!AE11&gt;1,2,IF(คุณลักษณะ!AE11=1,1,0))</f>
        <v>2</v>
      </c>
      <c r="GE11" s="15">
        <f>IF(คุณลักษณะ!AH11&gt;1,2,IF(คุณลักษณะ!AH11=1,1,0))</f>
        <v>2</v>
      </c>
      <c r="GF11" s="76">
        <f t="shared" si="13"/>
        <v>16</v>
      </c>
      <c r="GG11" s="74">
        <f>IF(คุณลักษณะ!F11=0,0,IF(คุณลักษณะ!I11=0,0,IF(คุณลักษณะ!N11=0,0,IF(คุณลักษณะ!Q11=0,0,IF(คุณลักษณะ!U11=0,0,IF(คุณลักษณะ!X11=0,0,IF(คุณลักษณะ!AE11=0,0,IF(คุณลักษณะ!AH11=0,0,GF11))))))))</f>
        <v>16</v>
      </c>
      <c r="GI11" s="2">
        <v>6</v>
      </c>
      <c r="GJ11" s="19">
        <f>IF(เวลาเรียน!C11="",0,1)</f>
        <v>0</v>
      </c>
      <c r="GK11" s="289">
        <f>IF(ผลการเรียน!$Y12=$GK$5,1,0)</f>
        <v>0</v>
      </c>
      <c r="GL11" s="289">
        <f>IF(ผลการเรียน!$Y12=$GL$5,1,0)</f>
        <v>0</v>
      </c>
      <c r="GM11" s="289">
        <f>IF(ผลการเรียน!$Y12=$GM$5,1,0)</f>
        <v>0</v>
      </c>
      <c r="GN11" s="289">
        <f>IF(ผลการเรียน!$Y12=$GN$5,1,0)</f>
        <v>0</v>
      </c>
      <c r="GO11" s="289">
        <f>IF(ผลการเรียน!$Y12=$GO$5,1,0)</f>
        <v>0</v>
      </c>
      <c r="GP11" s="289">
        <f>IF(ผลการเรียน!$Y12=$GP$5,1,0)</f>
        <v>0</v>
      </c>
      <c r="GQ11" s="289">
        <f>IF(ผลการเรียน!$Y12=$GQ$5,1,0)</f>
        <v>0</v>
      </c>
      <c r="GR11" s="289">
        <f>IF(ผลการเรียน!$Y12=$GR$5,1,0)</f>
        <v>0</v>
      </c>
      <c r="GS11" s="289">
        <f>IF(ผลการเรียน!$Y12=$GS$5,1,0)</f>
        <v>0</v>
      </c>
      <c r="GT11" s="289">
        <f>IF(ผลการเรียน!$Y12=$GT$5,1,0)</f>
        <v>0</v>
      </c>
      <c r="GU11" s="289">
        <f ca="1">IF(ผลการเรียน!$AP12=ลับ!$GU$5,1,0)</f>
        <v>0</v>
      </c>
      <c r="GV11" s="289">
        <f ca="1">IF(ผลการเรียน!$AP12=ลับ!$GV$5,1,0)</f>
        <v>0</v>
      </c>
      <c r="GW11" s="289">
        <f ca="1">IF(ผลการเรียน!$AP12=ลับ!$GW$5,1,0)</f>
        <v>0</v>
      </c>
      <c r="GX11" s="289">
        <f ca="1">IF(ผลการเรียน!$AP12=ลับ!$GX$5,1,0)</f>
        <v>0</v>
      </c>
      <c r="GY11" s="289">
        <f ca="1">IF(ผลการเรียน!$AG12=ลับ!$GY$5,1,0)</f>
        <v>0</v>
      </c>
      <c r="GZ11" s="289">
        <f ca="1">IF(ผลการเรียน!$AG12=ลับ!$GZ$5,1,0)</f>
        <v>0</v>
      </c>
      <c r="HA11" s="289">
        <f ca="1">IF(ผลการเรียน!$AG12=ลับ!$HA$5,1,0)</f>
        <v>0</v>
      </c>
      <c r="HB11" s="289">
        <f ca="1">IF(ผลการเรียน!$AG12=ลับ!$HB$5,1,0)</f>
        <v>0</v>
      </c>
      <c r="HC11" s="19">
        <f>IF(สรุปคะแนน!$Q11=3,1,0)</f>
        <v>0</v>
      </c>
      <c r="HD11" s="19">
        <f>IF(สรุปคะแนน!$Q11=2,1,0)</f>
        <v>0</v>
      </c>
      <c r="HE11" s="19">
        <f>IF(สรุปคะแนน!$Q11=1,1,0)</f>
        <v>0</v>
      </c>
      <c r="HF11" s="19">
        <f>IF(สรุปคะแนน!$Q11=0,1,0)</f>
        <v>0</v>
      </c>
      <c r="HG11" s="47"/>
      <c r="HH11" s="47"/>
      <c r="HI11" s="47"/>
      <c r="HJ11" s="47"/>
      <c r="HK11" s="47"/>
      <c r="HL11" s="47"/>
      <c r="HM11" s="47"/>
      <c r="HN11" s="47"/>
    </row>
    <row r="12" spans="1:222" ht="20.399999999999999" x14ac:dyDescent="0.55000000000000004">
      <c r="A12" s="25">
        <v>7</v>
      </c>
      <c r="B12" s="60">
        <f>IF(ลับ!B$3=0,0,IF(เวลาเรียน!H12="/",ลับ!B$3,0))</f>
        <v>0</v>
      </c>
      <c r="C12" s="60">
        <f>IF(ลับ!C$3=0,0,IF(เวลาเรียน!I12="/",ลับ!C$3,0))</f>
        <v>0</v>
      </c>
      <c r="D12" s="60">
        <f>IF(ลับ!D$3=0,0,IF(เวลาเรียน!J12="/",ลับ!D$3,0))</f>
        <v>0</v>
      </c>
      <c r="E12" s="60">
        <f>IF(ลับ!E$3=0,0,IF(เวลาเรียน!K12="/",ลับ!E$3,0))</f>
        <v>0</v>
      </c>
      <c r="F12" s="60" t="e">
        <f>IF(ลับ!F$3=0,0,IF(เวลาเรียน!#REF!="/",ลับ!F$3,0))</f>
        <v>#REF!</v>
      </c>
      <c r="G12" s="60">
        <f>IF(ลับ!G$3=0,0,IF(เวลาเรียน!L12="/",ลับ!G$3,0))</f>
        <v>0</v>
      </c>
      <c r="H12" s="60">
        <f>IF(ลับ!H$3=0,0,IF(เวลาเรียน!M12="/",ลับ!H$3,0))</f>
        <v>0</v>
      </c>
      <c r="I12" s="60">
        <f>IF(ลับ!I$3=0,0,IF(เวลาเรียน!N12="/",ลับ!I$3,0))</f>
        <v>0</v>
      </c>
      <c r="J12" s="60">
        <f>IF(ลับ!J$3=0,0,IF(เวลาเรียน!O12="/",ลับ!J$3,0))</f>
        <v>0</v>
      </c>
      <c r="K12" s="60">
        <f>IF(ลับ!K$3=0,0,IF(เวลาเรียน!P12="/",ลับ!K$3,0))</f>
        <v>0</v>
      </c>
      <c r="L12" s="60">
        <f>IF(ลับ!L$3=0,0,IF(เวลาเรียน!Q12="/",ลับ!L$3,0))</f>
        <v>0</v>
      </c>
      <c r="M12" s="60">
        <f>IF(ลับ!M$3=0,0,IF(เวลาเรียน!R12="/",ลับ!M$3,0))</f>
        <v>0</v>
      </c>
      <c r="N12" s="60">
        <f>IF(ลับ!N$3=0,0,IF(เวลาเรียน!S12="/",ลับ!N$3,0))</f>
        <v>0</v>
      </c>
      <c r="O12" s="60">
        <f>IF(ลับ!O$3=0,0,IF(เวลาเรียน!T12="/",ลับ!O$3,0))</f>
        <v>0</v>
      </c>
      <c r="P12" s="60">
        <f>IF(ลับ!P$3=0,0,IF(เวลาเรียน!U12="/",ลับ!P$3,0))</f>
        <v>0</v>
      </c>
      <c r="Q12" s="60">
        <f>IF(ลับ!Q$3=0,0,IF(เวลาเรียน!V12="/",ลับ!Q$3,0))</f>
        <v>0</v>
      </c>
      <c r="R12" s="60">
        <f>IF(ลับ!R$3=0,0,IF(เวลาเรียน!W12="/",ลับ!R$3,0))</f>
        <v>0</v>
      </c>
      <c r="S12" s="60">
        <f>IF(ลับ!S$3=0,0,IF(เวลาเรียน!X12="/",ลับ!S$3,0))</f>
        <v>0</v>
      </c>
      <c r="T12" s="60">
        <f>IF(ลับ!T$3=0,0,IF(เวลาเรียน!Y12="/",ลับ!T$3,0))</f>
        <v>0</v>
      </c>
      <c r="U12" s="60">
        <f>IF(ลับ!U$3=0,0,IF(เวลาเรียน!Z12="/",ลับ!U$3,0))</f>
        <v>0</v>
      </c>
      <c r="V12" s="60">
        <f>IF(ลับ!V$3=0,0,IF(เวลาเรียน!AA12="/",ลับ!V$3,0))</f>
        <v>0</v>
      </c>
      <c r="W12" s="60">
        <f>IF(ลับ!W$3=0,0,IF(เวลาเรียน!AB12="/",ลับ!W$3,0))</f>
        <v>0</v>
      </c>
      <c r="X12" s="60">
        <f>IF(ลับ!X$3=0,0,IF(เวลาเรียน!AC12="/",ลับ!X$3,0))</f>
        <v>0</v>
      </c>
      <c r="Y12" s="60">
        <f>IF(ลับ!Y$3=0,0,IF(เวลาเรียน!AD12="/",ลับ!Y$3,0))</f>
        <v>0</v>
      </c>
      <c r="Z12" s="295">
        <f>IF(ลับ!Z$3=0,0,IF(เวลาเรียน!AE12="/",ลับ!Z$3,0))</f>
        <v>0</v>
      </c>
      <c r="AA12" s="60">
        <f>IF(ลับ!AA$3=0,0,IF(เวลาเรียน!AF12="/",ลับ!AA$3,0))</f>
        <v>0</v>
      </c>
      <c r="AB12" s="60">
        <f>IF(ลับ!AB$3=0,0,IF(เวลาเรียน!AG12="/",ลับ!AB$3,0))</f>
        <v>0</v>
      </c>
      <c r="AC12" s="60">
        <f>IF(ลับ!AC$3=0,0,IF(เวลาเรียน!AH12="/",ลับ!AC$3,0))</f>
        <v>0</v>
      </c>
      <c r="AD12" s="60">
        <f>IF(ลับ!AD$3=0,0,IF(เวลาเรียน!AI12="/",ลับ!AD$3,0))</f>
        <v>0</v>
      </c>
      <c r="AE12" s="60">
        <f>IF(ลับ!AE$3=0,0,IF(เวลาเรียน!AJ12="/",ลับ!AE$3,0))</f>
        <v>0</v>
      </c>
      <c r="AF12" s="60">
        <f>IF(ลับ!AF$3=0,0,IF(เวลาเรียน!AK12="/",ลับ!AF$3,0))</f>
        <v>0</v>
      </c>
      <c r="AG12" s="60">
        <f>IF(ลับ!AG$3=0,0,IF(เวลาเรียน!AL12="/",ลับ!AG$3,0))</f>
        <v>0</v>
      </c>
      <c r="AH12" s="60">
        <f>IF(ลับ!AH$3=0,0,IF(เวลาเรียน!AM12="/",ลับ!AH$3,0))</f>
        <v>0</v>
      </c>
      <c r="AI12" s="60">
        <f>IF(ลับ!AI$3=0,0,IF(เวลาเรียน!AN12="/",ลับ!AI$3,0))</f>
        <v>0</v>
      </c>
      <c r="AJ12" s="60">
        <f>IF(ลับ!AJ$3=0,0,IF(เวลาเรียน!AO12="/",ลับ!AJ$3,0))</f>
        <v>0</v>
      </c>
      <c r="AK12" s="60">
        <f>IF(ลับ!AK$3=0,0,IF(เวลาเรียน!AP12="/",ลับ!AK$3,0))</f>
        <v>0</v>
      </c>
      <c r="AL12" s="60">
        <f>IF(ลับ!AL$3=0,0,IF(เวลาเรียน!AQ12="/",ลับ!AL$3,0))</f>
        <v>0</v>
      </c>
      <c r="AM12" s="60">
        <f>IF(ลับ!AM$3=0,0,IF(เวลาเรียน!AR12="/",ลับ!AM$3,0))</f>
        <v>0</v>
      </c>
      <c r="AN12" s="60">
        <f>IF(ลับ!AN$3=0,0,IF(เวลาเรียน!AS12="/",ลับ!AN$3,0))</f>
        <v>0</v>
      </c>
      <c r="AO12" s="60">
        <f>IF(ลับ!AO$3=0,0,IF(เวลาเรียน!AT12="/",ลับ!AO$3,0))</f>
        <v>0</v>
      </c>
      <c r="AP12" s="60">
        <f>IF(ลับ!AP$3=0,0,IF(เวลาเรียน!AU12="/",ลับ!AP$3,0))</f>
        <v>0</v>
      </c>
      <c r="AQ12" s="60">
        <f>IF(ลับ!AQ$3=0,0,IF(เวลาเรียน!AV12="/",ลับ!AQ$3,0))</f>
        <v>0</v>
      </c>
      <c r="AR12" s="60">
        <f>IF(ลับ!AR$3=0,0,IF(เวลาเรียน!AW12="/",ลับ!AR$3,0))</f>
        <v>0</v>
      </c>
      <c r="AS12" s="60">
        <f>IF(ลับ!AS$3=0,0,IF(เวลาเรียน!AX12="/",ลับ!AS$3,0))</f>
        <v>0</v>
      </c>
      <c r="AT12" s="60">
        <f>IF(ลับ!AT$3=0,0,IF(เวลาเรียน!AY12="/",ลับ!AT$3,0))</f>
        <v>0</v>
      </c>
      <c r="AU12" s="60">
        <f>IF(ลับ!AU$3=0,0,IF(เวลาเรียน!AZ12="/",ลับ!AU$3,0))</f>
        <v>0</v>
      </c>
      <c r="AV12" s="60">
        <f>IF(ลับ!AV$3=0,0,IF(เวลาเรียน!BA12="/",ลับ!AV$3,0))</f>
        <v>0</v>
      </c>
      <c r="AW12" s="60">
        <f>IF(ลับ!AW$3=0,0,IF(เวลาเรียน!BB12="/",ลับ!AW$3,0))</f>
        <v>0</v>
      </c>
      <c r="AX12" s="60">
        <f>IF(ลับ!AX$3=0,0,IF(เวลาเรียน!BC12="/",ลับ!AX$3,0))</f>
        <v>0</v>
      </c>
      <c r="AY12" s="60">
        <f>IF(ลับ!AY$3=0,0,IF(เวลาเรียน!BD12="/",ลับ!AY$3,0))</f>
        <v>0</v>
      </c>
      <c r="AZ12" s="60">
        <f>IF(ลับ!AZ$3=0,0,IF(เวลาเรียน!BE12="/",ลับ!AZ$3,0))</f>
        <v>0</v>
      </c>
      <c r="BA12" s="60">
        <f>IF(ลับ!BA$3=0,0,IF(เวลาเรียน!BF12="/",ลับ!BA$3,0))</f>
        <v>0</v>
      </c>
      <c r="BB12" s="60">
        <f>IF(ลับ!BB$3=0,0,IF(เวลาเรียน!BG12="/",ลับ!BB$3,0))</f>
        <v>0</v>
      </c>
      <c r="BC12" s="60">
        <f>IF(ลับ!BC$3=0,0,IF(เวลาเรียน!BH12="/",ลับ!BC$3,0))</f>
        <v>0</v>
      </c>
      <c r="BD12" s="60">
        <f>IF(ลับ!BD$3=0,0,IF(เวลาเรียน!BI12="/",ลับ!BD$3,0))</f>
        <v>0</v>
      </c>
      <c r="BE12" s="60">
        <f>IF(ลับ!BE$3=0,0,IF(เวลาเรียน!BJ12="/",ลับ!BE$3,0))</f>
        <v>0</v>
      </c>
      <c r="BF12" s="60">
        <f>IF(ลับ!BF$3=0,0,IF(เวลาเรียน!BK12="/",ลับ!BF$3,0))</f>
        <v>0</v>
      </c>
      <c r="BG12" s="60">
        <f>IF(ลับ!BG$3=0,0,IF(เวลาเรียน!BL12="/",ลับ!BG$3,0))</f>
        <v>0</v>
      </c>
      <c r="BH12" s="60">
        <f>IF(ลับ!BH$3=0,0,IF(เวลาเรียน!BM12="/",ลับ!BH$3,0))</f>
        <v>0</v>
      </c>
      <c r="BI12" s="60">
        <f>IF(ลับ!BI$3=0,0,IF(เวลาเรียน!BN12="/",ลับ!BI$3,0))</f>
        <v>0</v>
      </c>
      <c r="BJ12" s="60">
        <f>IF(ลับ!BJ$3=0,0,IF(เวลาเรียน!BO12="/",ลับ!BJ$3,0))</f>
        <v>0</v>
      </c>
      <c r="BK12" s="60">
        <f>IF(ลับ!BK$3=0,0,IF(เวลาเรียน!BP12="/",ลับ!BK$3,0))</f>
        <v>0</v>
      </c>
      <c r="BL12" s="60">
        <f>IF(ลับ!BL$3=0,0,IF(เวลาเรียน!BQ12="/",ลับ!BL$3,0))</f>
        <v>0</v>
      </c>
      <c r="BM12" s="60">
        <f>IF(ลับ!BM$3=0,0,IF(เวลาเรียน!BR12="/",ลับ!BM$3,0))</f>
        <v>0</v>
      </c>
      <c r="BN12" s="60">
        <f>IF(ลับ!BN$3=0,0,IF(เวลาเรียน!BS12="/",ลับ!BN$3,0))</f>
        <v>0</v>
      </c>
      <c r="BO12" s="60">
        <f>IF(ลับ!BO$3=0,0,IF(เวลาเรียน!BT12="/",ลับ!BO$3,0))</f>
        <v>0</v>
      </c>
      <c r="BP12" s="60">
        <f>IF(ลับ!BP$3=0,0,IF(เวลาเรียน!BU12="/",ลับ!BP$3,0))</f>
        <v>0</v>
      </c>
      <c r="BQ12" s="60">
        <f>IF(ลับ!BQ$3=0,0,IF(เวลาเรียน!BV12="/",ลับ!BQ$3,0))</f>
        <v>0</v>
      </c>
      <c r="BR12" s="60">
        <f>IF(ลับ!BR$3=0,0,IF(เวลาเรียน!BW12="/",ลับ!BR$3,0))</f>
        <v>0</v>
      </c>
      <c r="BS12" s="295">
        <f>IF(ลับ!BS$3=0,0,IF(เวลาเรียน!BX12="/",ลับ!BS$3,0))</f>
        <v>0</v>
      </c>
      <c r="BT12" s="60">
        <f>IF(ลับ!BT$3=0,0,IF(เวลาเรียน!BZ12="/",ลับ!BT$3,0))</f>
        <v>0</v>
      </c>
      <c r="BU12" s="60">
        <f>IF(ลับ!BU$3=0,0,IF(เวลาเรียน!CA12="/",ลับ!BU$3,0))</f>
        <v>0</v>
      </c>
      <c r="BV12" s="60">
        <f>IF(ลับ!BV$3=0,0,IF(เวลาเรียน!CB12="/",ลับ!BV$3,0))</f>
        <v>0</v>
      </c>
      <c r="BW12" s="60">
        <f>IF(ลับ!BW$3=0,0,IF(เวลาเรียน!CC12="/",ลับ!BW$3,0))</f>
        <v>0</v>
      </c>
      <c r="BX12" s="60">
        <f>IF(ลับ!BX$3=0,0,IF(เวลาเรียน!CD12="/",ลับ!BX$3,0))</f>
        <v>0</v>
      </c>
      <c r="BY12" s="60">
        <f>IF(ลับ!BY$3=0,0,IF(เวลาเรียน!CE12="/",ลับ!BY$3,0))</f>
        <v>0</v>
      </c>
      <c r="BZ12" s="60">
        <f>IF(ลับ!BZ$3=0,0,IF(เวลาเรียน!CF12="/",ลับ!BZ$3,0))</f>
        <v>0</v>
      </c>
      <c r="CA12" s="60">
        <f>IF(ลับ!CA$3=0,0,IF(เวลาเรียน!CG12="/",ลับ!CA$3,0))</f>
        <v>0</v>
      </c>
      <c r="CB12" s="60">
        <f>IF(ลับ!CB$3=0,0,IF(เวลาเรียน!CH12="/",ลับ!CB$3,0))</f>
        <v>0</v>
      </c>
      <c r="CC12" s="60">
        <f>IF(ลับ!CC$3=0,0,IF(เวลาเรียน!CI12="/",ลับ!CC$3,0))</f>
        <v>0</v>
      </c>
      <c r="CD12" s="60">
        <f>IF(ลับ!CD$3=0,0,IF(เวลาเรียน!CJ12="/",ลับ!CD$3,0))</f>
        <v>0</v>
      </c>
      <c r="CE12" s="60">
        <f>IF(ลับ!CE$3=0,0,IF(เวลาเรียน!CK12="/",ลับ!CE$3,0))</f>
        <v>0</v>
      </c>
      <c r="CF12" s="60">
        <f>IF(ลับ!CF$3=0,0,IF(เวลาเรียน!CL12="/",ลับ!CF$3,0))</f>
        <v>0</v>
      </c>
      <c r="CG12" s="60">
        <f>IF(ลับ!CG$3=0,0,IF(เวลาเรียน!CM12="/",ลับ!CG$3,0))</f>
        <v>0</v>
      </c>
      <c r="CH12" s="60">
        <f>IF(ลับ!CH$3=0,0,IF(เวลาเรียน!CN12="/",ลับ!CH$3,0))</f>
        <v>0</v>
      </c>
      <c r="CI12" s="60">
        <f>IF(ลับ!CI$3=0,0,IF(เวลาเรียน!CO12="/",ลับ!CI$3,0))</f>
        <v>0</v>
      </c>
      <c r="CJ12" s="60">
        <f>IF(ลับ!CJ$3=0,0,IF(เวลาเรียน!CP12="/",ลับ!CJ$3,0))</f>
        <v>0</v>
      </c>
      <c r="CK12" s="60">
        <f>IF(ลับ!CK$3=0,0,IF(เวลาเรียน!CQ12="/",ลับ!CK$3,0))</f>
        <v>0</v>
      </c>
      <c r="CL12" s="60">
        <f>IF(ลับ!CL$3=0,0,IF(เวลาเรียน!CR12="/",ลับ!CL$3,0))</f>
        <v>0</v>
      </c>
      <c r="CM12" s="60">
        <f>IF(ลับ!CM$3=0,0,IF(เวลาเรียน!CS12="/",ลับ!CM$3,0))</f>
        <v>0</v>
      </c>
      <c r="CN12" s="60">
        <f>IF(ลับ!CN$3=0,0,IF(เวลาเรียน!CT12="/",ลับ!CN$3,0))</f>
        <v>0</v>
      </c>
      <c r="CO12" s="60">
        <f>IF(ลับ!CO$3=0,0,IF(เวลาเรียน!CU12="/",ลับ!CO$3,0))</f>
        <v>0</v>
      </c>
      <c r="CP12" s="60">
        <f>IF(ลับ!CP$3=0,0,IF(เวลาเรียน!CV12="/",ลับ!CP$3,0))</f>
        <v>0</v>
      </c>
      <c r="CQ12" s="60">
        <f>IF(ลับ!CQ$3=0,0,IF(เวลาเรียน!CW12="/",ลับ!CQ$3,0))</f>
        <v>0</v>
      </c>
      <c r="CR12" s="60">
        <f>IF(ลับ!CR$3=0,0,IF(เวลาเรียน!CX12="/",ลับ!CR$3,0))</f>
        <v>0</v>
      </c>
      <c r="CS12" s="60">
        <f>IF(ลับ!CS$3=0,0,IF(เวลาเรียน!CY12="/",ลับ!CS$3,0))</f>
        <v>0</v>
      </c>
      <c r="CT12" s="60">
        <f>IF(ลับ!CT$3=0,0,IF(เวลาเรียน!CZ12="/",ลับ!CT$3,0))</f>
        <v>0</v>
      </c>
      <c r="CU12" s="60">
        <f>IF(ลับ!CU$3=0,0,IF(เวลาเรียน!DA12="/",ลับ!CU$3,0))</f>
        <v>0</v>
      </c>
      <c r="CV12" s="60">
        <f>IF(ลับ!CV$3=0,0,IF(เวลาเรียน!DB12="/",ลับ!CV$3,0))</f>
        <v>0</v>
      </c>
      <c r="CW12" s="61">
        <f>IF(ลับ!CW$3=0,0,IF(เวลาเรียน!DC12="/",ลับ!CW$3,0))</f>
        <v>0</v>
      </c>
      <c r="CX12" s="73" t="e">
        <f t="shared" si="11"/>
        <v>#REF!</v>
      </c>
      <c r="CZ12" s="15">
        <v>7</v>
      </c>
      <c r="DA12" s="15">
        <f>IF(ตัวชี้วัด!C12="ร",ตัวชี้วัด!C12,IF(ตัวชี้วัด!F12="ร",ตัวชี้วัด!F12,IF(ตัวชี้วัด!I12="ร",ตัวชี้วัด!I12,IF(ตัวชี้วัด!L12="ร",ตัวชี้วัด!L12,IF(ตัวชี้วัด!O12="ร",ตัวชี้วัด!O12,IF(ตัวชี้วัด!S12="ร",ตัวชี้วัด!S12,IF(ตัวชี้วัด!V12="ร",ตัวชี้วัด!V12,SUM(ตัวชี้วัด!C12,ตัวชี้วัด!F12,ตัวชี้วัด!I12,ตัวชี้วัด!L12,ตัวชี้วัด!O12,ตัวชี้วัด!S12,ตัวชี้วัด!V12))))))))</f>
        <v>0</v>
      </c>
      <c r="DB12" s="15">
        <f>IF(ตัวชี้วัด!Y12="ร",ตัวชี้วัด!Y12,IF(ตัวชี้วัด!AB12="ร",ตัวชี้วัด!AB12,IF(ตัวชี้วัด!AE12="ร",ตัวชี้วัด!AE12,IF(ตัวชี้วัด!AK12="ร",ตัวชี้วัด!AK12,IF(ตัวชี้วัด!AN12="ร",ตัวชี้วัด!AN12,IF(ตัวชี้วัด!AQ12="ร",ตัวชี้วัด!AQ12,IF(ตัวชี้วัด!AT12="ร",ตัวชี้วัด!AT12,SUM(ตัวชี้วัด!Y12,ตัวชี้วัด!AB12,ตัวชี้วัด!AE12,ตัวชี้วัด!AK12,ตัวชี้วัด!AN12,ตัวชี้วัด!AQ12,ตัวชี้วัด!AT12))))))))</f>
        <v>0</v>
      </c>
      <c r="DC12" s="15">
        <f>IF(ตัวชี้วัด!AW12="ร",ตัวชี้วัด!AW12,IF(ตัวชี้วัด!BA12="ร",ตัวชี้วัด!BA12,IF(ตัวชี้วัด!BD12="ร",ตัวชี้วัด!BD12,IF(ตัวชี้วัด!BG12="ร",ตัวชี้วัด!BG12,IF(ตัวชี้วัด!BJ12="ร",ตัวชี้วัด!BJ12,IF(ตัวชี้วัด!BM12="ร",ตัวชี้วัด!BM12,IF(ตัวชี้วัด!BS12="ร",ตัวชี้วัด!BS12,SUM(ตัวชี้วัด!AW12,ตัวชี้วัด!BA12,ตัวชี้วัด!BD12,ตัวชี้วัด!BG12,ตัวชี้วัด!BJ12,ตัวชี้วัด!BM12,ตัวชี้วัด!BS12))))))))</f>
        <v>0</v>
      </c>
      <c r="DD12" s="15">
        <f>IF(ตัวชี้วัด!BV12="ร",ตัวชี้วัด!BV12,IF(ตัวชี้วัด!BY12="ร",ตัวชี้วัด!BY12,IF(ตัวชี้วัด!CB12="ร",ตัวชี้วัด!CB12,IF(ตัวชี้วัด!CE12="ร",ตัวชี้วัด!CE12,IF(ตัวชี้วัด!CI12="ร",ตัวชี้วัด!CI12,IF(ตัวชี้วัด!CL12="ร",ตัวชี้วัด!CL12,IF(ตัวชี้วัด!CO12="ร",ตัวชี้วัด!CO12,SUM(ตัวชี้วัด!BV12,ตัวชี้วัด!BY12,ตัวชี้วัด!CB12,ตัวชี้วัด!CE12,ตัวชี้วัด!CI12,ตัวชี้วัด!CL12,ตัวชี้วัด!CO12))))))))</f>
        <v>0</v>
      </c>
      <c r="DE12" s="15">
        <f>IF(ตัวชี้วัด!CR12="ร",ตัวชี้วัด!CR12,IF(ตัวชี้วัด!CU12="ร",ตัวชี้วัด!CU12,IF(ตัวชี้วัด!DA12="ร",ตัวชี้วัด!DA12,IF(ตัวชี้วัด!DD12="ร",ตัวชี้วัด!DD12,IF(ตัวชี้วัด!DG12="ร",ตัวชี้วัด!DG12,IF(ตัวชี้วัด!DJ12="ร",ตัวชี้วัด!DJ12,IF(ตัวชี้วัด!DM12="ร",ตัวชี้วัด!DM12,SUM(ตัวชี้วัด!CR12,ตัวชี้วัด!CU12,ตัวชี้วัด!DA12,ตัวชี้วัด!DD12,ตัวชี้วัด!DG12,ตัวชี้วัด!DJ12,ตัวชี้วัด!DM12))))))))</f>
        <v>0</v>
      </c>
      <c r="DF12" s="15">
        <f>IF(ตัวชี้วัด!DQ12="ร",ตัวชี้วัด!DQ12,IF(ตัวชี้วัด!DT12="ร",ตัวชี้วัด!DT12,IF(ตัวชี้วัด!DW12="ร",ตัวชี้วัด!DW12,IF(ตัวชี้วัด!DZ12="ร",ตัวชี้วัด!DZ12,SUM(ตัวชี้วัด!DQ12,ตัวชี้วัด!DT12,ตัวชี้วัด!DW12,ตัวชี้วัด!DZ12)))))</f>
        <v>0</v>
      </c>
      <c r="DG12" s="72">
        <f t="shared" si="12"/>
        <v>0</v>
      </c>
      <c r="DH12" s="47"/>
      <c r="DI12" s="15">
        <f>IF(ตัวชี้วัด!D12="/",1,0)</f>
        <v>0</v>
      </c>
      <c r="DJ12" s="15">
        <f>IF(ตัวชี้วัด!G12="/",1,0)</f>
        <v>0</v>
      </c>
      <c r="DK12" s="15">
        <f>IF(ตัวชี้วัด!J12="/",1,0)</f>
        <v>0</v>
      </c>
      <c r="DL12" s="15">
        <f>IF(ตัวชี้วัด!M12="/",1,0)</f>
        <v>0</v>
      </c>
      <c r="DM12" s="15">
        <f>IF(ตัวชี้วัด!P12="/",1,0)</f>
        <v>0</v>
      </c>
      <c r="DN12" s="15">
        <f>IF(ตัวชี้วัด!T12="/",1,0)</f>
        <v>0</v>
      </c>
      <c r="DO12" s="15">
        <f>IF(ตัวชี้วัด!W12="/",1,0)</f>
        <v>0</v>
      </c>
      <c r="DP12" s="15">
        <f>IF(ตัวชี้วัด!Z12="/",1,0)</f>
        <v>0</v>
      </c>
      <c r="DQ12" s="15">
        <f>IF(ตัวชี้วัด!AC12="/",1,0)</f>
        <v>0</v>
      </c>
      <c r="DR12" s="15">
        <f>IF(ตัวชี้วัด!AF12="/",1,0)</f>
        <v>0</v>
      </c>
      <c r="DS12" s="15">
        <f>IF(ตัวชี้วัด!AL12="/",1,0)</f>
        <v>0</v>
      </c>
      <c r="DT12" s="15">
        <f>IF(ตัวชี้วัด!AO12="/",1,0)</f>
        <v>0</v>
      </c>
      <c r="DU12" s="15">
        <f>IF(ตัวชี้วัด!AR12="/",1,0)</f>
        <v>0</v>
      </c>
      <c r="DV12" s="15">
        <f>IF(ตัวชี้วัด!AU12="/",1,0)</f>
        <v>0</v>
      </c>
      <c r="DW12" s="15">
        <f>IF(ตัวชี้วัด!AX12="/",1,0)</f>
        <v>0</v>
      </c>
      <c r="DX12" s="15">
        <f>IF(ตัวชี้วัด!BB12="/",1,0)</f>
        <v>0</v>
      </c>
      <c r="DY12" s="15">
        <f>IF(ตัวชี้วัด!BE12="/",1,0)</f>
        <v>0</v>
      </c>
      <c r="DZ12" s="15">
        <f>IF(ตัวชี้วัด!BH12="/",1,0)</f>
        <v>0</v>
      </c>
      <c r="EA12" s="15">
        <f>IF(ตัวชี้วัด!BK12="/",1,0)</f>
        <v>0</v>
      </c>
      <c r="EB12" s="15">
        <f>IF(ตัวชี้วัด!BN12="/",1,0)</f>
        <v>0</v>
      </c>
      <c r="EC12" s="15">
        <f>IF(ตัวชี้วัด!BT12="/",1,0)</f>
        <v>0</v>
      </c>
      <c r="ED12" s="15">
        <f>IF(ตัวชี้วัด!BW12="/",1,0)</f>
        <v>0</v>
      </c>
      <c r="EE12" s="15">
        <f>IF(ตัวชี้วัด!BZ12="/",1,0)</f>
        <v>0</v>
      </c>
      <c r="EF12" s="15">
        <f>IF(ตัวชี้วัด!CC12="/",1,0)</f>
        <v>0</v>
      </c>
      <c r="EG12" s="15">
        <f>IF(ตัวชี้วัด!CF12="/",1,0)</f>
        <v>0</v>
      </c>
      <c r="EH12" s="15">
        <f>IF(ตัวชี้วัด!CJ12="/",1,0)</f>
        <v>0</v>
      </c>
      <c r="EI12" s="15">
        <f>IF(ตัวชี้วัด!CM12="/",1,0)</f>
        <v>0</v>
      </c>
      <c r="EJ12" s="15">
        <f>IF(ตัวชี้วัด!CP12="/",1,0)</f>
        <v>0</v>
      </c>
      <c r="EK12" s="15">
        <f>IF(ตัวชี้วัด!CS12="/",1,0)</f>
        <v>0</v>
      </c>
      <c r="EL12" s="15">
        <f>IF(ตัวชี้วัด!CV12="/",1,0)</f>
        <v>0</v>
      </c>
      <c r="EM12" s="15">
        <f>IF(ตัวชี้วัด!DB12="/",1,0)</f>
        <v>0</v>
      </c>
      <c r="EN12" s="15">
        <f>IF(ตัวชี้วัด!DE12="/",1,0)</f>
        <v>0</v>
      </c>
      <c r="EO12" s="15">
        <f>IF(ตัวชี้วัด!DH12="/",1,0)</f>
        <v>0</v>
      </c>
      <c r="EP12" s="15">
        <f>IF(ตัวชี้วัด!DK12="/",1,0)</f>
        <v>0</v>
      </c>
      <c r="EQ12" s="15">
        <f>IF(ตัวชี้วัด!DN12="/",1,0)</f>
        <v>0</v>
      </c>
      <c r="ER12" s="15">
        <f>IF(ตัวชี้วัด!DR12="/",1,0)</f>
        <v>0</v>
      </c>
      <c r="ES12" s="15">
        <f>IF(ตัวชี้วัด!DU12="/",1,0)</f>
        <v>0</v>
      </c>
      <c r="ET12" s="15">
        <f>IF(ตัวชี้วัด!DX12="/",1,0)</f>
        <v>0</v>
      </c>
      <c r="EU12" s="15">
        <f>IF(ตัวชี้วัด!EA12="/",1,0)</f>
        <v>0</v>
      </c>
      <c r="EV12" s="72">
        <f t="shared" si="3"/>
        <v>0</v>
      </c>
      <c r="EX12" s="15">
        <v>7</v>
      </c>
      <c r="EY12" s="15">
        <f>IF(คุณลักษณะ!B12&gt;1,2,IF(คุณลักษณะ!B12=1,1,0))</f>
        <v>0</v>
      </c>
      <c r="EZ12" s="15">
        <f>IF(คุณลักษณะ!C12&gt;1,2,IF(คุณลักษณะ!C12=1,1,0))</f>
        <v>0</v>
      </c>
      <c r="FA12" s="15">
        <f>IF(คุณลักษณะ!D12&gt;1,2,IF(คุณลักษณะ!D12=1,1,0))</f>
        <v>0</v>
      </c>
      <c r="FB12" s="15">
        <f>IF(คุณลักษณะ!E12&gt;1,2,IF(คุณลักษณะ!E12=1,1,0))</f>
        <v>0</v>
      </c>
      <c r="FC12" s="72">
        <f t="shared" si="4"/>
        <v>0</v>
      </c>
      <c r="FD12" s="15">
        <f>IF(คุณลักษณะ!G12&gt;1,2,IF(คุณลักษณะ!G12=1,1,0))</f>
        <v>0</v>
      </c>
      <c r="FE12" s="15">
        <f>IF(คุณลักษณะ!H12&gt;1,2,IF(คุณลักษณะ!H12=1,1,0))</f>
        <v>0</v>
      </c>
      <c r="FF12" s="72">
        <f t="shared" si="5"/>
        <v>0</v>
      </c>
      <c r="FG12" s="15">
        <f>IF(คุณลักษณะ!O12&gt;1,2,IF(คุณลักษณะ!O12=1,1,0))</f>
        <v>0</v>
      </c>
      <c r="FH12" s="15">
        <f>IF(คุณลักษณะ!P12&gt;1,2,IF(คุณลักษณะ!P12=1,1,0))</f>
        <v>0</v>
      </c>
      <c r="FI12" s="72">
        <f t="shared" si="6"/>
        <v>0</v>
      </c>
      <c r="FJ12" s="15">
        <f>IF(คุณลักษณะ!S12&gt;1,2,IF(คุณลักษณะ!S12=1,1,0))</f>
        <v>0</v>
      </c>
      <c r="FK12" s="15">
        <f>IF(คุณลักษณะ!T12&gt;1,2,IF(คุณลักษณะ!T12=1,1,0))</f>
        <v>0</v>
      </c>
      <c r="FL12" s="72">
        <f t="shared" si="7"/>
        <v>0</v>
      </c>
      <c r="FM12" s="15">
        <f>IF(คุณลักษณะ!V12&gt;1,2,IF(คุณลักษณะ!V12=1,1,0))</f>
        <v>0</v>
      </c>
      <c r="FN12" s="15">
        <f>IF(คุณลักษณะ!W12&gt;1,2,IF(คุณลักษณะ!W12=1,1,0))</f>
        <v>0</v>
      </c>
      <c r="FO12" s="72">
        <f t="shared" si="8"/>
        <v>0</v>
      </c>
      <c r="FP12" s="15">
        <f>IF(คุณลักษณะ!Y12&gt;1,2,IF(คุณลักษณะ!Y12=1,1,0))</f>
        <v>0</v>
      </c>
      <c r="FQ12" s="15">
        <f>IF(คุณลักษณะ!AC12&gt;1,2,IF(คุณลักษณะ!AC12=1,1,0))</f>
        <v>0</v>
      </c>
      <c r="FR12" s="15">
        <f>IF(คุณลักษณะ!AD12&gt;1,2,IF(คุณลักษณะ!AD12=1,1,0))</f>
        <v>0</v>
      </c>
      <c r="FS12" s="72">
        <f t="shared" si="9"/>
        <v>0</v>
      </c>
      <c r="FT12" s="15">
        <f>IF(คุณลักษณะ!AF12&gt;1,2,IF(คุณลักษณะ!AF12=1,1,0))</f>
        <v>0</v>
      </c>
      <c r="FU12" s="15">
        <f>IF(คุณลักษณะ!AG12&gt;1,2,IF(คุณลักษณะ!AG12=1,1,0))</f>
        <v>0</v>
      </c>
      <c r="FV12" s="72">
        <f t="shared" si="10"/>
        <v>0</v>
      </c>
      <c r="FW12" s="47"/>
      <c r="FX12" s="15">
        <f>IF(คุณลักษณะ!F12&gt;1,2,IF(คุณลักษณะ!F12=1,1,0))</f>
        <v>2</v>
      </c>
      <c r="FY12" s="15">
        <f>IF(คุณลักษณะ!I12&gt;1,2,IF(คุณลักษณะ!I12=1,1,0))</f>
        <v>2</v>
      </c>
      <c r="FZ12" s="15">
        <f>IF(คุณลักษณะ!N12&gt;1,2,IF(คุณลักษณะ!N12=1,1,0))</f>
        <v>2</v>
      </c>
      <c r="GA12" s="15">
        <f>IF(คุณลักษณะ!Q12&gt;1,2,IF(คุณลักษณะ!Q12=1,1,0))</f>
        <v>2</v>
      </c>
      <c r="GB12" s="15">
        <f>IF(คุณลักษณะ!U12&gt;1,2,IF(คุณลักษณะ!U12=1,1,0))</f>
        <v>2</v>
      </c>
      <c r="GC12" s="15">
        <f>IF(คุณลักษณะ!X12&gt;1,2,IF(คุณลักษณะ!X12=1,1,0))</f>
        <v>2</v>
      </c>
      <c r="GD12" s="15">
        <f>IF(คุณลักษณะ!AE12&gt;1,2,IF(คุณลักษณะ!AE12=1,1,0))</f>
        <v>2</v>
      </c>
      <c r="GE12" s="15">
        <f>IF(คุณลักษณะ!AH12&gt;1,2,IF(คุณลักษณะ!AH12=1,1,0))</f>
        <v>2</v>
      </c>
      <c r="GF12" s="76">
        <f t="shared" si="13"/>
        <v>16</v>
      </c>
      <c r="GG12" s="74">
        <f>IF(คุณลักษณะ!F12=0,0,IF(คุณลักษณะ!I12=0,0,IF(คุณลักษณะ!N12=0,0,IF(คุณลักษณะ!Q12=0,0,IF(คุณลักษณะ!U12=0,0,IF(คุณลักษณะ!X12=0,0,IF(คุณลักษณะ!AE12=0,0,IF(คุณลักษณะ!AH12=0,0,GF12))))))))</f>
        <v>16</v>
      </c>
      <c r="GI12" s="2">
        <v>7</v>
      </c>
      <c r="GJ12" s="19">
        <f>IF(เวลาเรียน!C12="",0,1)</f>
        <v>0</v>
      </c>
      <c r="GK12" s="289">
        <f>IF(ผลการเรียน!$Y13=$GK$5,1,0)</f>
        <v>0</v>
      </c>
      <c r="GL12" s="289">
        <f>IF(ผลการเรียน!$Y13=$GL$5,1,0)</f>
        <v>0</v>
      </c>
      <c r="GM12" s="289">
        <f>IF(ผลการเรียน!$Y13=$GM$5,1,0)</f>
        <v>0</v>
      </c>
      <c r="GN12" s="289">
        <f>IF(ผลการเรียน!$Y13=$GN$5,1,0)</f>
        <v>0</v>
      </c>
      <c r="GO12" s="289">
        <f>IF(ผลการเรียน!$Y13=$GO$5,1,0)</f>
        <v>0</v>
      </c>
      <c r="GP12" s="289">
        <f>IF(ผลการเรียน!$Y13=$GP$5,1,0)</f>
        <v>0</v>
      </c>
      <c r="GQ12" s="289">
        <f>IF(ผลการเรียน!$Y13=$GQ$5,1,0)</f>
        <v>0</v>
      </c>
      <c r="GR12" s="289">
        <f>IF(ผลการเรียน!$Y13=$GR$5,1,0)</f>
        <v>0</v>
      </c>
      <c r="GS12" s="289">
        <f>IF(ผลการเรียน!$Y13=$GS$5,1,0)</f>
        <v>0</v>
      </c>
      <c r="GT12" s="289">
        <f>IF(ผลการเรียน!$Y13=$GT$5,1,0)</f>
        <v>0</v>
      </c>
      <c r="GU12" s="289">
        <f ca="1">IF(ผลการเรียน!$AP13=ลับ!$GU$5,1,0)</f>
        <v>0</v>
      </c>
      <c r="GV12" s="289">
        <f ca="1">IF(ผลการเรียน!$AP13=ลับ!$GV$5,1,0)</f>
        <v>0</v>
      </c>
      <c r="GW12" s="289">
        <f ca="1">IF(ผลการเรียน!$AP13=ลับ!$GW$5,1,0)</f>
        <v>0</v>
      </c>
      <c r="GX12" s="289">
        <f ca="1">IF(ผลการเรียน!$AP13=ลับ!$GX$5,1,0)</f>
        <v>0</v>
      </c>
      <c r="GY12" s="289">
        <f ca="1">IF(ผลการเรียน!$AG13=ลับ!$GY$5,1,0)</f>
        <v>0</v>
      </c>
      <c r="GZ12" s="289">
        <f ca="1">IF(ผลการเรียน!$AG13=ลับ!$GZ$5,1,0)</f>
        <v>0</v>
      </c>
      <c r="HA12" s="289">
        <f ca="1">IF(ผลการเรียน!$AG13=ลับ!$HA$5,1,0)</f>
        <v>0</v>
      </c>
      <c r="HB12" s="289">
        <f ca="1">IF(ผลการเรียน!$AG13=ลับ!$HB$5,1,0)</f>
        <v>0</v>
      </c>
      <c r="HC12" s="19">
        <f>IF(สรุปคะแนน!$Q12=3,1,0)</f>
        <v>0</v>
      </c>
      <c r="HD12" s="19">
        <f>IF(สรุปคะแนน!$Q12=2,1,0)</f>
        <v>0</v>
      </c>
      <c r="HE12" s="19">
        <f>IF(สรุปคะแนน!$Q12=1,1,0)</f>
        <v>0</v>
      </c>
      <c r="HF12" s="19">
        <f>IF(สรุปคะแนน!$Q12=0,1,0)</f>
        <v>0</v>
      </c>
      <c r="HG12" s="47"/>
      <c r="HH12" s="47"/>
      <c r="HI12" s="47"/>
      <c r="HJ12" s="47"/>
      <c r="HK12" s="47"/>
      <c r="HL12" s="47"/>
      <c r="HM12" s="47"/>
      <c r="HN12" s="47"/>
    </row>
    <row r="13" spans="1:222" ht="20.399999999999999" x14ac:dyDescent="0.55000000000000004">
      <c r="A13" s="25">
        <v>8</v>
      </c>
      <c r="B13" s="60">
        <f>IF(ลับ!B$3=0,0,IF(เวลาเรียน!H13="/",ลับ!B$3,0))</f>
        <v>0</v>
      </c>
      <c r="C13" s="60">
        <f>IF(ลับ!C$3=0,0,IF(เวลาเรียน!I13="/",ลับ!C$3,0))</f>
        <v>0</v>
      </c>
      <c r="D13" s="60">
        <f>IF(ลับ!D$3=0,0,IF(เวลาเรียน!J13="/",ลับ!D$3,0))</f>
        <v>0</v>
      </c>
      <c r="E13" s="60">
        <f>IF(ลับ!E$3=0,0,IF(เวลาเรียน!K13="/",ลับ!E$3,0))</f>
        <v>0</v>
      </c>
      <c r="F13" s="60" t="e">
        <f>IF(ลับ!F$3=0,0,IF(เวลาเรียน!#REF!="/",ลับ!F$3,0))</f>
        <v>#REF!</v>
      </c>
      <c r="G13" s="60">
        <f>IF(ลับ!G$3=0,0,IF(เวลาเรียน!L13="/",ลับ!G$3,0))</f>
        <v>0</v>
      </c>
      <c r="H13" s="60">
        <f>IF(ลับ!H$3=0,0,IF(เวลาเรียน!M13="/",ลับ!H$3,0))</f>
        <v>0</v>
      </c>
      <c r="I13" s="60">
        <f>IF(ลับ!I$3=0,0,IF(เวลาเรียน!N13="/",ลับ!I$3,0))</f>
        <v>0</v>
      </c>
      <c r="J13" s="60">
        <f>IF(ลับ!J$3=0,0,IF(เวลาเรียน!O13="/",ลับ!J$3,0))</f>
        <v>0</v>
      </c>
      <c r="K13" s="60">
        <f>IF(ลับ!K$3=0,0,IF(เวลาเรียน!P13="/",ลับ!K$3,0))</f>
        <v>0</v>
      </c>
      <c r="L13" s="60">
        <f>IF(ลับ!L$3=0,0,IF(เวลาเรียน!Q13="/",ลับ!L$3,0))</f>
        <v>0</v>
      </c>
      <c r="M13" s="60">
        <f>IF(ลับ!M$3=0,0,IF(เวลาเรียน!R13="/",ลับ!M$3,0))</f>
        <v>0</v>
      </c>
      <c r="N13" s="60">
        <f>IF(ลับ!N$3=0,0,IF(เวลาเรียน!S13="/",ลับ!N$3,0))</f>
        <v>0</v>
      </c>
      <c r="O13" s="60">
        <f>IF(ลับ!O$3=0,0,IF(เวลาเรียน!T13="/",ลับ!O$3,0))</f>
        <v>0</v>
      </c>
      <c r="P13" s="60">
        <f>IF(ลับ!P$3=0,0,IF(เวลาเรียน!U13="/",ลับ!P$3,0))</f>
        <v>0</v>
      </c>
      <c r="Q13" s="60">
        <f>IF(ลับ!Q$3=0,0,IF(เวลาเรียน!V13="/",ลับ!Q$3,0))</f>
        <v>0</v>
      </c>
      <c r="R13" s="60">
        <f>IF(ลับ!R$3=0,0,IF(เวลาเรียน!W13="/",ลับ!R$3,0))</f>
        <v>0</v>
      </c>
      <c r="S13" s="60">
        <f>IF(ลับ!S$3=0,0,IF(เวลาเรียน!X13="/",ลับ!S$3,0))</f>
        <v>0</v>
      </c>
      <c r="T13" s="60">
        <f>IF(ลับ!T$3=0,0,IF(เวลาเรียน!Y13="/",ลับ!T$3,0))</f>
        <v>0</v>
      </c>
      <c r="U13" s="60">
        <f>IF(ลับ!U$3=0,0,IF(เวลาเรียน!Z13="/",ลับ!U$3,0))</f>
        <v>0</v>
      </c>
      <c r="V13" s="60">
        <f>IF(ลับ!V$3=0,0,IF(เวลาเรียน!AA13="/",ลับ!V$3,0))</f>
        <v>0</v>
      </c>
      <c r="W13" s="60">
        <f>IF(ลับ!W$3=0,0,IF(เวลาเรียน!AB13="/",ลับ!W$3,0))</f>
        <v>0</v>
      </c>
      <c r="X13" s="60">
        <f>IF(ลับ!X$3=0,0,IF(เวลาเรียน!AC13="/",ลับ!X$3,0))</f>
        <v>0</v>
      </c>
      <c r="Y13" s="60">
        <f>IF(ลับ!Y$3=0,0,IF(เวลาเรียน!AD13="/",ลับ!Y$3,0))</f>
        <v>0</v>
      </c>
      <c r="Z13" s="295">
        <f>IF(ลับ!Z$3=0,0,IF(เวลาเรียน!AE13="/",ลับ!Z$3,0))</f>
        <v>0</v>
      </c>
      <c r="AA13" s="60">
        <f>IF(ลับ!AA$3=0,0,IF(เวลาเรียน!AF13="/",ลับ!AA$3,0))</f>
        <v>0</v>
      </c>
      <c r="AB13" s="60">
        <f>IF(ลับ!AB$3=0,0,IF(เวลาเรียน!AG13="/",ลับ!AB$3,0))</f>
        <v>0</v>
      </c>
      <c r="AC13" s="60">
        <f>IF(ลับ!AC$3=0,0,IF(เวลาเรียน!AH13="/",ลับ!AC$3,0))</f>
        <v>0</v>
      </c>
      <c r="AD13" s="60">
        <f>IF(ลับ!AD$3=0,0,IF(เวลาเรียน!AI13="/",ลับ!AD$3,0))</f>
        <v>0</v>
      </c>
      <c r="AE13" s="60">
        <f>IF(ลับ!AE$3=0,0,IF(เวลาเรียน!AJ13="/",ลับ!AE$3,0))</f>
        <v>0</v>
      </c>
      <c r="AF13" s="60">
        <f>IF(ลับ!AF$3=0,0,IF(เวลาเรียน!AK13="/",ลับ!AF$3,0))</f>
        <v>0</v>
      </c>
      <c r="AG13" s="60">
        <f>IF(ลับ!AG$3=0,0,IF(เวลาเรียน!AL13="/",ลับ!AG$3,0))</f>
        <v>0</v>
      </c>
      <c r="AH13" s="60">
        <f>IF(ลับ!AH$3=0,0,IF(เวลาเรียน!AM13="/",ลับ!AH$3,0))</f>
        <v>0</v>
      </c>
      <c r="AI13" s="60">
        <f>IF(ลับ!AI$3=0,0,IF(เวลาเรียน!AN13="/",ลับ!AI$3,0))</f>
        <v>0</v>
      </c>
      <c r="AJ13" s="60">
        <f>IF(ลับ!AJ$3=0,0,IF(เวลาเรียน!AO13="/",ลับ!AJ$3,0))</f>
        <v>0</v>
      </c>
      <c r="AK13" s="60">
        <f>IF(ลับ!AK$3=0,0,IF(เวลาเรียน!AP13="/",ลับ!AK$3,0))</f>
        <v>0</v>
      </c>
      <c r="AL13" s="60">
        <f>IF(ลับ!AL$3=0,0,IF(เวลาเรียน!AQ13="/",ลับ!AL$3,0))</f>
        <v>0</v>
      </c>
      <c r="AM13" s="60">
        <f>IF(ลับ!AM$3=0,0,IF(เวลาเรียน!AR13="/",ลับ!AM$3,0))</f>
        <v>0</v>
      </c>
      <c r="AN13" s="60">
        <f>IF(ลับ!AN$3=0,0,IF(เวลาเรียน!AS13="/",ลับ!AN$3,0))</f>
        <v>0</v>
      </c>
      <c r="AO13" s="60">
        <f>IF(ลับ!AO$3=0,0,IF(เวลาเรียน!AT13="/",ลับ!AO$3,0))</f>
        <v>0</v>
      </c>
      <c r="AP13" s="60">
        <f>IF(ลับ!AP$3=0,0,IF(เวลาเรียน!AU13="/",ลับ!AP$3,0))</f>
        <v>0</v>
      </c>
      <c r="AQ13" s="60">
        <f>IF(ลับ!AQ$3=0,0,IF(เวลาเรียน!AV13="/",ลับ!AQ$3,0))</f>
        <v>0</v>
      </c>
      <c r="AR13" s="60">
        <f>IF(ลับ!AR$3=0,0,IF(เวลาเรียน!AW13="/",ลับ!AR$3,0))</f>
        <v>0</v>
      </c>
      <c r="AS13" s="60">
        <f>IF(ลับ!AS$3=0,0,IF(เวลาเรียน!AX13="/",ลับ!AS$3,0))</f>
        <v>0</v>
      </c>
      <c r="AT13" s="60">
        <f>IF(ลับ!AT$3=0,0,IF(เวลาเรียน!AY13="/",ลับ!AT$3,0))</f>
        <v>0</v>
      </c>
      <c r="AU13" s="60">
        <f>IF(ลับ!AU$3=0,0,IF(เวลาเรียน!AZ13="/",ลับ!AU$3,0))</f>
        <v>0</v>
      </c>
      <c r="AV13" s="60">
        <f>IF(ลับ!AV$3=0,0,IF(เวลาเรียน!BA13="/",ลับ!AV$3,0))</f>
        <v>0</v>
      </c>
      <c r="AW13" s="60">
        <f>IF(ลับ!AW$3=0,0,IF(เวลาเรียน!BB13="/",ลับ!AW$3,0))</f>
        <v>0</v>
      </c>
      <c r="AX13" s="60">
        <f>IF(ลับ!AX$3=0,0,IF(เวลาเรียน!BC13="/",ลับ!AX$3,0))</f>
        <v>0</v>
      </c>
      <c r="AY13" s="60">
        <f>IF(ลับ!AY$3=0,0,IF(เวลาเรียน!BD13="/",ลับ!AY$3,0))</f>
        <v>0</v>
      </c>
      <c r="AZ13" s="60">
        <f>IF(ลับ!AZ$3=0,0,IF(เวลาเรียน!BE13="/",ลับ!AZ$3,0))</f>
        <v>0</v>
      </c>
      <c r="BA13" s="60">
        <f>IF(ลับ!BA$3=0,0,IF(เวลาเรียน!BF13="/",ลับ!BA$3,0))</f>
        <v>0</v>
      </c>
      <c r="BB13" s="60">
        <f>IF(ลับ!BB$3=0,0,IF(เวลาเรียน!BG13="/",ลับ!BB$3,0))</f>
        <v>0</v>
      </c>
      <c r="BC13" s="60">
        <f>IF(ลับ!BC$3=0,0,IF(เวลาเรียน!BH13="/",ลับ!BC$3,0))</f>
        <v>0</v>
      </c>
      <c r="BD13" s="60">
        <f>IF(ลับ!BD$3=0,0,IF(เวลาเรียน!BI13="/",ลับ!BD$3,0))</f>
        <v>0</v>
      </c>
      <c r="BE13" s="60">
        <f>IF(ลับ!BE$3=0,0,IF(เวลาเรียน!BJ13="/",ลับ!BE$3,0))</f>
        <v>0</v>
      </c>
      <c r="BF13" s="60">
        <f>IF(ลับ!BF$3=0,0,IF(เวลาเรียน!BK13="/",ลับ!BF$3,0))</f>
        <v>0</v>
      </c>
      <c r="BG13" s="60">
        <f>IF(ลับ!BG$3=0,0,IF(เวลาเรียน!BL13="/",ลับ!BG$3,0))</f>
        <v>0</v>
      </c>
      <c r="BH13" s="60">
        <f>IF(ลับ!BH$3=0,0,IF(เวลาเรียน!BM13="/",ลับ!BH$3,0))</f>
        <v>0</v>
      </c>
      <c r="BI13" s="60">
        <f>IF(ลับ!BI$3=0,0,IF(เวลาเรียน!BN13="/",ลับ!BI$3,0))</f>
        <v>0</v>
      </c>
      <c r="BJ13" s="60">
        <f>IF(ลับ!BJ$3=0,0,IF(เวลาเรียน!BO13="/",ลับ!BJ$3,0))</f>
        <v>0</v>
      </c>
      <c r="BK13" s="60">
        <f>IF(ลับ!BK$3=0,0,IF(เวลาเรียน!BP13="/",ลับ!BK$3,0))</f>
        <v>0</v>
      </c>
      <c r="BL13" s="60">
        <f>IF(ลับ!BL$3=0,0,IF(เวลาเรียน!BQ13="/",ลับ!BL$3,0))</f>
        <v>0</v>
      </c>
      <c r="BM13" s="60">
        <f>IF(ลับ!BM$3=0,0,IF(เวลาเรียน!BR13="/",ลับ!BM$3,0))</f>
        <v>0</v>
      </c>
      <c r="BN13" s="60">
        <f>IF(ลับ!BN$3=0,0,IF(เวลาเรียน!BS13="/",ลับ!BN$3,0))</f>
        <v>0</v>
      </c>
      <c r="BO13" s="60">
        <f>IF(ลับ!BO$3=0,0,IF(เวลาเรียน!BT13="/",ลับ!BO$3,0))</f>
        <v>0</v>
      </c>
      <c r="BP13" s="60">
        <f>IF(ลับ!BP$3=0,0,IF(เวลาเรียน!BU13="/",ลับ!BP$3,0))</f>
        <v>0</v>
      </c>
      <c r="BQ13" s="60">
        <f>IF(ลับ!BQ$3=0,0,IF(เวลาเรียน!BV13="/",ลับ!BQ$3,0))</f>
        <v>0</v>
      </c>
      <c r="BR13" s="60">
        <f>IF(ลับ!BR$3=0,0,IF(เวลาเรียน!BW13="/",ลับ!BR$3,0))</f>
        <v>0</v>
      </c>
      <c r="BS13" s="295">
        <f>IF(ลับ!BS$3=0,0,IF(เวลาเรียน!BX13="/",ลับ!BS$3,0))</f>
        <v>0</v>
      </c>
      <c r="BT13" s="60">
        <f>IF(ลับ!BT$3=0,0,IF(เวลาเรียน!BZ13="/",ลับ!BT$3,0))</f>
        <v>0</v>
      </c>
      <c r="BU13" s="60">
        <f>IF(ลับ!BU$3=0,0,IF(เวลาเรียน!CA13="/",ลับ!BU$3,0))</f>
        <v>0</v>
      </c>
      <c r="BV13" s="60">
        <f>IF(ลับ!BV$3=0,0,IF(เวลาเรียน!CB13="/",ลับ!BV$3,0))</f>
        <v>0</v>
      </c>
      <c r="BW13" s="60">
        <f>IF(ลับ!BW$3=0,0,IF(เวลาเรียน!CC13="/",ลับ!BW$3,0))</f>
        <v>0</v>
      </c>
      <c r="BX13" s="60">
        <f>IF(ลับ!BX$3=0,0,IF(เวลาเรียน!CD13="/",ลับ!BX$3,0))</f>
        <v>0</v>
      </c>
      <c r="BY13" s="60">
        <f>IF(ลับ!BY$3=0,0,IF(เวลาเรียน!CE13="/",ลับ!BY$3,0))</f>
        <v>0</v>
      </c>
      <c r="BZ13" s="60">
        <f>IF(ลับ!BZ$3=0,0,IF(เวลาเรียน!CF13="/",ลับ!BZ$3,0))</f>
        <v>0</v>
      </c>
      <c r="CA13" s="60">
        <f>IF(ลับ!CA$3=0,0,IF(เวลาเรียน!CG13="/",ลับ!CA$3,0))</f>
        <v>0</v>
      </c>
      <c r="CB13" s="60">
        <f>IF(ลับ!CB$3=0,0,IF(เวลาเรียน!CH13="/",ลับ!CB$3,0))</f>
        <v>0</v>
      </c>
      <c r="CC13" s="60">
        <f>IF(ลับ!CC$3=0,0,IF(เวลาเรียน!CI13="/",ลับ!CC$3,0))</f>
        <v>0</v>
      </c>
      <c r="CD13" s="60">
        <f>IF(ลับ!CD$3=0,0,IF(เวลาเรียน!CJ13="/",ลับ!CD$3,0))</f>
        <v>0</v>
      </c>
      <c r="CE13" s="60">
        <f>IF(ลับ!CE$3=0,0,IF(เวลาเรียน!CK13="/",ลับ!CE$3,0))</f>
        <v>0</v>
      </c>
      <c r="CF13" s="60">
        <f>IF(ลับ!CF$3=0,0,IF(เวลาเรียน!CL13="/",ลับ!CF$3,0))</f>
        <v>0</v>
      </c>
      <c r="CG13" s="60">
        <f>IF(ลับ!CG$3=0,0,IF(เวลาเรียน!CM13="/",ลับ!CG$3,0))</f>
        <v>0</v>
      </c>
      <c r="CH13" s="60">
        <f>IF(ลับ!CH$3=0,0,IF(เวลาเรียน!CN13="/",ลับ!CH$3,0))</f>
        <v>0</v>
      </c>
      <c r="CI13" s="60">
        <f>IF(ลับ!CI$3=0,0,IF(เวลาเรียน!CO13="/",ลับ!CI$3,0))</f>
        <v>0</v>
      </c>
      <c r="CJ13" s="60">
        <f>IF(ลับ!CJ$3=0,0,IF(เวลาเรียน!CP13="/",ลับ!CJ$3,0))</f>
        <v>0</v>
      </c>
      <c r="CK13" s="60">
        <f>IF(ลับ!CK$3=0,0,IF(เวลาเรียน!CQ13="/",ลับ!CK$3,0))</f>
        <v>0</v>
      </c>
      <c r="CL13" s="60">
        <f>IF(ลับ!CL$3=0,0,IF(เวลาเรียน!CR13="/",ลับ!CL$3,0))</f>
        <v>0</v>
      </c>
      <c r="CM13" s="60">
        <f>IF(ลับ!CM$3=0,0,IF(เวลาเรียน!CS13="/",ลับ!CM$3,0))</f>
        <v>0</v>
      </c>
      <c r="CN13" s="60">
        <f>IF(ลับ!CN$3=0,0,IF(เวลาเรียน!CT13="/",ลับ!CN$3,0))</f>
        <v>0</v>
      </c>
      <c r="CO13" s="60">
        <f>IF(ลับ!CO$3=0,0,IF(เวลาเรียน!CU13="/",ลับ!CO$3,0))</f>
        <v>0</v>
      </c>
      <c r="CP13" s="60">
        <f>IF(ลับ!CP$3=0,0,IF(เวลาเรียน!CV13="/",ลับ!CP$3,0))</f>
        <v>0</v>
      </c>
      <c r="CQ13" s="60">
        <f>IF(ลับ!CQ$3=0,0,IF(เวลาเรียน!CW13="/",ลับ!CQ$3,0))</f>
        <v>0</v>
      </c>
      <c r="CR13" s="60">
        <f>IF(ลับ!CR$3=0,0,IF(เวลาเรียน!CX13="/",ลับ!CR$3,0))</f>
        <v>0</v>
      </c>
      <c r="CS13" s="60">
        <f>IF(ลับ!CS$3=0,0,IF(เวลาเรียน!CY13="/",ลับ!CS$3,0))</f>
        <v>0</v>
      </c>
      <c r="CT13" s="60">
        <f>IF(ลับ!CT$3=0,0,IF(เวลาเรียน!CZ13="/",ลับ!CT$3,0))</f>
        <v>0</v>
      </c>
      <c r="CU13" s="60">
        <f>IF(ลับ!CU$3=0,0,IF(เวลาเรียน!DA13="/",ลับ!CU$3,0))</f>
        <v>0</v>
      </c>
      <c r="CV13" s="60">
        <f>IF(ลับ!CV$3=0,0,IF(เวลาเรียน!DB13="/",ลับ!CV$3,0))</f>
        <v>0</v>
      </c>
      <c r="CW13" s="61">
        <f>IF(ลับ!CW$3=0,0,IF(เวลาเรียน!DC13="/",ลับ!CW$3,0))</f>
        <v>0</v>
      </c>
      <c r="CX13" s="73" t="e">
        <f t="shared" si="11"/>
        <v>#REF!</v>
      </c>
      <c r="CZ13" s="15">
        <v>8</v>
      </c>
      <c r="DA13" s="15">
        <f>IF(ตัวชี้วัด!C13="ร",ตัวชี้วัด!C13,IF(ตัวชี้วัด!F13="ร",ตัวชี้วัด!F13,IF(ตัวชี้วัด!I13="ร",ตัวชี้วัด!I13,IF(ตัวชี้วัด!L13="ร",ตัวชี้วัด!L13,IF(ตัวชี้วัด!O13="ร",ตัวชี้วัด!O13,IF(ตัวชี้วัด!S13="ร",ตัวชี้วัด!S13,IF(ตัวชี้วัด!V13="ร",ตัวชี้วัด!V13,SUM(ตัวชี้วัด!C13,ตัวชี้วัด!F13,ตัวชี้วัด!I13,ตัวชี้วัด!L13,ตัวชี้วัด!O13,ตัวชี้วัด!S13,ตัวชี้วัด!V13))))))))</f>
        <v>0</v>
      </c>
      <c r="DB13" s="15">
        <f>IF(ตัวชี้วัด!Y13="ร",ตัวชี้วัด!Y13,IF(ตัวชี้วัด!AB13="ร",ตัวชี้วัด!AB13,IF(ตัวชี้วัด!AE13="ร",ตัวชี้วัด!AE13,IF(ตัวชี้วัด!AK13="ร",ตัวชี้วัด!AK13,IF(ตัวชี้วัด!AN13="ร",ตัวชี้วัด!AN13,IF(ตัวชี้วัด!AQ13="ร",ตัวชี้วัด!AQ13,IF(ตัวชี้วัด!AT13="ร",ตัวชี้วัด!AT13,SUM(ตัวชี้วัด!Y13,ตัวชี้วัด!AB13,ตัวชี้วัด!AE13,ตัวชี้วัด!AK13,ตัวชี้วัด!AN13,ตัวชี้วัด!AQ13,ตัวชี้วัด!AT13))))))))</f>
        <v>0</v>
      </c>
      <c r="DC13" s="15">
        <f>IF(ตัวชี้วัด!AW13="ร",ตัวชี้วัด!AW13,IF(ตัวชี้วัด!BA13="ร",ตัวชี้วัด!BA13,IF(ตัวชี้วัด!BD13="ร",ตัวชี้วัด!BD13,IF(ตัวชี้วัด!BG13="ร",ตัวชี้วัด!BG13,IF(ตัวชี้วัด!BJ13="ร",ตัวชี้วัด!BJ13,IF(ตัวชี้วัด!BM13="ร",ตัวชี้วัด!BM13,IF(ตัวชี้วัด!BS13="ร",ตัวชี้วัด!BS13,SUM(ตัวชี้วัด!AW13,ตัวชี้วัด!BA13,ตัวชี้วัด!BD13,ตัวชี้วัด!BG13,ตัวชี้วัด!BJ13,ตัวชี้วัด!BM13,ตัวชี้วัด!BS13))))))))</f>
        <v>0</v>
      </c>
      <c r="DD13" s="15">
        <f>IF(ตัวชี้วัด!BV13="ร",ตัวชี้วัด!BV13,IF(ตัวชี้วัด!BY13="ร",ตัวชี้วัด!BY13,IF(ตัวชี้วัด!CB13="ร",ตัวชี้วัด!CB13,IF(ตัวชี้วัด!CE13="ร",ตัวชี้วัด!CE13,IF(ตัวชี้วัด!CI13="ร",ตัวชี้วัด!CI13,IF(ตัวชี้วัด!CL13="ร",ตัวชี้วัด!CL13,IF(ตัวชี้วัด!CO13="ร",ตัวชี้วัด!CO13,SUM(ตัวชี้วัด!BV13,ตัวชี้วัด!BY13,ตัวชี้วัด!CB13,ตัวชี้วัด!CE13,ตัวชี้วัด!CI13,ตัวชี้วัด!CL13,ตัวชี้วัด!CO13))))))))</f>
        <v>0</v>
      </c>
      <c r="DE13" s="15">
        <f>IF(ตัวชี้วัด!CR13="ร",ตัวชี้วัด!CR13,IF(ตัวชี้วัด!CU13="ร",ตัวชี้วัด!CU13,IF(ตัวชี้วัด!DA13="ร",ตัวชี้วัด!DA13,IF(ตัวชี้วัด!DD13="ร",ตัวชี้วัด!DD13,IF(ตัวชี้วัด!DG13="ร",ตัวชี้วัด!DG13,IF(ตัวชี้วัด!DJ13="ร",ตัวชี้วัด!DJ13,IF(ตัวชี้วัด!DM13="ร",ตัวชี้วัด!DM13,SUM(ตัวชี้วัด!CR13,ตัวชี้วัด!CU13,ตัวชี้วัด!DA13,ตัวชี้วัด!DD13,ตัวชี้วัด!DG13,ตัวชี้วัด!DJ13,ตัวชี้วัด!DM13))))))))</f>
        <v>0</v>
      </c>
      <c r="DF13" s="15">
        <f>IF(ตัวชี้วัด!DQ13="ร",ตัวชี้วัด!DQ13,IF(ตัวชี้วัด!DT13="ร",ตัวชี้วัด!DT13,IF(ตัวชี้วัด!DW13="ร",ตัวชี้วัด!DW13,IF(ตัวชี้วัด!DZ13="ร",ตัวชี้วัด!DZ13,SUM(ตัวชี้วัด!DQ13,ตัวชี้วัด!DT13,ตัวชี้วัด!DW13,ตัวชี้วัด!DZ13)))))</f>
        <v>0</v>
      </c>
      <c r="DG13" s="72">
        <f t="shared" si="12"/>
        <v>0</v>
      </c>
      <c r="DH13" s="47"/>
      <c r="DI13" s="15">
        <f>IF(ตัวชี้วัด!D13="/",1,0)</f>
        <v>0</v>
      </c>
      <c r="DJ13" s="15">
        <f>IF(ตัวชี้วัด!G13="/",1,0)</f>
        <v>0</v>
      </c>
      <c r="DK13" s="15">
        <f>IF(ตัวชี้วัด!J13="/",1,0)</f>
        <v>0</v>
      </c>
      <c r="DL13" s="15">
        <f>IF(ตัวชี้วัด!M13="/",1,0)</f>
        <v>0</v>
      </c>
      <c r="DM13" s="15">
        <f>IF(ตัวชี้วัด!P13="/",1,0)</f>
        <v>0</v>
      </c>
      <c r="DN13" s="15">
        <f>IF(ตัวชี้วัด!T13="/",1,0)</f>
        <v>0</v>
      </c>
      <c r="DO13" s="15">
        <f>IF(ตัวชี้วัด!W13="/",1,0)</f>
        <v>0</v>
      </c>
      <c r="DP13" s="15">
        <f>IF(ตัวชี้วัด!Z13="/",1,0)</f>
        <v>0</v>
      </c>
      <c r="DQ13" s="15">
        <f>IF(ตัวชี้วัด!AC13="/",1,0)</f>
        <v>0</v>
      </c>
      <c r="DR13" s="15">
        <f>IF(ตัวชี้วัด!AF13="/",1,0)</f>
        <v>0</v>
      </c>
      <c r="DS13" s="15">
        <f>IF(ตัวชี้วัด!AL13="/",1,0)</f>
        <v>0</v>
      </c>
      <c r="DT13" s="15">
        <f>IF(ตัวชี้วัด!AO13="/",1,0)</f>
        <v>0</v>
      </c>
      <c r="DU13" s="15">
        <f>IF(ตัวชี้วัด!AR13="/",1,0)</f>
        <v>0</v>
      </c>
      <c r="DV13" s="15">
        <f>IF(ตัวชี้วัด!AU13="/",1,0)</f>
        <v>0</v>
      </c>
      <c r="DW13" s="15">
        <f>IF(ตัวชี้วัด!AX13="/",1,0)</f>
        <v>0</v>
      </c>
      <c r="DX13" s="15">
        <f>IF(ตัวชี้วัด!BB13="/",1,0)</f>
        <v>0</v>
      </c>
      <c r="DY13" s="15">
        <f>IF(ตัวชี้วัด!BE13="/",1,0)</f>
        <v>0</v>
      </c>
      <c r="DZ13" s="15">
        <f>IF(ตัวชี้วัด!BH13="/",1,0)</f>
        <v>0</v>
      </c>
      <c r="EA13" s="15">
        <f>IF(ตัวชี้วัด!BK13="/",1,0)</f>
        <v>0</v>
      </c>
      <c r="EB13" s="15">
        <f>IF(ตัวชี้วัด!BN13="/",1,0)</f>
        <v>0</v>
      </c>
      <c r="EC13" s="15">
        <f>IF(ตัวชี้วัด!BT13="/",1,0)</f>
        <v>0</v>
      </c>
      <c r="ED13" s="15">
        <f>IF(ตัวชี้วัด!BW13="/",1,0)</f>
        <v>0</v>
      </c>
      <c r="EE13" s="15">
        <f>IF(ตัวชี้วัด!BZ13="/",1,0)</f>
        <v>0</v>
      </c>
      <c r="EF13" s="15">
        <f>IF(ตัวชี้วัด!CC13="/",1,0)</f>
        <v>0</v>
      </c>
      <c r="EG13" s="15">
        <f>IF(ตัวชี้วัด!CF13="/",1,0)</f>
        <v>0</v>
      </c>
      <c r="EH13" s="15">
        <f>IF(ตัวชี้วัด!CJ13="/",1,0)</f>
        <v>0</v>
      </c>
      <c r="EI13" s="15">
        <f>IF(ตัวชี้วัด!CM13="/",1,0)</f>
        <v>0</v>
      </c>
      <c r="EJ13" s="15">
        <f>IF(ตัวชี้วัด!CP13="/",1,0)</f>
        <v>0</v>
      </c>
      <c r="EK13" s="15">
        <f>IF(ตัวชี้วัด!CS13="/",1,0)</f>
        <v>0</v>
      </c>
      <c r="EL13" s="15">
        <f>IF(ตัวชี้วัด!CV13="/",1,0)</f>
        <v>0</v>
      </c>
      <c r="EM13" s="15">
        <f>IF(ตัวชี้วัด!DB13="/",1,0)</f>
        <v>0</v>
      </c>
      <c r="EN13" s="15">
        <f>IF(ตัวชี้วัด!DE13="/",1,0)</f>
        <v>0</v>
      </c>
      <c r="EO13" s="15">
        <f>IF(ตัวชี้วัด!DH13="/",1,0)</f>
        <v>0</v>
      </c>
      <c r="EP13" s="15">
        <f>IF(ตัวชี้วัด!DK13="/",1,0)</f>
        <v>0</v>
      </c>
      <c r="EQ13" s="15">
        <f>IF(ตัวชี้วัด!DN13="/",1,0)</f>
        <v>0</v>
      </c>
      <c r="ER13" s="15">
        <f>IF(ตัวชี้วัด!DR13="/",1,0)</f>
        <v>0</v>
      </c>
      <c r="ES13" s="15">
        <f>IF(ตัวชี้วัด!DU13="/",1,0)</f>
        <v>0</v>
      </c>
      <c r="ET13" s="15">
        <f>IF(ตัวชี้วัด!DX13="/",1,0)</f>
        <v>0</v>
      </c>
      <c r="EU13" s="15">
        <f>IF(ตัวชี้วัด!EA13="/",1,0)</f>
        <v>0</v>
      </c>
      <c r="EV13" s="72">
        <f t="shared" si="3"/>
        <v>0</v>
      </c>
      <c r="EX13" s="15">
        <v>8</v>
      </c>
      <c r="EY13" s="15">
        <f>IF(คุณลักษณะ!B13&gt;1,2,IF(คุณลักษณะ!B13=1,1,0))</f>
        <v>0</v>
      </c>
      <c r="EZ13" s="15">
        <f>IF(คุณลักษณะ!C13&gt;1,2,IF(คุณลักษณะ!C13=1,1,0))</f>
        <v>0</v>
      </c>
      <c r="FA13" s="15">
        <f>IF(คุณลักษณะ!D13&gt;1,2,IF(คุณลักษณะ!D13=1,1,0))</f>
        <v>0</v>
      </c>
      <c r="FB13" s="15">
        <f>IF(คุณลักษณะ!E13&gt;1,2,IF(คุณลักษณะ!E13=1,1,0))</f>
        <v>0</v>
      </c>
      <c r="FC13" s="72">
        <f t="shared" si="4"/>
        <v>0</v>
      </c>
      <c r="FD13" s="15">
        <f>IF(คุณลักษณะ!G13&gt;1,2,IF(คุณลักษณะ!G13=1,1,0))</f>
        <v>0</v>
      </c>
      <c r="FE13" s="15">
        <f>IF(คุณลักษณะ!H13&gt;1,2,IF(คุณลักษณะ!H13=1,1,0))</f>
        <v>0</v>
      </c>
      <c r="FF13" s="72">
        <f t="shared" si="5"/>
        <v>0</v>
      </c>
      <c r="FG13" s="15">
        <f>IF(คุณลักษณะ!O13&gt;1,2,IF(คุณลักษณะ!O13=1,1,0))</f>
        <v>0</v>
      </c>
      <c r="FH13" s="15">
        <f>IF(คุณลักษณะ!P13&gt;1,2,IF(คุณลักษณะ!P13=1,1,0))</f>
        <v>0</v>
      </c>
      <c r="FI13" s="72">
        <f t="shared" si="6"/>
        <v>0</v>
      </c>
      <c r="FJ13" s="15">
        <f>IF(คุณลักษณะ!S13&gt;1,2,IF(คุณลักษณะ!S13=1,1,0))</f>
        <v>0</v>
      </c>
      <c r="FK13" s="15">
        <f>IF(คุณลักษณะ!T13&gt;1,2,IF(คุณลักษณะ!T13=1,1,0))</f>
        <v>0</v>
      </c>
      <c r="FL13" s="72">
        <f t="shared" si="7"/>
        <v>0</v>
      </c>
      <c r="FM13" s="15">
        <f>IF(คุณลักษณะ!V13&gt;1,2,IF(คุณลักษณะ!V13=1,1,0))</f>
        <v>0</v>
      </c>
      <c r="FN13" s="15">
        <f>IF(คุณลักษณะ!W13&gt;1,2,IF(คุณลักษณะ!W13=1,1,0))</f>
        <v>0</v>
      </c>
      <c r="FO13" s="72">
        <f t="shared" si="8"/>
        <v>0</v>
      </c>
      <c r="FP13" s="15">
        <f>IF(คุณลักษณะ!Y13&gt;1,2,IF(คุณลักษณะ!Y13=1,1,0))</f>
        <v>0</v>
      </c>
      <c r="FQ13" s="15">
        <f>IF(คุณลักษณะ!AC13&gt;1,2,IF(คุณลักษณะ!AC13=1,1,0))</f>
        <v>0</v>
      </c>
      <c r="FR13" s="15">
        <f>IF(คุณลักษณะ!AD13&gt;1,2,IF(คุณลักษณะ!AD13=1,1,0))</f>
        <v>0</v>
      </c>
      <c r="FS13" s="72">
        <f t="shared" si="9"/>
        <v>0</v>
      </c>
      <c r="FT13" s="15">
        <f>IF(คุณลักษณะ!AF13&gt;1,2,IF(คุณลักษณะ!AF13=1,1,0))</f>
        <v>0</v>
      </c>
      <c r="FU13" s="15">
        <f>IF(คุณลักษณะ!AG13&gt;1,2,IF(คุณลักษณะ!AG13=1,1,0))</f>
        <v>0</v>
      </c>
      <c r="FV13" s="72">
        <f t="shared" si="10"/>
        <v>0</v>
      </c>
      <c r="FW13" s="47"/>
      <c r="FX13" s="15">
        <f>IF(คุณลักษณะ!F13&gt;1,2,IF(คุณลักษณะ!F13=1,1,0))</f>
        <v>2</v>
      </c>
      <c r="FY13" s="15">
        <f>IF(คุณลักษณะ!I13&gt;1,2,IF(คุณลักษณะ!I13=1,1,0))</f>
        <v>2</v>
      </c>
      <c r="FZ13" s="15">
        <f>IF(คุณลักษณะ!N13&gt;1,2,IF(คุณลักษณะ!N13=1,1,0))</f>
        <v>2</v>
      </c>
      <c r="GA13" s="15">
        <f>IF(คุณลักษณะ!Q13&gt;1,2,IF(คุณลักษณะ!Q13=1,1,0))</f>
        <v>2</v>
      </c>
      <c r="GB13" s="15">
        <f>IF(คุณลักษณะ!U13&gt;1,2,IF(คุณลักษณะ!U13=1,1,0))</f>
        <v>2</v>
      </c>
      <c r="GC13" s="15">
        <f>IF(คุณลักษณะ!X13&gt;1,2,IF(คุณลักษณะ!X13=1,1,0))</f>
        <v>2</v>
      </c>
      <c r="GD13" s="15">
        <f>IF(คุณลักษณะ!AE13&gt;1,2,IF(คุณลักษณะ!AE13=1,1,0))</f>
        <v>2</v>
      </c>
      <c r="GE13" s="15">
        <f>IF(คุณลักษณะ!AH13&gt;1,2,IF(คุณลักษณะ!AH13=1,1,0))</f>
        <v>2</v>
      </c>
      <c r="GF13" s="76">
        <f t="shared" si="13"/>
        <v>16</v>
      </c>
      <c r="GG13" s="74">
        <f>IF(คุณลักษณะ!F13=0,0,IF(คุณลักษณะ!I13=0,0,IF(คุณลักษณะ!N13=0,0,IF(คุณลักษณะ!Q13=0,0,IF(คุณลักษณะ!U13=0,0,IF(คุณลักษณะ!X13=0,0,IF(คุณลักษณะ!AE13=0,0,IF(คุณลักษณะ!AH13=0,0,GF13))))))))</f>
        <v>16</v>
      </c>
      <c r="GI13" s="2">
        <v>8</v>
      </c>
      <c r="GJ13" s="19">
        <f>IF(เวลาเรียน!C13="",0,1)</f>
        <v>0</v>
      </c>
      <c r="GK13" s="289">
        <f>IF(ผลการเรียน!$Y14=$GK$5,1,0)</f>
        <v>0</v>
      </c>
      <c r="GL13" s="289">
        <f>IF(ผลการเรียน!$Y14=$GL$5,1,0)</f>
        <v>0</v>
      </c>
      <c r="GM13" s="289">
        <f>IF(ผลการเรียน!$Y14=$GM$5,1,0)</f>
        <v>0</v>
      </c>
      <c r="GN13" s="289">
        <f>IF(ผลการเรียน!$Y14=$GN$5,1,0)</f>
        <v>0</v>
      </c>
      <c r="GO13" s="289">
        <f>IF(ผลการเรียน!$Y14=$GO$5,1,0)</f>
        <v>0</v>
      </c>
      <c r="GP13" s="289">
        <f>IF(ผลการเรียน!$Y14=$GP$5,1,0)</f>
        <v>0</v>
      </c>
      <c r="GQ13" s="289">
        <f>IF(ผลการเรียน!$Y14=$GQ$5,1,0)</f>
        <v>0</v>
      </c>
      <c r="GR13" s="289">
        <f>IF(ผลการเรียน!$Y14=$GR$5,1,0)</f>
        <v>0</v>
      </c>
      <c r="GS13" s="289">
        <f>IF(ผลการเรียน!$Y14=$GS$5,1,0)</f>
        <v>0</v>
      </c>
      <c r="GT13" s="289">
        <f>IF(ผลการเรียน!$Y14=$GT$5,1,0)</f>
        <v>0</v>
      </c>
      <c r="GU13" s="289">
        <f ca="1">IF(ผลการเรียน!$AP14=ลับ!$GU$5,1,0)</f>
        <v>0</v>
      </c>
      <c r="GV13" s="289">
        <f ca="1">IF(ผลการเรียน!$AP14=ลับ!$GV$5,1,0)</f>
        <v>0</v>
      </c>
      <c r="GW13" s="289">
        <f ca="1">IF(ผลการเรียน!$AP14=ลับ!$GW$5,1,0)</f>
        <v>0</v>
      </c>
      <c r="GX13" s="289">
        <f ca="1">IF(ผลการเรียน!$AP14=ลับ!$GX$5,1,0)</f>
        <v>0</v>
      </c>
      <c r="GY13" s="289">
        <f ca="1">IF(ผลการเรียน!$AG14=ลับ!$GY$5,1,0)</f>
        <v>0</v>
      </c>
      <c r="GZ13" s="289">
        <f ca="1">IF(ผลการเรียน!$AG14=ลับ!$GZ$5,1,0)</f>
        <v>0</v>
      </c>
      <c r="HA13" s="289">
        <f ca="1">IF(ผลการเรียน!$AG14=ลับ!$HA$5,1,0)</f>
        <v>0</v>
      </c>
      <c r="HB13" s="289">
        <f ca="1">IF(ผลการเรียน!$AG14=ลับ!$HB$5,1,0)</f>
        <v>0</v>
      </c>
      <c r="HC13" s="19">
        <f>IF(สรุปคะแนน!$Q13=3,1,0)</f>
        <v>0</v>
      </c>
      <c r="HD13" s="19">
        <f>IF(สรุปคะแนน!$Q13=2,1,0)</f>
        <v>0</v>
      </c>
      <c r="HE13" s="19">
        <f>IF(สรุปคะแนน!$Q13=1,1,0)</f>
        <v>0</v>
      </c>
      <c r="HF13" s="19">
        <f>IF(สรุปคะแนน!$Q13=0,1,0)</f>
        <v>0</v>
      </c>
      <c r="HG13" s="47"/>
      <c r="HH13" s="47"/>
      <c r="HI13" s="47"/>
      <c r="HJ13" s="47"/>
      <c r="HK13" s="47"/>
      <c r="HL13" s="47"/>
      <c r="HM13" s="47"/>
      <c r="HN13" s="47"/>
    </row>
    <row r="14" spans="1:222" ht="20.399999999999999" x14ac:dyDescent="0.55000000000000004">
      <c r="A14" s="25">
        <v>9</v>
      </c>
      <c r="B14" s="60">
        <f>IF(ลับ!B$3=0,0,IF(เวลาเรียน!H14="/",ลับ!B$3,0))</f>
        <v>0</v>
      </c>
      <c r="C14" s="60">
        <f>IF(ลับ!C$3=0,0,IF(เวลาเรียน!I14="/",ลับ!C$3,0))</f>
        <v>0</v>
      </c>
      <c r="D14" s="60">
        <f>IF(ลับ!D$3=0,0,IF(เวลาเรียน!J14="/",ลับ!D$3,0))</f>
        <v>0</v>
      </c>
      <c r="E14" s="60">
        <f>IF(ลับ!E$3=0,0,IF(เวลาเรียน!K14="/",ลับ!E$3,0))</f>
        <v>0</v>
      </c>
      <c r="F14" s="60" t="e">
        <f>IF(ลับ!F$3=0,0,IF(เวลาเรียน!#REF!="/",ลับ!F$3,0))</f>
        <v>#REF!</v>
      </c>
      <c r="G14" s="60">
        <f>IF(ลับ!G$3=0,0,IF(เวลาเรียน!L14="/",ลับ!G$3,0))</f>
        <v>0</v>
      </c>
      <c r="H14" s="60">
        <f>IF(ลับ!H$3=0,0,IF(เวลาเรียน!M14="/",ลับ!H$3,0))</f>
        <v>0</v>
      </c>
      <c r="I14" s="60">
        <f>IF(ลับ!I$3=0,0,IF(เวลาเรียน!N14="/",ลับ!I$3,0))</f>
        <v>0</v>
      </c>
      <c r="J14" s="60">
        <f>IF(ลับ!J$3=0,0,IF(เวลาเรียน!O14="/",ลับ!J$3,0))</f>
        <v>0</v>
      </c>
      <c r="K14" s="60">
        <f>IF(ลับ!K$3=0,0,IF(เวลาเรียน!P14="/",ลับ!K$3,0))</f>
        <v>0</v>
      </c>
      <c r="L14" s="60">
        <f>IF(ลับ!L$3=0,0,IF(เวลาเรียน!Q14="/",ลับ!L$3,0))</f>
        <v>0</v>
      </c>
      <c r="M14" s="60">
        <f>IF(ลับ!M$3=0,0,IF(เวลาเรียน!R14="/",ลับ!M$3,0))</f>
        <v>0</v>
      </c>
      <c r="N14" s="60">
        <f>IF(ลับ!N$3=0,0,IF(เวลาเรียน!S14="/",ลับ!N$3,0))</f>
        <v>0</v>
      </c>
      <c r="O14" s="60">
        <f>IF(ลับ!O$3=0,0,IF(เวลาเรียน!T14="/",ลับ!O$3,0))</f>
        <v>0</v>
      </c>
      <c r="P14" s="60">
        <f>IF(ลับ!P$3=0,0,IF(เวลาเรียน!U14="/",ลับ!P$3,0))</f>
        <v>0</v>
      </c>
      <c r="Q14" s="60">
        <f>IF(ลับ!Q$3=0,0,IF(เวลาเรียน!V14="/",ลับ!Q$3,0))</f>
        <v>0</v>
      </c>
      <c r="R14" s="60">
        <f>IF(ลับ!R$3=0,0,IF(เวลาเรียน!W14="/",ลับ!R$3,0))</f>
        <v>0</v>
      </c>
      <c r="S14" s="60">
        <f>IF(ลับ!S$3=0,0,IF(เวลาเรียน!X14="/",ลับ!S$3,0))</f>
        <v>0</v>
      </c>
      <c r="T14" s="60">
        <f>IF(ลับ!T$3=0,0,IF(เวลาเรียน!Y14="/",ลับ!T$3,0))</f>
        <v>0</v>
      </c>
      <c r="U14" s="60">
        <f>IF(ลับ!U$3=0,0,IF(เวลาเรียน!Z14="/",ลับ!U$3,0))</f>
        <v>0</v>
      </c>
      <c r="V14" s="60">
        <f>IF(ลับ!V$3=0,0,IF(เวลาเรียน!AA14="/",ลับ!V$3,0))</f>
        <v>0</v>
      </c>
      <c r="W14" s="60">
        <f>IF(ลับ!W$3=0,0,IF(เวลาเรียน!AB14="/",ลับ!W$3,0))</f>
        <v>0</v>
      </c>
      <c r="X14" s="60">
        <f>IF(ลับ!X$3=0,0,IF(เวลาเรียน!AC14="/",ลับ!X$3,0))</f>
        <v>0</v>
      </c>
      <c r="Y14" s="60">
        <f>IF(ลับ!Y$3=0,0,IF(เวลาเรียน!AD14="/",ลับ!Y$3,0))</f>
        <v>0</v>
      </c>
      <c r="Z14" s="295">
        <f>IF(ลับ!Z$3=0,0,IF(เวลาเรียน!AE14="/",ลับ!Z$3,0))</f>
        <v>0</v>
      </c>
      <c r="AA14" s="60">
        <f>IF(ลับ!AA$3=0,0,IF(เวลาเรียน!AF14="/",ลับ!AA$3,0))</f>
        <v>0</v>
      </c>
      <c r="AB14" s="60">
        <f>IF(ลับ!AB$3=0,0,IF(เวลาเรียน!AG14="/",ลับ!AB$3,0))</f>
        <v>0</v>
      </c>
      <c r="AC14" s="60">
        <f>IF(ลับ!AC$3=0,0,IF(เวลาเรียน!AH14="/",ลับ!AC$3,0))</f>
        <v>0</v>
      </c>
      <c r="AD14" s="60">
        <f>IF(ลับ!AD$3=0,0,IF(เวลาเรียน!AI14="/",ลับ!AD$3,0))</f>
        <v>0</v>
      </c>
      <c r="AE14" s="60">
        <f>IF(ลับ!AE$3=0,0,IF(เวลาเรียน!AJ14="/",ลับ!AE$3,0))</f>
        <v>0</v>
      </c>
      <c r="AF14" s="60">
        <f>IF(ลับ!AF$3=0,0,IF(เวลาเรียน!AK14="/",ลับ!AF$3,0))</f>
        <v>0</v>
      </c>
      <c r="AG14" s="60">
        <f>IF(ลับ!AG$3=0,0,IF(เวลาเรียน!AL14="/",ลับ!AG$3,0))</f>
        <v>0</v>
      </c>
      <c r="AH14" s="60">
        <f>IF(ลับ!AH$3=0,0,IF(เวลาเรียน!AM14="/",ลับ!AH$3,0))</f>
        <v>0</v>
      </c>
      <c r="AI14" s="60">
        <f>IF(ลับ!AI$3=0,0,IF(เวลาเรียน!AN14="/",ลับ!AI$3,0))</f>
        <v>0</v>
      </c>
      <c r="AJ14" s="60">
        <f>IF(ลับ!AJ$3=0,0,IF(เวลาเรียน!AO14="/",ลับ!AJ$3,0))</f>
        <v>0</v>
      </c>
      <c r="AK14" s="60">
        <f>IF(ลับ!AK$3=0,0,IF(เวลาเรียน!AP14="/",ลับ!AK$3,0))</f>
        <v>0</v>
      </c>
      <c r="AL14" s="60">
        <f>IF(ลับ!AL$3=0,0,IF(เวลาเรียน!AQ14="/",ลับ!AL$3,0))</f>
        <v>0</v>
      </c>
      <c r="AM14" s="60">
        <f>IF(ลับ!AM$3=0,0,IF(เวลาเรียน!AR14="/",ลับ!AM$3,0))</f>
        <v>0</v>
      </c>
      <c r="AN14" s="60">
        <f>IF(ลับ!AN$3=0,0,IF(เวลาเรียน!AS14="/",ลับ!AN$3,0))</f>
        <v>0</v>
      </c>
      <c r="AO14" s="60">
        <f>IF(ลับ!AO$3=0,0,IF(เวลาเรียน!AT14="/",ลับ!AO$3,0))</f>
        <v>0</v>
      </c>
      <c r="AP14" s="60">
        <f>IF(ลับ!AP$3=0,0,IF(เวลาเรียน!AU14="/",ลับ!AP$3,0))</f>
        <v>0</v>
      </c>
      <c r="AQ14" s="60">
        <f>IF(ลับ!AQ$3=0,0,IF(เวลาเรียน!AV14="/",ลับ!AQ$3,0))</f>
        <v>0</v>
      </c>
      <c r="AR14" s="60">
        <f>IF(ลับ!AR$3=0,0,IF(เวลาเรียน!AW14="/",ลับ!AR$3,0))</f>
        <v>0</v>
      </c>
      <c r="AS14" s="60">
        <f>IF(ลับ!AS$3=0,0,IF(เวลาเรียน!AX14="/",ลับ!AS$3,0))</f>
        <v>0</v>
      </c>
      <c r="AT14" s="60">
        <f>IF(ลับ!AT$3=0,0,IF(เวลาเรียน!AY14="/",ลับ!AT$3,0))</f>
        <v>0</v>
      </c>
      <c r="AU14" s="60">
        <f>IF(ลับ!AU$3=0,0,IF(เวลาเรียน!AZ14="/",ลับ!AU$3,0))</f>
        <v>0</v>
      </c>
      <c r="AV14" s="60">
        <f>IF(ลับ!AV$3=0,0,IF(เวลาเรียน!BA14="/",ลับ!AV$3,0))</f>
        <v>0</v>
      </c>
      <c r="AW14" s="60">
        <f>IF(ลับ!AW$3=0,0,IF(เวลาเรียน!BB14="/",ลับ!AW$3,0))</f>
        <v>0</v>
      </c>
      <c r="AX14" s="60">
        <f>IF(ลับ!AX$3=0,0,IF(เวลาเรียน!BC14="/",ลับ!AX$3,0))</f>
        <v>0</v>
      </c>
      <c r="AY14" s="60">
        <f>IF(ลับ!AY$3=0,0,IF(เวลาเรียน!BD14="/",ลับ!AY$3,0))</f>
        <v>0</v>
      </c>
      <c r="AZ14" s="60">
        <f>IF(ลับ!AZ$3=0,0,IF(เวลาเรียน!BE14="/",ลับ!AZ$3,0))</f>
        <v>0</v>
      </c>
      <c r="BA14" s="60">
        <f>IF(ลับ!BA$3=0,0,IF(เวลาเรียน!BF14="/",ลับ!BA$3,0))</f>
        <v>0</v>
      </c>
      <c r="BB14" s="60">
        <f>IF(ลับ!BB$3=0,0,IF(เวลาเรียน!BG14="/",ลับ!BB$3,0))</f>
        <v>0</v>
      </c>
      <c r="BC14" s="60">
        <f>IF(ลับ!BC$3=0,0,IF(เวลาเรียน!BH14="/",ลับ!BC$3,0))</f>
        <v>0</v>
      </c>
      <c r="BD14" s="60">
        <f>IF(ลับ!BD$3=0,0,IF(เวลาเรียน!BI14="/",ลับ!BD$3,0))</f>
        <v>0</v>
      </c>
      <c r="BE14" s="60">
        <f>IF(ลับ!BE$3=0,0,IF(เวลาเรียน!BJ14="/",ลับ!BE$3,0))</f>
        <v>0</v>
      </c>
      <c r="BF14" s="60">
        <f>IF(ลับ!BF$3=0,0,IF(เวลาเรียน!BK14="/",ลับ!BF$3,0))</f>
        <v>0</v>
      </c>
      <c r="BG14" s="60">
        <f>IF(ลับ!BG$3=0,0,IF(เวลาเรียน!BL14="/",ลับ!BG$3,0))</f>
        <v>0</v>
      </c>
      <c r="BH14" s="60">
        <f>IF(ลับ!BH$3=0,0,IF(เวลาเรียน!BM14="/",ลับ!BH$3,0))</f>
        <v>0</v>
      </c>
      <c r="BI14" s="60">
        <f>IF(ลับ!BI$3=0,0,IF(เวลาเรียน!BN14="/",ลับ!BI$3,0))</f>
        <v>0</v>
      </c>
      <c r="BJ14" s="60">
        <f>IF(ลับ!BJ$3=0,0,IF(เวลาเรียน!BO14="/",ลับ!BJ$3,0))</f>
        <v>0</v>
      </c>
      <c r="BK14" s="60">
        <f>IF(ลับ!BK$3=0,0,IF(เวลาเรียน!BP14="/",ลับ!BK$3,0))</f>
        <v>0</v>
      </c>
      <c r="BL14" s="60">
        <f>IF(ลับ!BL$3=0,0,IF(เวลาเรียน!BQ14="/",ลับ!BL$3,0))</f>
        <v>0</v>
      </c>
      <c r="BM14" s="60">
        <f>IF(ลับ!BM$3=0,0,IF(เวลาเรียน!BR14="/",ลับ!BM$3,0))</f>
        <v>0</v>
      </c>
      <c r="BN14" s="60">
        <f>IF(ลับ!BN$3=0,0,IF(เวลาเรียน!BS14="/",ลับ!BN$3,0))</f>
        <v>0</v>
      </c>
      <c r="BO14" s="60">
        <f>IF(ลับ!BO$3=0,0,IF(เวลาเรียน!BT14="/",ลับ!BO$3,0))</f>
        <v>0</v>
      </c>
      <c r="BP14" s="60">
        <f>IF(ลับ!BP$3=0,0,IF(เวลาเรียน!BU14="/",ลับ!BP$3,0))</f>
        <v>0</v>
      </c>
      <c r="BQ14" s="60">
        <f>IF(ลับ!BQ$3=0,0,IF(เวลาเรียน!BV14="/",ลับ!BQ$3,0))</f>
        <v>0</v>
      </c>
      <c r="BR14" s="60">
        <f>IF(ลับ!BR$3=0,0,IF(เวลาเรียน!BW14="/",ลับ!BR$3,0))</f>
        <v>0</v>
      </c>
      <c r="BS14" s="295">
        <f>IF(ลับ!BS$3=0,0,IF(เวลาเรียน!BX14="/",ลับ!BS$3,0))</f>
        <v>0</v>
      </c>
      <c r="BT14" s="60">
        <f>IF(ลับ!BT$3=0,0,IF(เวลาเรียน!BZ14="/",ลับ!BT$3,0))</f>
        <v>0</v>
      </c>
      <c r="BU14" s="60">
        <f>IF(ลับ!BU$3=0,0,IF(เวลาเรียน!CA14="/",ลับ!BU$3,0))</f>
        <v>0</v>
      </c>
      <c r="BV14" s="60">
        <f>IF(ลับ!BV$3=0,0,IF(เวลาเรียน!CB14="/",ลับ!BV$3,0))</f>
        <v>0</v>
      </c>
      <c r="BW14" s="60">
        <f>IF(ลับ!BW$3=0,0,IF(เวลาเรียน!CC14="/",ลับ!BW$3,0))</f>
        <v>0</v>
      </c>
      <c r="BX14" s="60">
        <f>IF(ลับ!BX$3=0,0,IF(เวลาเรียน!CD14="/",ลับ!BX$3,0))</f>
        <v>0</v>
      </c>
      <c r="BY14" s="60">
        <f>IF(ลับ!BY$3=0,0,IF(เวลาเรียน!CE14="/",ลับ!BY$3,0))</f>
        <v>0</v>
      </c>
      <c r="BZ14" s="60">
        <f>IF(ลับ!BZ$3=0,0,IF(เวลาเรียน!CF14="/",ลับ!BZ$3,0))</f>
        <v>0</v>
      </c>
      <c r="CA14" s="60">
        <f>IF(ลับ!CA$3=0,0,IF(เวลาเรียน!CG14="/",ลับ!CA$3,0))</f>
        <v>0</v>
      </c>
      <c r="CB14" s="60">
        <f>IF(ลับ!CB$3=0,0,IF(เวลาเรียน!CH14="/",ลับ!CB$3,0))</f>
        <v>0</v>
      </c>
      <c r="CC14" s="60">
        <f>IF(ลับ!CC$3=0,0,IF(เวลาเรียน!CI14="/",ลับ!CC$3,0))</f>
        <v>0</v>
      </c>
      <c r="CD14" s="60">
        <f>IF(ลับ!CD$3=0,0,IF(เวลาเรียน!CJ14="/",ลับ!CD$3,0))</f>
        <v>0</v>
      </c>
      <c r="CE14" s="60">
        <f>IF(ลับ!CE$3=0,0,IF(เวลาเรียน!CK14="/",ลับ!CE$3,0))</f>
        <v>0</v>
      </c>
      <c r="CF14" s="60">
        <f>IF(ลับ!CF$3=0,0,IF(เวลาเรียน!CL14="/",ลับ!CF$3,0))</f>
        <v>0</v>
      </c>
      <c r="CG14" s="60">
        <f>IF(ลับ!CG$3=0,0,IF(เวลาเรียน!CM14="/",ลับ!CG$3,0))</f>
        <v>0</v>
      </c>
      <c r="CH14" s="60">
        <f>IF(ลับ!CH$3=0,0,IF(เวลาเรียน!CN14="/",ลับ!CH$3,0))</f>
        <v>0</v>
      </c>
      <c r="CI14" s="60">
        <f>IF(ลับ!CI$3=0,0,IF(เวลาเรียน!CO14="/",ลับ!CI$3,0))</f>
        <v>0</v>
      </c>
      <c r="CJ14" s="60">
        <f>IF(ลับ!CJ$3=0,0,IF(เวลาเรียน!CP14="/",ลับ!CJ$3,0))</f>
        <v>0</v>
      </c>
      <c r="CK14" s="60">
        <f>IF(ลับ!CK$3=0,0,IF(เวลาเรียน!CQ14="/",ลับ!CK$3,0))</f>
        <v>0</v>
      </c>
      <c r="CL14" s="60">
        <f>IF(ลับ!CL$3=0,0,IF(เวลาเรียน!CR14="/",ลับ!CL$3,0))</f>
        <v>0</v>
      </c>
      <c r="CM14" s="60">
        <f>IF(ลับ!CM$3=0,0,IF(เวลาเรียน!CS14="/",ลับ!CM$3,0))</f>
        <v>0</v>
      </c>
      <c r="CN14" s="60">
        <f>IF(ลับ!CN$3=0,0,IF(เวลาเรียน!CT14="/",ลับ!CN$3,0))</f>
        <v>0</v>
      </c>
      <c r="CO14" s="60">
        <f>IF(ลับ!CO$3=0,0,IF(เวลาเรียน!CU14="/",ลับ!CO$3,0))</f>
        <v>0</v>
      </c>
      <c r="CP14" s="60">
        <f>IF(ลับ!CP$3=0,0,IF(เวลาเรียน!CV14="/",ลับ!CP$3,0))</f>
        <v>0</v>
      </c>
      <c r="CQ14" s="60">
        <f>IF(ลับ!CQ$3=0,0,IF(เวลาเรียน!CW14="/",ลับ!CQ$3,0))</f>
        <v>0</v>
      </c>
      <c r="CR14" s="60">
        <f>IF(ลับ!CR$3=0,0,IF(เวลาเรียน!CX14="/",ลับ!CR$3,0))</f>
        <v>0</v>
      </c>
      <c r="CS14" s="60">
        <f>IF(ลับ!CS$3=0,0,IF(เวลาเรียน!CY14="/",ลับ!CS$3,0))</f>
        <v>0</v>
      </c>
      <c r="CT14" s="60">
        <f>IF(ลับ!CT$3=0,0,IF(เวลาเรียน!CZ14="/",ลับ!CT$3,0))</f>
        <v>0</v>
      </c>
      <c r="CU14" s="60">
        <f>IF(ลับ!CU$3=0,0,IF(เวลาเรียน!DA14="/",ลับ!CU$3,0))</f>
        <v>0</v>
      </c>
      <c r="CV14" s="60">
        <f>IF(ลับ!CV$3=0,0,IF(เวลาเรียน!DB14="/",ลับ!CV$3,0))</f>
        <v>0</v>
      </c>
      <c r="CW14" s="61">
        <f>IF(ลับ!CW$3=0,0,IF(เวลาเรียน!DC14="/",ลับ!CW$3,0))</f>
        <v>0</v>
      </c>
      <c r="CX14" s="73" t="e">
        <f t="shared" si="11"/>
        <v>#REF!</v>
      </c>
      <c r="CZ14" s="15">
        <v>9</v>
      </c>
      <c r="DA14" s="15">
        <f>IF(ตัวชี้วัด!C14="ร",ตัวชี้วัด!C14,IF(ตัวชี้วัด!F14="ร",ตัวชี้วัด!F14,IF(ตัวชี้วัด!I14="ร",ตัวชี้วัด!I14,IF(ตัวชี้วัด!L14="ร",ตัวชี้วัด!L14,IF(ตัวชี้วัด!O14="ร",ตัวชี้วัด!O14,IF(ตัวชี้วัด!S14="ร",ตัวชี้วัด!S14,IF(ตัวชี้วัด!V14="ร",ตัวชี้วัด!V14,SUM(ตัวชี้วัด!C14,ตัวชี้วัด!F14,ตัวชี้วัด!I14,ตัวชี้วัด!L14,ตัวชี้วัด!O14,ตัวชี้วัด!S14,ตัวชี้วัด!V14))))))))</f>
        <v>0</v>
      </c>
      <c r="DB14" s="15">
        <f>IF(ตัวชี้วัด!Y14="ร",ตัวชี้วัด!Y14,IF(ตัวชี้วัด!AB14="ร",ตัวชี้วัด!AB14,IF(ตัวชี้วัด!AE14="ร",ตัวชี้วัด!AE14,IF(ตัวชี้วัด!AK14="ร",ตัวชี้วัด!AK14,IF(ตัวชี้วัด!AN14="ร",ตัวชี้วัด!AN14,IF(ตัวชี้วัด!AQ14="ร",ตัวชี้วัด!AQ14,IF(ตัวชี้วัด!AT14="ร",ตัวชี้วัด!AT14,SUM(ตัวชี้วัด!Y14,ตัวชี้วัด!AB14,ตัวชี้วัด!AE14,ตัวชี้วัด!AK14,ตัวชี้วัด!AN14,ตัวชี้วัด!AQ14,ตัวชี้วัด!AT14))))))))</f>
        <v>0</v>
      </c>
      <c r="DC14" s="15">
        <f>IF(ตัวชี้วัด!AW14="ร",ตัวชี้วัด!AW14,IF(ตัวชี้วัด!BA14="ร",ตัวชี้วัด!BA14,IF(ตัวชี้วัด!BD14="ร",ตัวชี้วัด!BD14,IF(ตัวชี้วัด!BG14="ร",ตัวชี้วัด!BG14,IF(ตัวชี้วัด!BJ14="ร",ตัวชี้วัด!BJ14,IF(ตัวชี้วัด!BM14="ร",ตัวชี้วัด!BM14,IF(ตัวชี้วัด!BS14="ร",ตัวชี้วัด!BS14,SUM(ตัวชี้วัด!AW14,ตัวชี้วัด!BA14,ตัวชี้วัด!BD14,ตัวชี้วัด!BG14,ตัวชี้วัด!BJ14,ตัวชี้วัด!BM14,ตัวชี้วัด!BS14))))))))</f>
        <v>0</v>
      </c>
      <c r="DD14" s="15">
        <f>IF(ตัวชี้วัด!BV14="ร",ตัวชี้วัด!BV14,IF(ตัวชี้วัด!BY14="ร",ตัวชี้วัด!BY14,IF(ตัวชี้วัด!CB14="ร",ตัวชี้วัด!CB14,IF(ตัวชี้วัด!CE14="ร",ตัวชี้วัด!CE14,IF(ตัวชี้วัด!CI14="ร",ตัวชี้วัด!CI14,IF(ตัวชี้วัด!CL14="ร",ตัวชี้วัด!CL14,IF(ตัวชี้วัด!CO14="ร",ตัวชี้วัด!CO14,SUM(ตัวชี้วัด!BV14,ตัวชี้วัด!BY14,ตัวชี้วัด!CB14,ตัวชี้วัด!CE14,ตัวชี้วัด!CI14,ตัวชี้วัด!CL14,ตัวชี้วัด!CO14))))))))</f>
        <v>0</v>
      </c>
      <c r="DE14" s="15">
        <f>IF(ตัวชี้วัด!CR14="ร",ตัวชี้วัด!CR14,IF(ตัวชี้วัด!CU14="ร",ตัวชี้วัด!CU14,IF(ตัวชี้วัด!DA14="ร",ตัวชี้วัด!DA14,IF(ตัวชี้วัด!DD14="ร",ตัวชี้วัด!DD14,IF(ตัวชี้วัด!DG14="ร",ตัวชี้วัด!DG14,IF(ตัวชี้วัด!DJ14="ร",ตัวชี้วัด!DJ14,IF(ตัวชี้วัด!DM14="ร",ตัวชี้วัด!DM14,SUM(ตัวชี้วัด!CR14,ตัวชี้วัด!CU14,ตัวชี้วัด!DA14,ตัวชี้วัด!DD14,ตัวชี้วัด!DG14,ตัวชี้วัด!DJ14,ตัวชี้วัด!DM14))))))))</f>
        <v>0</v>
      </c>
      <c r="DF14" s="15">
        <f>IF(ตัวชี้วัด!DQ14="ร",ตัวชี้วัด!DQ14,IF(ตัวชี้วัด!DT14="ร",ตัวชี้วัด!DT14,IF(ตัวชี้วัด!DW14="ร",ตัวชี้วัด!DW14,IF(ตัวชี้วัด!DZ14="ร",ตัวชี้วัด!DZ14,SUM(ตัวชี้วัด!DQ14,ตัวชี้วัด!DT14,ตัวชี้วัด!DW14,ตัวชี้วัด!DZ14)))))</f>
        <v>0</v>
      </c>
      <c r="DG14" s="72">
        <f t="shared" si="12"/>
        <v>0</v>
      </c>
      <c r="DH14" s="47"/>
      <c r="DI14" s="15">
        <f>IF(ตัวชี้วัด!D14="/",1,0)</f>
        <v>0</v>
      </c>
      <c r="DJ14" s="15">
        <f>IF(ตัวชี้วัด!G14="/",1,0)</f>
        <v>0</v>
      </c>
      <c r="DK14" s="15">
        <f>IF(ตัวชี้วัด!J14="/",1,0)</f>
        <v>0</v>
      </c>
      <c r="DL14" s="15">
        <f>IF(ตัวชี้วัด!M14="/",1,0)</f>
        <v>0</v>
      </c>
      <c r="DM14" s="15">
        <f>IF(ตัวชี้วัด!P14="/",1,0)</f>
        <v>0</v>
      </c>
      <c r="DN14" s="15">
        <f>IF(ตัวชี้วัด!T14="/",1,0)</f>
        <v>0</v>
      </c>
      <c r="DO14" s="15">
        <f>IF(ตัวชี้วัด!W14="/",1,0)</f>
        <v>0</v>
      </c>
      <c r="DP14" s="15">
        <f>IF(ตัวชี้วัด!Z14="/",1,0)</f>
        <v>0</v>
      </c>
      <c r="DQ14" s="15">
        <f>IF(ตัวชี้วัด!AC14="/",1,0)</f>
        <v>0</v>
      </c>
      <c r="DR14" s="15">
        <f>IF(ตัวชี้วัด!AF14="/",1,0)</f>
        <v>0</v>
      </c>
      <c r="DS14" s="15">
        <f>IF(ตัวชี้วัด!AL14="/",1,0)</f>
        <v>0</v>
      </c>
      <c r="DT14" s="15">
        <f>IF(ตัวชี้วัด!AO14="/",1,0)</f>
        <v>0</v>
      </c>
      <c r="DU14" s="15">
        <f>IF(ตัวชี้วัด!AR14="/",1,0)</f>
        <v>0</v>
      </c>
      <c r="DV14" s="15">
        <f>IF(ตัวชี้วัด!AU14="/",1,0)</f>
        <v>0</v>
      </c>
      <c r="DW14" s="15">
        <f>IF(ตัวชี้วัด!AX14="/",1,0)</f>
        <v>0</v>
      </c>
      <c r="DX14" s="15">
        <f>IF(ตัวชี้วัด!BB14="/",1,0)</f>
        <v>0</v>
      </c>
      <c r="DY14" s="15">
        <f>IF(ตัวชี้วัด!BE14="/",1,0)</f>
        <v>0</v>
      </c>
      <c r="DZ14" s="15">
        <f>IF(ตัวชี้วัด!BH14="/",1,0)</f>
        <v>0</v>
      </c>
      <c r="EA14" s="15">
        <f>IF(ตัวชี้วัด!BK14="/",1,0)</f>
        <v>0</v>
      </c>
      <c r="EB14" s="15">
        <f>IF(ตัวชี้วัด!BN14="/",1,0)</f>
        <v>0</v>
      </c>
      <c r="EC14" s="15">
        <f>IF(ตัวชี้วัด!BT14="/",1,0)</f>
        <v>0</v>
      </c>
      <c r="ED14" s="15">
        <f>IF(ตัวชี้วัด!BW14="/",1,0)</f>
        <v>0</v>
      </c>
      <c r="EE14" s="15">
        <f>IF(ตัวชี้วัด!BZ14="/",1,0)</f>
        <v>0</v>
      </c>
      <c r="EF14" s="15">
        <f>IF(ตัวชี้วัด!CC14="/",1,0)</f>
        <v>0</v>
      </c>
      <c r="EG14" s="15">
        <f>IF(ตัวชี้วัด!CF14="/",1,0)</f>
        <v>0</v>
      </c>
      <c r="EH14" s="15">
        <f>IF(ตัวชี้วัด!CJ14="/",1,0)</f>
        <v>0</v>
      </c>
      <c r="EI14" s="15">
        <f>IF(ตัวชี้วัด!CM14="/",1,0)</f>
        <v>0</v>
      </c>
      <c r="EJ14" s="15">
        <f>IF(ตัวชี้วัด!CP14="/",1,0)</f>
        <v>0</v>
      </c>
      <c r="EK14" s="15">
        <f>IF(ตัวชี้วัด!CS14="/",1,0)</f>
        <v>0</v>
      </c>
      <c r="EL14" s="15">
        <f>IF(ตัวชี้วัด!CV14="/",1,0)</f>
        <v>0</v>
      </c>
      <c r="EM14" s="15">
        <f>IF(ตัวชี้วัด!DB14="/",1,0)</f>
        <v>0</v>
      </c>
      <c r="EN14" s="15">
        <f>IF(ตัวชี้วัด!DE14="/",1,0)</f>
        <v>0</v>
      </c>
      <c r="EO14" s="15">
        <f>IF(ตัวชี้วัด!DH14="/",1,0)</f>
        <v>0</v>
      </c>
      <c r="EP14" s="15">
        <f>IF(ตัวชี้วัด!DK14="/",1,0)</f>
        <v>0</v>
      </c>
      <c r="EQ14" s="15">
        <f>IF(ตัวชี้วัด!DN14="/",1,0)</f>
        <v>0</v>
      </c>
      <c r="ER14" s="15">
        <f>IF(ตัวชี้วัด!DR14="/",1,0)</f>
        <v>0</v>
      </c>
      <c r="ES14" s="15">
        <f>IF(ตัวชี้วัด!DU14="/",1,0)</f>
        <v>0</v>
      </c>
      <c r="ET14" s="15">
        <f>IF(ตัวชี้วัด!DX14="/",1,0)</f>
        <v>0</v>
      </c>
      <c r="EU14" s="15">
        <f>IF(ตัวชี้วัด!EA14="/",1,0)</f>
        <v>0</v>
      </c>
      <c r="EV14" s="72">
        <f t="shared" si="3"/>
        <v>0</v>
      </c>
      <c r="EX14" s="15">
        <v>9</v>
      </c>
      <c r="EY14" s="15">
        <f>IF(คุณลักษณะ!B14&gt;1,2,IF(คุณลักษณะ!B14=1,1,0))</f>
        <v>0</v>
      </c>
      <c r="EZ14" s="15">
        <f>IF(คุณลักษณะ!C14&gt;1,2,IF(คุณลักษณะ!C14=1,1,0))</f>
        <v>0</v>
      </c>
      <c r="FA14" s="15">
        <f>IF(คุณลักษณะ!D14&gt;1,2,IF(คุณลักษณะ!D14=1,1,0))</f>
        <v>0</v>
      </c>
      <c r="FB14" s="15">
        <f>IF(คุณลักษณะ!E14&gt;1,2,IF(คุณลักษณะ!E14=1,1,0))</f>
        <v>0</v>
      </c>
      <c r="FC14" s="72">
        <f t="shared" si="4"/>
        <v>0</v>
      </c>
      <c r="FD14" s="15">
        <f>IF(คุณลักษณะ!G14&gt;1,2,IF(คุณลักษณะ!G14=1,1,0))</f>
        <v>0</v>
      </c>
      <c r="FE14" s="15">
        <f>IF(คุณลักษณะ!H14&gt;1,2,IF(คุณลักษณะ!H14=1,1,0))</f>
        <v>0</v>
      </c>
      <c r="FF14" s="72">
        <f t="shared" si="5"/>
        <v>0</v>
      </c>
      <c r="FG14" s="15">
        <f>IF(คุณลักษณะ!O14&gt;1,2,IF(คุณลักษณะ!O14=1,1,0))</f>
        <v>0</v>
      </c>
      <c r="FH14" s="15">
        <f>IF(คุณลักษณะ!P14&gt;1,2,IF(คุณลักษณะ!P14=1,1,0))</f>
        <v>0</v>
      </c>
      <c r="FI14" s="72">
        <f t="shared" si="6"/>
        <v>0</v>
      </c>
      <c r="FJ14" s="15">
        <f>IF(คุณลักษณะ!S14&gt;1,2,IF(คุณลักษณะ!S14=1,1,0))</f>
        <v>0</v>
      </c>
      <c r="FK14" s="15">
        <f>IF(คุณลักษณะ!T14&gt;1,2,IF(คุณลักษณะ!T14=1,1,0))</f>
        <v>0</v>
      </c>
      <c r="FL14" s="72">
        <f t="shared" si="7"/>
        <v>0</v>
      </c>
      <c r="FM14" s="15">
        <f>IF(คุณลักษณะ!V14&gt;1,2,IF(คุณลักษณะ!V14=1,1,0))</f>
        <v>0</v>
      </c>
      <c r="FN14" s="15">
        <f>IF(คุณลักษณะ!W14&gt;1,2,IF(คุณลักษณะ!W14=1,1,0))</f>
        <v>0</v>
      </c>
      <c r="FO14" s="72">
        <f t="shared" si="8"/>
        <v>0</v>
      </c>
      <c r="FP14" s="15">
        <f>IF(คุณลักษณะ!Y14&gt;1,2,IF(คุณลักษณะ!Y14=1,1,0))</f>
        <v>0</v>
      </c>
      <c r="FQ14" s="15">
        <f>IF(คุณลักษณะ!AC14&gt;1,2,IF(คุณลักษณะ!AC14=1,1,0))</f>
        <v>0</v>
      </c>
      <c r="FR14" s="15">
        <f>IF(คุณลักษณะ!AD14&gt;1,2,IF(คุณลักษณะ!AD14=1,1,0))</f>
        <v>0</v>
      </c>
      <c r="FS14" s="72">
        <f t="shared" si="9"/>
        <v>0</v>
      </c>
      <c r="FT14" s="15">
        <f>IF(คุณลักษณะ!AF14&gt;1,2,IF(คุณลักษณะ!AF14=1,1,0))</f>
        <v>0</v>
      </c>
      <c r="FU14" s="15">
        <f>IF(คุณลักษณะ!AG14&gt;1,2,IF(คุณลักษณะ!AG14=1,1,0))</f>
        <v>0</v>
      </c>
      <c r="FV14" s="72">
        <f t="shared" si="10"/>
        <v>0</v>
      </c>
      <c r="FW14" s="47"/>
      <c r="FX14" s="15">
        <f>IF(คุณลักษณะ!F14&gt;1,2,IF(คุณลักษณะ!F14=1,1,0))</f>
        <v>2</v>
      </c>
      <c r="FY14" s="15">
        <f>IF(คุณลักษณะ!I14&gt;1,2,IF(คุณลักษณะ!I14=1,1,0))</f>
        <v>2</v>
      </c>
      <c r="FZ14" s="15">
        <f>IF(คุณลักษณะ!N14&gt;1,2,IF(คุณลักษณะ!N14=1,1,0))</f>
        <v>2</v>
      </c>
      <c r="GA14" s="15">
        <f>IF(คุณลักษณะ!Q14&gt;1,2,IF(คุณลักษณะ!Q14=1,1,0))</f>
        <v>2</v>
      </c>
      <c r="GB14" s="15">
        <f>IF(คุณลักษณะ!U14&gt;1,2,IF(คุณลักษณะ!U14=1,1,0))</f>
        <v>2</v>
      </c>
      <c r="GC14" s="15">
        <f>IF(คุณลักษณะ!X14&gt;1,2,IF(คุณลักษณะ!X14=1,1,0))</f>
        <v>2</v>
      </c>
      <c r="GD14" s="15">
        <f>IF(คุณลักษณะ!AE14&gt;1,2,IF(คุณลักษณะ!AE14=1,1,0))</f>
        <v>2</v>
      </c>
      <c r="GE14" s="15">
        <f>IF(คุณลักษณะ!AH14&gt;1,2,IF(คุณลักษณะ!AH14=1,1,0))</f>
        <v>2</v>
      </c>
      <c r="GF14" s="76">
        <f t="shared" si="13"/>
        <v>16</v>
      </c>
      <c r="GG14" s="74">
        <f>IF(คุณลักษณะ!F14=0,0,IF(คุณลักษณะ!I14=0,0,IF(คุณลักษณะ!N14=0,0,IF(คุณลักษณะ!Q14=0,0,IF(คุณลักษณะ!U14=0,0,IF(คุณลักษณะ!X14=0,0,IF(คุณลักษณะ!AE14=0,0,IF(คุณลักษณะ!AH14=0,0,GF14))))))))</f>
        <v>16</v>
      </c>
      <c r="GI14" s="2">
        <v>9</v>
      </c>
      <c r="GJ14" s="19">
        <f>IF(เวลาเรียน!C14="",0,1)</f>
        <v>0</v>
      </c>
      <c r="GK14" s="289">
        <f>IF(ผลการเรียน!$Y15=$GK$5,1,0)</f>
        <v>0</v>
      </c>
      <c r="GL14" s="289">
        <f>IF(ผลการเรียน!$Y15=$GL$5,1,0)</f>
        <v>0</v>
      </c>
      <c r="GM14" s="289">
        <f>IF(ผลการเรียน!$Y15=$GM$5,1,0)</f>
        <v>0</v>
      </c>
      <c r="GN14" s="289">
        <f>IF(ผลการเรียน!$Y15=$GN$5,1,0)</f>
        <v>0</v>
      </c>
      <c r="GO14" s="289">
        <f>IF(ผลการเรียน!$Y15=$GO$5,1,0)</f>
        <v>0</v>
      </c>
      <c r="GP14" s="289">
        <f>IF(ผลการเรียน!$Y15=$GP$5,1,0)</f>
        <v>0</v>
      </c>
      <c r="GQ14" s="289">
        <f>IF(ผลการเรียน!$Y15=$GQ$5,1,0)</f>
        <v>0</v>
      </c>
      <c r="GR14" s="289">
        <f>IF(ผลการเรียน!$Y15=$GR$5,1,0)</f>
        <v>0</v>
      </c>
      <c r="GS14" s="289">
        <f>IF(ผลการเรียน!$Y15=$GS$5,1,0)</f>
        <v>0</v>
      </c>
      <c r="GT14" s="289">
        <f>IF(ผลการเรียน!$Y15=$GT$5,1,0)</f>
        <v>0</v>
      </c>
      <c r="GU14" s="289">
        <f ca="1">IF(ผลการเรียน!$AP15=ลับ!$GU$5,1,0)</f>
        <v>0</v>
      </c>
      <c r="GV14" s="289">
        <f ca="1">IF(ผลการเรียน!$AP15=ลับ!$GV$5,1,0)</f>
        <v>0</v>
      </c>
      <c r="GW14" s="289">
        <f ca="1">IF(ผลการเรียน!$AP15=ลับ!$GW$5,1,0)</f>
        <v>0</v>
      </c>
      <c r="GX14" s="289">
        <f ca="1">IF(ผลการเรียน!$AP15=ลับ!$GX$5,1,0)</f>
        <v>0</v>
      </c>
      <c r="GY14" s="289">
        <f ca="1">IF(ผลการเรียน!$AG15=ลับ!$GY$5,1,0)</f>
        <v>0</v>
      </c>
      <c r="GZ14" s="289">
        <f ca="1">IF(ผลการเรียน!$AG15=ลับ!$GZ$5,1,0)</f>
        <v>0</v>
      </c>
      <c r="HA14" s="289">
        <f ca="1">IF(ผลการเรียน!$AG15=ลับ!$HA$5,1,0)</f>
        <v>0</v>
      </c>
      <c r="HB14" s="289">
        <f ca="1">IF(ผลการเรียน!$AG15=ลับ!$HB$5,1,0)</f>
        <v>0</v>
      </c>
      <c r="HC14" s="19">
        <f>IF(สรุปคะแนน!$Q14=3,1,0)</f>
        <v>0</v>
      </c>
      <c r="HD14" s="19">
        <f>IF(สรุปคะแนน!$Q14=2,1,0)</f>
        <v>0</v>
      </c>
      <c r="HE14" s="19">
        <f>IF(สรุปคะแนน!$Q14=1,1,0)</f>
        <v>0</v>
      </c>
      <c r="HF14" s="19">
        <f>IF(สรุปคะแนน!$Q14=0,1,0)</f>
        <v>0</v>
      </c>
      <c r="HG14" s="47"/>
      <c r="HH14" s="47"/>
      <c r="HI14" s="47"/>
      <c r="HJ14" s="47"/>
      <c r="HK14" s="47"/>
      <c r="HL14" s="47"/>
      <c r="HM14" s="47"/>
      <c r="HN14" s="47"/>
    </row>
    <row r="15" spans="1:222" ht="20.399999999999999" x14ac:dyDescent="0.55000000000000004">
      <c r="A15" s="25">
        <v>10</v>
      </c>
      <c r="B15" s="60">
        <f>IF(ลับ!B$3=0,0,IF(เวลาเรียน!H15="/",ลับ!B$3,0))</f>
        <v>0</v>
      </c>
      <c r="C15" s="60">
        <f>IF(ลับ!C$3=0,0,IF(เวลาเรียน!I15="/",ลับ!C$3,0))</f>
        <v>0</v>
      </c>
      <c r="D15" s="60">
        <f>IF(ลับ!D$3=0,0,IF(เวลาเรียน!J15="/",ลับ!D$3,0))</f>
        <v>0</v>
      </c>
      <c r="E15" s="60">
        <f>IF(ลับ!E$3=0,0,IF(เวลาเรียน!K15="/",ลับ!E$3,0))</f>
        <v>0</v>
      </c>
      <c r="F15" s="60" t="e">
        <f>IF(ลับ!F$3=0,0,IF(เวลาเรียน!#REF!="/",ลับ!F$3,0))</f>
        <v>#REF!</v>
      </c>
      <c r="G15" s="60">
        <f>IF(ลับ!G$3=0,0,IF(เวลาเรียน!L15="/",ลับ!G$3,0))</f>
        <v>0</v>
      </c>
      <c r="H15" s="60">
        <f>IF(ลับ!H$3=0,0,IF(เวลาเรียน!M15="/",ลับ!H$3,0))</f>
        <v>0</v>
      </c>
      <c r="I15" s="60">
        <f>IF(ลับ!I$3=0,0,IF(เวลาเรียน!N15="/",ลับ!I$3,0))</f>
        <v>0</v>
      </c>
      <c r="J15" s="60">
        <f>IF(ลับ!J$3=0,0,IF(เวลาเรียน!O15="/",ลับ!J$3,0))</f>
        <v>0</v>
      </c>
      <c r="K15" s="60">
        <f>IF(ลับ!K$3=0,0,IF(เวลาเรียน!P15="/",ลับ!K$3,0))</f>
        <v>0</v>
      </c>
      <c r="L15" s="60">
        <f>IF(ลับ!L$3=0,0,IF(เวลาเรียน!Q15="/",ลับ!L$3,0))</f>
        <v>0</v>
      </c>
      <c r="M15" s="60">
        <f>IF(ลับ!M$3=0,0,IF(เวลาเรียน!R15="/",ลับ!M$3,0))</f>
        <v>0</v>
      </c>
      <c r="N15" s="60">
        <f>IF(ลับ!N$3=0,0,IF(เวลาเรียน!S15="/",ลับ!N$3,0))</f>
        <v>0</v>
      </c>
      <c r="O15" s="60">
        <f>IF(ลับ!O$3=0,0,IF(เวลาเรียน!T15="/",ลับ!O$3,0))</f>
        <v>0</v>
      </c>
      <c r="P15" s="60">
        <f>IF(ลับ!P$3=0,0,IF(เวลาเรียน!U15="/",ลับ!P$3,0))</f>
        <v>0</v>
      </c>
      <c r="Q15" s="60">
        <f>IF(ลับ!Q$3=0,0,IF(เวลาเรียน!V15="/",ลับ!Q$3,0))</f>
        <v>0</v>
      </c>
      <c r="R15" s="60">
        <f>IF(ลับ!R$3=0,0,IF(เวลาเรียน!W15="/",ลับ!R$3,0))</f>
        <v>0</v>
      </c>
      <c r="S15" s="60">
        <f>IF(ลับ!S$3=0,0,IF(เวลาเรียน!X15="/",ลับ!S$3,0))</f>
        <v>0</v>
      </c>
      <c r="T15" s="60">
        <f>IF(ลับ!T$3=0,0,IF(เวลาเรียน!Y15="/",ลับ!T$3,0))</f>
        <v>0</v>
      </c>
      <c r="U15" s="60">
        <f>IF(ลับ!U$3=0,0,IF(เวลาเรียน!Z15="/",ลับ!U$3,0))</f>
        <v>0</v>
      </c>
      <c r="V15" s="60">
        <f>IF(ลับ!V$3=0,0,IF(เวลาเรียน!AA15="/",ลับ!V$3,0))</f>
        <v>0</v>
      </c>
      <c r="W15" s="60">
        <f>IF(ลับ!W$3=0,0,IF(เวลาเรียน!AB15="/",ลับ!W$3,0))</f>
        <v>0</v>
      </c>
      <c r="X15" s="60">
        <f>IF(ลับ!X$3=0,0,IF(เวลาเรียน!AC15="/",ลับ!X$3,0))</f>
        <v>0</v>
      </c>
      <c r="Y15" s="60">
        <f>IF(ลับ!Y$3=0,0,IF(เวลาเรียน!AD15="/",ลับ!Y$3,0))</f>
        <v>0</v>
      </c>
      <c r="Z15" s="295">
        <f>IF(ลับ!Z$3=0,0,IF(เวลาเรียน!AE15="/",ลับ!Z$3,0))</f>
        <v>0</v>
      </c>
      <c r="AA15" s="60">
        <f>IF(ลับ!AA$3=0,0,IF(เวลาเรียน!AF15="/",ลับ!AA$3,0))</f>
        <v>0</v>
      </c>
      <c r="AB15" s="60">
        <f>IF(ลับ!AB$3=0,0,IF(เวลาเรียน!AG15="/",ลับ!AB$3,0))</f>
        <v>0</v>
      </c>
      <c r="AC15" s="60">
        <f>IF(ลับ!AC$3=0,0,IF(เวลาเรียน!AH15="/",ลับ!AC$3,0))</f>
        <v>0</v>
      </c>
      <c r="AD15" s="60">
        <f>IF(ลับ!AD$3=0,0,IF(เวลาเรียน!AI15="/",ลับ!AD$3,0))</f>
        <v>0</v>
      </c>
      <c r="AE15" s="60">
        <f>IF(ลับ!AE$3=0,0,IF(เวลาเรียน!AJ15="/",ลับ!AE$3,0))</f>
        <v>0</v>
      </c>
      <c r="AF15" s="60">
        <f>IF(ลับ!AF$3=0,0,IF(เวลาเรียน!AK15="/",ลับ!AF$3,0))</f>
        <v>0</v>
      </c>
      <c r="AG15" s="60">
        <f>IF(ลับ!AG$3=0,0,IF(เวลาเรียน!AL15="/",ลับ!AG$3,0))</f>
        <v>0</v>
      </c>
      <c r="AH15" s="60">
        <f>IF(ลับ!AH$3=0,0,IF(เวลาเรียน!AM15="/",ลับ!AH$3,0))</f>
        <v>0</v>
      </c>
      <c r="AI15" s="60">
        <f>IF(ลับ!AI$3=0,0,IF(เวลาเรียน!AN15="/",ลับ!AI$3,0))</f>
        <v>0</v>
      </c>
      <c r="AJ15" s="60">
        <f>IF(ลับ!AJ$3=0,0,IF(เวลาเรียน!AO15="/",ลับ!AJ$3,0))</f>
        <v>0</v>
      </c>
      <c r="AK15" s="60">
        <f>IF(ลับ!AK$3=0,0,IF(เวลาเรียน!AP15="/",ลับ!AK$3,0))</f>
        <v>0</v>
      </c>
      <c r="AL15" s="60">
        <f>IF(ลับ!AL$3=0,0,IF(เวลาเรียน!AQ15="/",ลับ!AL$3,0))</f>
        <v>0</v>
      </c>
      <c r="AM15" s="60">
        <f>IF(ลับ!AM$3=0,0,IF(เวลาเรียน!AR15="/",ลับ!AM$3,0))</f>
        <v>0</v>
      </c>
      <c r="AN15" s="60">
        <f>IF(ลับ!AN$3=0,0,IF(เวลาเรียน!AS15="/",ลับ!AN$3,0))</f>
        <v>0</v>
      </c>
      <c r="AO15" s="60">
        <f>IF(ลับ!AO$3=0,0,IF(เวลาเรียน!AT15="/",ลับ!AO$3,0))</f>
        <v>0</v>
      </c>
      <c r="AP15" s="60">
        <f>IF(ลับ!AP$3=0,0,IF(เวลาเรียน!AU15="/",ลับ!AP$3,0))</f>
        <v>0</v>
      </c>
      <c r="AQ15" s="60">
        <f>IF(ลับ!AQ$3=0,0,IF(เวลาเรียน!AV15="/",ลับ!AQ$3,0))</f>
        <v>0</v>
      </c>
      <c r="AR15" s="60">
        <f>IF(ลับ!AR$3=0,0,IF(เวลาเรียน!AW15="/",ลับ!AR$3,0))</f>
        <v>0</v>
      </c>
      <c r="AS15" s="60">
        <f>IF(ลับ!AS$3=0,0,IF(เวลาเรียน!AX15="/",ลับ!AS$3,0))</f>
        <v>0</v>
      </c>
      <c r="AT15" s="60">
        <f>IF(ลับ!AT$3=0,0,IF(เวลาเรียน!AY15="/",ลับ!AT$3,0))</f>
        <v>0</v>
      </c>
      <c r="AU15" s="60">
        <f>IF(ลับ!AU$3=0,0,IF(เวลาเรียน!AZ15="/",ลับ!AU$3,0))</f>
        <v>0</v>
      </c>
      <c r="AV15" s="60">
        <f>IF(ลับ!AV$3=0,0,IF(เวลาเรียน!BA15="/",ลับ!AV$3,0))</f>
        <v>0</v>
      </c>
      <c r="AW15" s="60">
        <f>IF(ลับ!AW$3=0,0,IF(เวลาเรียน!BB15="/",ลับ!AW$3,0))</f>
        <v>0</v>
      </c>
      <c r="AX15" s="60">
        <f>IF(ลับ!AX$3=0,0,IF(เวลาเรียน!BC15="/",ลับ!AX$3,0))</f>
        <v>0</v>
      </c>
      <c r="AY15" s="60">
        <f>IF(ลับ!AY$3=0,0,IF(เวลาเรียน!BD15="/",ลับ!AY$3,0))</f>
        <v>0</v>
      </c>
      <c r="AZ15" s="60">
        <f>IF(ลับ!AZ$3=0,0,IF(เวลาเรียน!BE15="/",ลับ!AZ$3,0))</f>
        <v>0</v>
      </c>
      <c r="BA15" s="60">
        <f>IF(ลับ!BA$3=0,0,IF(เวลาเรียน!BF15="/",ลับ!BA$3,0))</f>
        <v>0</v>
      </c>
      <c r="BB15" s="60">
        <f>IF(ลับ!BB$3=0,0,IF(เวลาเรียน!BG15="/",ลับ!BB$3,0))</f>
        <v>0</v>
      </c>
      <c r="BC15" s="60">
        <f>IF(ลับ!BC$3=0,0,IF(เวลาเรียน!BH15="/",ลับ!BC$3,0))</f>
        <v>0</v>
      </c>
      <c r="BD15" s="60">
        <f>IF(ลับ!BD$3=0,0,IF(เวลาเรียน!BI15="/",ลับ!BD$3,0))</f>
        <v>0</v>
      </c>
      <c r="BE15" s="60">
        <f>IF(ลับ!BE$3=0,0,IF(เวลาเรียน!BJ15="/",ลับ!BE$3,0))</f>
        <v>0</v>
      </c>
      <c r="BF15" s="60">
        <f>IF(ลับ!BF$3=0,0,IF(เวลาเรียน!BK15="/",ลับ!BF$3,0))</f>
        <v>0</v>
      </c>
      <c r="BG15" s="60">
        <f>IF(ลับ!BG$3=0,0,IF(เวลาเรียน!BL15="/",ลับ!BG$3,0))</f>
        <v>0</v>
      </c>
      <c r="BH15" s="60">
        <f>IF(ลับ!BH$3=0,0,IF(เวลาเรียน!BM15="/",ลับ!BH$3,0))</f>
        <v>0</v>
      </c>
      <c r="BI15" s="60">
        <f>IF(ลับ!BI$3=0,0,IF(เวลาเรียน!BN15="/",ลับ!BI$3,0))</f>
        <v>0</v>
      </c>
      <c r="BJ15" s="60">
        <f>IF(ลับ!BJ$3=0,0,IF(เวลาเรียน!BO15="/",ลับ!BJ$3,0))</f>
        <v>0</v>
      </c>
      <c r="BK15" s="60">
        <f>IF(ลับ!BK$3=0,0,IF(เวลาเรียน!BP15="/",ลับ!BK$3,0))</f>
        <v>0</v>
      </c>
      <c r="BL15" s="60">
        <f>IF(ลับ!BL$3=0,0,IF(เวลาเรียน!BQ15="/",ลับ!BL$3,0))</f>
        <v>0</v>
      </c>
      <c r="BM15" s="60">
        <f>IF(ลับ!BM$3=0,0,IF(เวลาเรียน!BR15="/",ลับ!BM$3,0))</f>
        <v>0</v>
      </c>
      <c r="BN15" s="60">
        <f>IF(ลับ!BN$3=0,0,IF(เวลาเรียน!BS15="/",ลับ!BN$3,0))</f>
        <v>0</v>
      </c>
      <c r="BO15" s="60">
        <f>IF(ลับ!BO$3=0,0,IF(เวลาเรียน!BT15="/",ลับ!BO$3,0))</f>
        <v>0</v>
      </c>
      <c r="BP15" s="60">
        <f>IF(ลับ!BP$3=0,0,IF(เวลาเรียน!BU15="/",ลับ!BP$3,0))</f>
        <v>0</v>
      </c>
      <c r="BQ15" s="60">
        <f>IF(ลับ!BQ$3=0,0,IF(เวลาเรียน!BV15="/",ลับ!BQ$3,0))</f>
        <v>0</v>
      </c>
      <c r="BR15" s="60">
        <f>IF(ลับ!BR$3=0,0,IF(เวลาเรียน!BW15="/",ลับ!BR$3,0))</f>
        <v>0</v>
      </c>
      <c r="BS15" s="295">
        <f>IF(ลับ!BS$3=0,0,IF(เวลาเรียน!BX15="/",ลับ!BS$3,0))</f>
        <v>0</v>
      </c>
      <c r="BT15" s="60">
        <f>IF(ลับ!BT$3=0,0,IF(เวลาเรียน!BZ15="/",ลับ!BT$3,0))</f>
        <v>0</v>
      </c>
      <c r="BU15" s="60">
        <f>IF(ลับ!BU$3=0,0,IF(เวลาเรียน!CA15="/",ลับ!BU$3,0))</f>
        <v>0</v>
      </c>
      <c r="BV15" s="60">
        <f>IF(ลับ!BV$3=0,0,IF(เวลาเรียน!CB15="/",ลับ!BV$3,0))</f>
        <v>0</v>
      </c>
      <c r="BW15" s="60">
        <f>IF(ลับ!BW$3=0,0,IF(เวลาเรียน!CC15="/",ลับ!BW$3,0))</f>
        <v>0</v>
      </c>
      <c r="BX15" s="60">
        <f>IF(ลับ!BX$3=0,0,IF(เวลาเรียน!CD15="/",ลับ!BX$3,0))</f>
        <v>0</v>
      </c>
      <c r="BY15" s="60">
        <f>IF(ลับ!BY$3=0,0,IF(เวลาเรียน!CE15="/",ลับ!BY$3,0))</f>
        <v>0</v>
      </c>
      <c r="BZ15" s="60">
        <f>IF(ลับ!BZ$3=0,0,IF(เวลาเรียน!CF15="/",ลับ!BZ$3,0))</f>
        <v>0</v>
      </c>
      <c r="CA15" s="60">
        <f>IF(ลับ!CA$3=0,0,IF(เวลาเรียน!CG15="/",ลับ!CA$3,0))</f>
        <v>0</v>
      </c>
      <c r="CB15" s="60">
        <f>IF(ลับ!CB$3=0,0,IF(เวลาเรียน!CH15="/",ลับ!CB$3,0))</f>
        <v>0</v>
      </c>
      <c r="CC15" s="60">
        <f>IF(ลับ!CC$3=0,0,IF(เวลาเรียน!CI15="/",ลับ!CC$3,0))</f>
        <v>0</v>
      </c>
      <c r="CD15" s="60">
        <f>IF(ลับ!CD$3=0,0,IF(เวลาเรียน!CJ15="/",ลับ!CD$3,0))</f>
        <v>0</v>
      </c>
      <c r="CE15" s="60">
        <f>IF(ลับ!CE$3=0,0,IF(เวลาเรียน!CK15="/",ลับ!CE$3,0))</f>
        <v>0</v>
      </c>
      <c r="CF15" s="60">
        <f>IF(ลับ!CF$3=0,0,IF(เวลาเรียน!CL15="/",ลับ!CF$3,0))</f>
        <v>0</v>
      </c>
      <c r="CG15" s="60">
        <f>IF(ลับ!CG$3=0,0,IF(เวลาเรียน!CM15="/",ลับ!CG$3,0))</f>
        <v>0</v>
      </c>
      <c r="CH15" s="60">
        <f>IF(ลับ!CH$3=0,0,IF(เวลาเรียน!CN15="/",ลับ!CH$3,0))</f>
        <v>0</v>
      </c>
      <c r="CI15" s="60">
        <f>IF(ลับ!CI$3=0,0,IF(เวลาเรียน!CO15="/",ลับ!CI$3,0))</f>
        <v>0</v>
      </c>
      <c r="CJ15" s="60">
        <f>IF(ลับ!CJ$3=0,0,IF(เวลาเรียน!CP15="/",ลับ!CJ$3,0))</f>
        <v>0</v>
      </c>
      <c r="CK15" s="60">
        <f>IF(ลับ!CK$3=0,0,IF(เวลาเรียน!CQ15="/",ลับ!CK$3,0))</f>
        <v>0</v>
      </c>
      <c r="CL15" s="60">
        <f>IF(ลับ!CL$3=0,0,IF(เวลาเรียน!CR15="/",ลับ!CL$3,0))</f>
        <v>0</v>
      </c>
      <c r="CM15" s="60">
        <f>IF(ลับ!CM$3=0,0,IF(เวลาเรียน!CS15="/",ลับ!CM$3,0))</f>
        <v>0</v>
      </c>
      <c r="CN15" s="60">
        <f>IF(ลับ!CN$3=0,0,IF(เวลาเรียน!CT15="/",ลับ!CN$3,0))</f>
        <v>0</v>
      </c>
      <c r="CO15" s="60">
        <f>IF(ลับ!CO$3=0,0,IF(เวลาเรียน!CU15="/",ลับ!CO$3,0))</f>
        <v>0</v>
      </c>
      <c r="CP15" s="60">
        <f>IF(ลับ!CP$3=0,0,IF(เวลาเรียน!CV15="/",ลับ!CP$3,0))</f>
        <v>0</v>
      </c>
      <c r="CQ15" s="60">
        <f>IF(ลับ!CQ$3=0,0,IF(เวลาเรียน!CW15="/",ลับ!CQ$3,0))</f>
        <v>0</v>
      </c>
      <c r="CR15" s="60">
        <f>IF(ลับ!CR$3=0,0,IF(เวลาเรียน!CX15="/",ลับ!CR$3,0))</f>
        <v>0</v>
      </c>
      <c r="CS15" s="60">
        <f>IF(ลับ!CS$3=0,0,IF(เวลาเรียน!CY15="/",ลับ!CS$3,0))</f>
        <v>0</v>
      </c>
      <c r="CT15" s="60">
        <f>IF(ลับ!CT$3=0,0,IF(เวลาเรียน!CZ15="/",ลับ!CT$3,0))</f>
        <v>0</v>
      </c>
      <c r="CU15" s="60">
        <f>IF(ลับ!CU$3=0,0,IF(เวลาเรียน!DA15="/",ลับ!CU$3,0))</f>
        <v>0</v>
      </c>
      <c r="CV15" s="60">
        <f>IF(ลับ!CV$3=0,0,IF(เวลาเรียน!DB15="/",ลับ!CV$3,0))</f>
        <v>0</v>
      </c>
      <c r="CW15" s="61">
        <f>IF(ลับ!CW$3=0,0,IF(เวลาเรียน!DC15="/",ลับ!CW$3,0))</f>
        <v>0</v>
      </c>
      <c r="CX15" s="73" t="e">
        <f t="shared" si="11"/>
        <v>#REF!</v>
      </c>
      <c r="CZ15" s="15">
        <v>10</v>
      </c>
      <c r="DA15" s="15">
        <f>IF(ตัวชี้วัด!C15="ร",ตัวชี้วัด!C15,IF(ตัวชี้วัด!F15="ร",ตัวชี้วัด!F15,IF(ตัวชี้วัด!I15="ร",ตัวชี้วัด!I15,IF(ตัวชี้วัด!L15="ร",ตัวชี้วัด!L15,IF(ตัวชี้วัด!O15="ร",ตัวชี้วัด!O15,IF(ตัวชี้วัด!S15="ร",ตัวชี้วัด!S15,IF(ตัวชี้วัด!V15="ร",ตัวชี้วัด!V15,SUM(ตัวชี้วัด!C15,ตัวชี้วัด!F15,ตัวชี้วัด!I15,ตัวชี้วัด!L15,ตัวชี้วัด!O15,ตัวชี้วัด!S15,ตัวชี้วัด!V15))))))))</f>
        <v>0</v>
      </c>
      <c r="DB15" s="15">
        <f>IF(ตัวชี้วัด!Y15="ร",ตัวชี้วัด!Y15,IF(ตัวชี้วัด!AB15="ร",ตัวชี้วัด!AB15,IF(ตัวชี้วัด!AE15="ร",ตัวชี้วัด!AE15,IF(ตัวชี้วัด!AK15="ร",ตัวชี้วัด!AK15,IF(ตัวชี้วัด!AN15="ร",ตัวชี้วัด!AN15,IF(ตัวชี้วัด!AQ15="ร",ตัวชี้วัด!AQ15,IF(ตัวชี้วัด!AT15="ร",ตัวชี้วัด!AT15,SUM(ตัวชี้วัด!Y15,ตัวชี้วัด!AB15,ตัวชี้วัด!AE15,ตัวชี้วัด!AK15,ตัวชี้วัด!AN15,ตัวชี้วัด!AQ15,ตัวชี้วัด!AT15))))))))</f>
        <v>0</v>
      </c>
      <c r="DC15" s="15">
        <f>IF(ตัวชี้วัด!AW15="ร",ตัวชี้วัด!AW15,IF(ตัวชี้วัด!BA15="ร",ตัวชี้วัด!BA15,IF(ตัวชี้วัด!BD15="ร",ตัวชี้วัด!BD15,IF(ตัวชี้วัด!BG15="ร",ตัวชี้วัด!BG15,IF(ตัวชี้วัด!BJ15="ร",ตัวชี้วัด!BJ15,IF(ตัวชี้วัด!BM15="ร",ตัวชี้วัด!BM15,IF(ตัวชี้วัด!BS15="ร",ตัวชี้วัด!BS15,SUM(ตัวชี้วัด!AW15,ตัวชี้วัด!BA15,ตัวชี้วัด!BD15,ตัวชี้วัด!BG15,ตัวชี้วัด!BJ15,ตัวชี้วัด!BM15,ตัวชี้วัด!BS15))))))))</f>
        <v>0</v>
      </c>
      <c r="DD15" s="15">
        <f>IF(ตัวชี้วัด!BV15="ร",ตัวชี้วัด!BV15,IF(ตัวชี้วัด!BY15="ร",ตัวชี้วัด!BY15,IF(ตัวชี้วัด!CB15="ร",ตัวชี้วัด!CB15,IF(ตัวชี้วัด!CE15="ร",ตัวชี้วัด!CE15,IF(ตัวชี้วัด!CI15="ร",ตัวชี้วัด!CI15,IF(ตัวชี้วัด!CL15="ร",ตัวชี้วัด!CL15,IF(ตัวชี้วัด!CO15="ร",ตัวชี้วัด!CO15,SUM(ตัวชี้วัด!BV15,ตัวชี้วัด!BY15,ตัวชี้วัด!CB15,ตัวชี้วัด!CE15,ตัวชี้วัด!CI15,ตัวชี้วัด!CL15,ตัวชี้วัด!CO15))))))))</f>
        <v>0</v>
      </c>
      <c r="DE15" s="15">
        <f>IF(ตัวชี้วัด!CR15="ร",ตัวชี้วัด!CR15,IF(ตัวชี้วัด!CU15="ร",ตัวชี้วัด!CU15,IF(ตัวชี้วัด!DA15="ร",ตัวชี้วัด!DA15,IF(ตัวชี้วัด!DD15="ร",ตัวชี้วัด!DD15,IF(ตัวชี้วัด!DG15="ร",ตัวชี้วัด!DG15,IF(ตัวชี้วัด!DJ15="ร",ตัวชี้วัด!DJ15,IF(ตัวชี้วัด!DM15="ร",ตัวชี้วัด!DM15,SUM(ตัวชี้วัด!CR15,ตัวชี้วัด!CU15,ตัวชี้วัด!DA15,ตัวชี้วัด!DD15,ตัวชี้วัด!DG15,ตัวชี้วัด!DJ15,ตัวชี้วัด!DM15))))))))</f>
        <v>0</v>
      </c>
      <c r="DF15" s="15">
        <f>IF(ตัวชี้วัด!DQ15="ร",ตัวชี้วัด!DQ15,IF(ตัวชี้วัด!DT15="ร",ตัวชี้วัด!DT15,IF(ตัวชี้วัด!DW15="ร",ตัวชี้วัด!DW15,IF(ตัวชี้วัด!DZ15="ร",ตัวชี้วัด!DZ15,SUM(ตัวชี้วัด!DQ15,ตัวชี้วัด!DT15,ตัวชี้วัด!DW15,ตัวชี้วัด!DZ15)))))</f>
        <v>0</v>
      </c>
      <c r="DG15" s="72">
        <f t="shared" si="12"/>
        <v>0</v>
      </c>
      <c r="DH15" s="47"/>
      <c r="DI15" s="15">
        <f>IF(ตัวชี้วัด!D15="/",1,0)</f>
        <v>0</v>
      </c>
      <c r="DJ15" s="15">
        <f>IF(ตัวชี้วัด!G15="/",1,0)</f>
        <v>0</v>
      </c>
      <c r="DK15" s="15">
        <f>IF(ตัวชี้วัด!J15="/",1,0)</f>
        <v>0</v>
      </c>
      <c r="DL15" s="15">
        <f>IF(ตัวชี้วัด!M15="/",1,0)</f>
        <v>0</v>
      </c>
      <c r="DM15" s="15">
        <f>IF(ตัวชี้วัด!P15="/",1,0)</f>
        <v>0</v>
      </c>
      <c r="DN15" s="15">
        <f>IF(ตัวชี้วัด!T15="/",1,0)</f>
        <v>0</v>
      </c>
      <c r="DO15" s="15">
        <f>IF(ตัวชี้วัด!W15="/",1,0)</f>
        <v>0</v>
      </c>
      <c r="DP15" s="15">
        <f>IF(ตัวชี้วัด!Z15="/",1,0)</f>
        <v>0</v>
      </c>
      <c r="DQ15" s="15">
        <f>IF(ตัวชี้วัด!AC15="/",1,0)</f>
        <v>0</v>
      </c>
      <c r="DR15" s="15">
        <f>IF(ตัวชี้วัด!AF15="/",1,0)</f>
        <v>0</v>
      </c>
      <c r="DS15" s="15">
        <f>IF(ตัวชี้วัด!AL15="/",1,0)</f>
        <v>0</v>
      </c>
      <c r="DT15" s="15">
        <f>IF(ตัวชี้วัด!AO15="/",1,0)</f>
        <v>0</v>
      </c>
      <c r="DU15" s="15">
        <f>IF(ตัวชี้วัด!AR15="/",1,0)</f>
        <v>0</v>
      </c>
      <c r="DV15" s="15">
        <f>IF(ตัวชี้วัด!AU15="/",1,0)</f>
        <v>0</v>
      </c>
      <c r="DW15" s="15">
        <f>IF(ตัวชี้วัด!AX15="/",1,0)</f>
        <v>0</v>
      </c>
      <c r="DX15" s="15">
        <f>IF(ตัวชี้วัด!BB15="/",1,0)</f>
        <v>0</v>
      </c>
      <c r="DY15" s="15">
        <f>IF(ตัวชี้วัด!BE15="/",1,0)</f>
        <v>0</v>
      </c>
      <c r="DZ15" s="15">
        <f>IF(ตัวชี้วัด!BH15="/",1,0)</f>
        <v>0</v>
      </c>
      <c r="EA15" s="15">
        <f>IF(ตัวชี้วัด!BK15="/",1,0)</f>
        <v>0</v>
      </c>
      <c r="EB15" s="15">
        <f>IF(ตัวชี้วัด!BN15="/",1,0)</f>
        <v>0</v>
      </c>
      <c r="EC15" s="15">
        <f>IF(ตัวชี้วัด!BT15="/",1,0)</f>
        <v>0</v>
      </c>
      <c r="ED15" s="15">
        <f>IF(ตัวชี้วัด!BW15="/",1,0)</f>
        <v>0</v>
      </c>
      <c r="EE15" s="15">
        <f>IF(ตัวชี้วัด!BZ15="/",1,0)</f>
        <v>0</v>
      </c>
      <c r="EF15" s="15">
        <f>IF(ตัวชี้วัด!CC15="/",1,0)</f>
        <v>0</v>
      </c>
      <c r="EG15" s="15">
        <f>IF(ตัวชี้วัด!CF15="/",1,0)</f>
        <v>0</v>
      </c>
      <c r="EH15" s="15">
        <f>IF(ตัวชี้วัด!CJ15="/",1,0)</f>
        <v>0</v>
      </c>
      <c r="EI15" s="15">
        <f>IF(ตัวชี้วัด!CM15="/",1,0)</f>
        <v>0</v>
      </c>
      <c r="EJ15" s="15">
        <f>IF(ตัวชี้วัด!CP15="/",1,0)</f>
        <v>0</v>
      </c>
      <c r="EK15" s="15">
        <f>IF(ตัวชี้วัด!CS15="/",1,0)</f>
        <v>0</v>
      </c>
      <c r="EL15" s="15">
        <f>IF(ตัวชี้วัด!CV15="/",1,0)</f>
        <v>0</v>
      </c>
      <c r="EM15" s="15">
        <f>IF(ตัวชี้วัด!DB15="/",1,0)</f>
        <v>0</v>
      </c>
      <c r="EN15" s="15">
        <f>IF(ตัวชี้วัด!DE15="/",1,0)</f>
        <v>0</v>
      </c>
      <c r="EO15" s="15">
        <f>IF(ตัวชี้วัด!DH15="/",1,0)</f>
        <v>0</v>
      </c>
      <c r="EP15" s="15">
        <f>IF(ตัวชี้วัด!DK15="/",1,0)</f>
        <v>0</v>
      </c>
      <c r="EQ15" s="15">
        <f>IF(ตัวชี้วัด!DN15="/",1,0)</f>
        <v>0</v>
      </c>
      <c r="ER15" s="15">
        <f>IF(ตัวชี้วัด!DR15="/",1,0)</f>
        <v>0</v>
      </c>
      <c r="ES15" s="15">
        <f>IF(ตัวชี้วัด!DU15="/",1,0)</f>
        <v>0</v>
      </c>
      <c r="ET15" s="15">
        <f>IF(ตัวชี้วัด!DX15="/",1,0)</f>
        <v>0</v>
      </c>
      <c r="EU15" s="15">
        <f>IF(ตัวชี้วัด!EA15="/",1,0)</f>
        <v>0</v>
      </c>
      <c r="EV15" s="72">
        <f t="shared" si="3"/>
        <v>0</v>
      </c>
      <c r="EX15" s="15">
        <v>10</v>
      </c>
      <c r="EY15" s="15">
        <f>IF(คุณลักษณะ!B15&gt;1,2,IF(คุณลักษณะ!B15=1,1,0))</f>
        <v>0</v>
      </c>
      <c r="EZ15" s="15">
        <f>IF(คุณลักษณะ!C15&gt;1,2,IF(คุณลักษณะ!C15=1,1,0))</f>
        <v>0</v>
      </c>
      <c r="FA15" s="15">
        <f>IF(คุณลักษณะ!D15&gt;1,2,IF(คุณลักษณะ!D15=1,1,0))</f>
        <v>0</v>
      </c>
      <c r="FB15" s="15">
        <f>IF(คุณลักษณะ!E15&gt;1,2,IF(คุณลักษณะ!E15=1,1,0))</f>
        <v>0</v>
      </c>
      <c r="FC15" s="72">
        <f t="shared" si="4"/>
        <v>0</v>
      </c>
      <c r="FD15" s="15">
        <f>IF(คุณลักษณะ!G15&gt;1,2,IF(คุณลักษณะ!G15=1,1,0))</f>
        <v>0</v>
      </c>
      <c r="FE15" s="15">
        <f>IF(คุณลักษณะ!H15&gt;1,2,IF(คุณลักษณะ!H15=1,1,0))</f>
        <v>0</v>
      </c>
      <c r="FF15" s="72">
        <f t="shared" si="5"/>
        <v>0</v>
      </c>
      <c r="FG15" s="15">
        <f>IF(คุณลักษณะ!O15&gt;1,2,IF(คุณลักษณะ!O15=1,1,0))</f>
        <v>0</v>
      </c>
      <c r="FH15" s="15">
        <f>IF(คุณลักษณะ!P15&gt;1,2,IF(คุณลักษณะ!P15=1,1,0))</f>
        <v>0</v>
      </c>
      <c r="FI15" s="72">
        <f t="shared" si="6"/>
        <v>0</v>
      </c>
      <c r="FJ15" s="15">
        <f>IF(คุณลักษณะ!S15&gt;1,2,IF(คุณลักษณะ!S15=1,1,0))</f>
        <v>0</v>
      </c>
      <c r="FK15" s="15">
        <f>IF(คุณลักษณะ!T15&gt;1,2,IF(คุณลักษณะ!T15=1,1,0))</f>
        <v>0</v>
      </c>
      <c r="FL15" s="72">
        <f t="shared" si="7"/>
        <v>0</v>
      </c>
      <c r="FM15" s="15">
        <f>IF(คุณลักษณะ!V15&gt;1,2,IF(คุณลักษณะ!V15=1,1,0))</f>
        <v>0</v>
      </c>
      <c r="FN15" s="15">
        <f>IF(คุณลักษณะ!W15&gt;1,2,IF(คุณลักษณะ!W15=1,1,0))</f>
        <v>0</v>
      </c>
      <c r="FO15" s="72">
        <f t="shared" si="8"/>
        <v>0</v>
      </c>
      <c r="FP15" s="15">
        <f>IF(คุณลักษณะ!Y15&gt;1,2,IF(คุณลักษณะ!Y15=1,1,0))</f>
        <v>0</v>
      </c>
      <c r="FQ15" s="15">
        <f>IF(คุณลักษณะ!AC15&gt;1,2,IF(คุณลักษณะ!AC15=1,1,0))</f>
        <v>0</v>
      </c>
      <c r="FR15" s="15">
        <f>IF(คุณลักษณะ!AD15&gt;1,2,IF(คุณลักษณะ!AD15=1,1,0))</f>
        <v>0</v>
      </c>
      <c r="FS15" s="72">
        <f t="shared" si="9"/>
        <v>0</v>
      </c>
      <c r="FT15" s="15">
        <f>IF(คุณลักษณะ!AF15&gt;1,2,IF(คุณลักษณะ!AF15=1,1,0))</f>
        <v>0</v>
      </c>
      <c r="FU15" s="15">
        <f>IF(คุณลักษณะ!AG15&gt;1,2,IF(คุณลักษณะ!AG15=1,1,0))</f>
        <v>0</v>
      </c>
      <c r="FV15" s="72">
        <f t="shared" si="10"/>
        <v>0</v>
      </c>
      <c r="FW15" s="47"/>
      <c r="FX15" s="15">
        <f>IF(คุณลักษณะ!F15&gt;1,2,IF(คุณลักษณะ!F15=1,1,0))</f>
        <v>2</v>
      </c>
      <c r="FY15" s="15">
        <f>IF(คุณลักษณะ!I15&gt;1,2,IF(คุณลักษณะ!I15=1,1,0))</f>
        <v>2</v>
      </c>
      <c r="FZ15" s="15">
        <f>IF(คุณลักษณะ!N15&gt;1,2,IF(คุณลักษณะ!N15=1,1,0))</f>
        <v>2</v>
      </c>
      <c r="GA15" s="15">
        <f>IF(คุณลักษณะ!Q15&gt;1,2,IF(คุณลักษณะ!Q15=1,1,0))</f>
        <v>2</v>
      </c>
      <c r="GB15" s="15">
        <f>IF(คุณลักษณะ!U15&gt;1,2,IF(คุณลักษณะ!U15=1,1,0))</f>
        <v>2</v>
      </c>
      <c r="GC15" s="15">
        <f>IF(คุณลักษณะ!X15&gt;1,2,IF(คุณลักษณะ!X15=1,1,0))</f>
        <v>2</v>
      </c>
      <c r="GD15" s="15">
        <f>IF(คุณลักษณะ!AE15&gt;1,2,IF(คุณลักษณะ!AE15=1,1,0))</f>
        <v>2</v>
      </c>
      <c r="GE15" s="15">
        <f>IF(คุณลักษณะ!AH15&gt;1,2,IF(คุณลักษณะ!AH15=1,1,0))</f>
        <v>2</v>
      </c>
      <c r="GF15" s="76">
        <f t="shared" si="13"/>
        <v>16</v>
      </c>
      <c r="GG15" s="74">
        <f>IF(คุณลักษณะ!F15=0,0,IF(คุณลักษณะ!I15=0,0,IF(คุณลักษณะ!N15=0,0,IF(คุณลักษณะ!Q15=0,0,IF(คุณลักษณะ!U15=0,0,IF(คุณลักษณะ!X15=0,0,IF(คุณลักษณะ!AE15=0,0,IF(คุณลักษณะ!AH15=0,0,GF15))))))))</f>
        <v>16</v>
      </c>
      <c r="GI15" s="2">
        <v>10</v>
      </c>
      <c r="GJ15" s="19">
        <f>IF(เวลาเรียน!C15="",0,1)</f>
        <v>0</v>
      </c>
      <c r="GK15" s="289">
        <f>IF(ผลการเรียน!$Y16=$GK$5,1,0)</f>
        <v>0</v>
      </c>
      <c r="GL15" s="289">
        <f>IF(ผลการเรียน!$Y16=$GL$5,1,0)</f>
        <v>0</v>
      </c>
      <c r="GM15" s="289">
        <f>IF(ผลการเรียน!$Y16=$GM$5,1,0)</f>
        <v>0</v>
      </c>
      <c r="GN15" s="289">
        <f>IF(ผลการเรียน!$Y16=$GN$5,1,0)</f>
        <v>0</v>
      </c>
      <c r="GO15" s="289">
        <f>IF(ผลการเรียน!$Y16=$GO$5,1,0)</f>
        <v>0</v>
      </c>
      <c r="GP15" s="289">
        <f>IF(ผลการเรียน!$Y16=$GP$5,1,0)</f>
        <v>0</v>
      </c>
      <c r="GQ15" s="289">
        <f>IF(ผลการเรียน!$Y16=$GQ$5,1,0)</f>
        <v>0</v>
      </c>
      <c r="GR15" s="289">
        <f>IF(ผลการเรียน!$Y16=$GR$5,1,0)</f>
        <v>0</v>
      </c>
      <c r="GS15" s="289">
        <f>IF(ผลการเรียน!$Y16=$GS$5,1,0)</f>
        <v>0</v>
      </c>
      <c r="GT15" s="289">
        <f>IF(ผลการเรียน!$Y16=$GT$5,1,0)</f>
        <v>0</v>
      </c>
      <c r="GU15" s="289">
        <f ca="1">IF(ผลการเรียน!$AP16=ลับ!$GU$5,1,0)</f>
        <v>0</v>
      </c>
      <c r="GV15" s="289">
        <f ca="1">IF(ผลการเรียน!$AP16=ลับ!$GV$5,1,0)</f>
        <v>0</v>
      </c>
      <c r="GW15" s="289">
        <f ca="1">IF(ผลการเรียน!$AP16=ลับ!$GW$5,1,0)</f>
        <v>0</v>
      </c>
      <c r="GX15" s="289">
        <f ca="1">IF(ผลการเรียน!$AP16=ลับ!$GX$5,1,0)</f>
        <v>0</v>
      </c>
      <c r="GY15" s="289">
        <f ca="1">IF(ผลการเรียน!$AG16=ลับ!$GY$5,1,0)</f>
        <v>0</v>
      </c>
      <c r="GZ15" s="289">
        <f ca="1">IF(ผลการเรียน!$AG16=ลับ!$GZ$5,1,0)</f>
        <v>0</v>
      </c>
      <c r="HA15" s="289">
        <f ca="1">IF(ผลการเรียน!$AG16=ลับ!$HA$5,1,0)</f>
        <v>0</v>
      </c>
      <c r="HB15" s="289">
        <f ca="1">IF(ผลการเรียน!$AG16=ลับ!$HB$5,1,0)</f>
        <v>0</v>
      </c>
      <c r="HC15" s="19">
        <f>IF(สรุปคะแนน!$Q15=3,1,0)</f>
        <v>0</v>
      </c>
      <c r="HD15" s="19">
        <f>IF(สรุปคะแนน!$Q15=2,1,0)</f>
        <v>0</v>
      </c>
      <c r="HE15" s="19">
        <f>IF(สรุปคะแนน!$Q15=1,1,0)</f>
        <v>0</v>
      </c>
      <c r="HF15" s="19">
        <f>IF(สรุปคะแนน!$Q15=0,1,0)</f>
        <v>0</v>
      </c>
      <c r="HG15" s="47"/>
      <c r="HH15" s="47"/>
      <c r="HI15" s="47"/>
      <c r="HJ15" s="47"/>
      <c r="HK15" s="47"/>
      <c r="HL15" s="47"/>
      <c r="HM15" s="47"/>
      <c r="HN15" s="47"/>
    </row>
    <row r="16" spans="1:222" ht="20.399999999999999" x14ac:dyDescent="0.55000000000000004">
      <c r="A16" s="25">
        <v>11</v>
      </c>
      <c r="B16" s="60">
        <f>IF(ลับ!B$3=0,0,IF(เวลาเรียน!H16="/",ลับ!B$3,0))</f>
        <v>0</v>
      </c>
      <c r="C16" s="60">
        <f>IF(ลับ!C$3=0,0,IF(เวลาเรียน!I16="/",ลับ!C$3,0))</f>
        <v>0</v>
      </c>
      <c r="D16" s="60">
        <f>IF(ลับ!D$3=0,0,IF(เวลาเรียน!J16="/",ลับ!D$3,0))</f>
        <v>0</v>
      </c>
      <c r="E16" s="60">
        <f>IF(ลับ!E$3=0,0,IF(เวลาเรียน!K16="/",ลับ!E$3,0))</f>
        <v>0</v>
      </c>
      <c r="F16" s="60" t="e">
        <f>IF(ลับ!F$3=0,0,IF(เวลาเรียน!#REF!="/",ลับ!F$3,0))</f>
        <v>#REF!</v>
      </c>
      <c r="G16" s="60">
        <f>IF(ลับ!G$3=0,0,IF(เวลาเรียน!L16="/",ลับ!G$3,0))</f>
        <v>0</v>
      </c>
      <c r="H16" s="60">
        <f>IF(ลับ!H$3=0,0,IF(เวลาเรียน!M16="/",ลับ!H$3,0))</f>
        <v>0</v>
      </c>
      <c r="I16" s="60">
        <f>IF(ลับ!I$3=0,0,IF(เวลาเรียน!N16="/",ลับ!I$3,0))</f>
        <v>0</v>
      </c>
      <c r="J16" s="60">
        <f>IF(ลับ!J$3=0,0,IF(เวลาเรียน!O16="/",ลับ!J$3,0))</f>
        <v>0</v>
      </c>
      <c r="K16" s="60">
        <f>IF(ลับ!K$3=0,0,IF(เวลาเรียน!P16="/",ลับ!K$3,0))</f>
        <v>0</v>
      </c>
      <c r="L16" s="60">
        <f>IF(ลับ!L$3=0,0,IF(เวลาเรียน!Q16="/",ลับ!L$3,0))</f>
        <v>0</v>
      </c>
      <c r="M16" s="60">
        <f>IF(ลับ!M$3=0,0,IF(เวลาเรียน!R16="/",ลับ!M$3,0))</f>
        <v>0</v>
      </c>
      <c r="N16" s="60">
        <f>IF(ลับ!N$3=0,0,IF(เวลาเรียน!S16="/",ลับ!N$3,0))</f>
        <v>0</v>
      </c>
      <c r="O16" s="60">
        <f>IF(ลับ!O$3=0,0,IF(เวลาเรียน!T16="/",ลับ!O$3,0))</f>
        <v>0</v>
      </c>
      <c r="P16" s="60">
        <f>IF(ลับ!P$3=0,0,IF(เวลาเรียน!U16="/",ลับ!P$3,0))</f>
        <v>0</v>
      </c>
      <c r="Q16" s="60">
        <f>IF(ลับ!Q$3=0,0,IF(เวลาเรียน!V16="/",ลับ!Q$3,0))</f>
        <v>0</v>
      </c>
      <c r="R16" s="60">
        <f>IF(ลับ!R$3=0,0,IF(เวลาเรียน!W16="/",ลับ!R$3,0))</f>
        <v>0</v>
      </c>
      <c r="S16" s="60">
        <f>IF(ลับ!S$3=0,0,IF(เวลาเรียน!X16="/",ลับ!S$3,0))</f>
        <v>0</v>
      </c>
      <c r="T16" s="60">
        <f>IF(ลับ!T$3=0,0,IF(เวลาเรียน!Y16="/",ลับ!T$3,0))</f>
        <v>0</v>
      </c>
      <c r="U16" s="60">
        <f>IF(ลับ!U$3=0,0,IF(เวลาเรียน!Z16="/",ลับ!U$3,0))</f>
        <v>0</v>
      </c>
      <c r="V16" s="60">
        <f>IF(ลับ!V$3=0,0,IF(เวลาเรียน!AA16="/",ลับ!V$3,0))</f>
        <v>0</v>
      </c>
      <c r="W16" s="60">
        <f>IF(ลับ!W$3=0,0,IF(เวลาเรียน!AB16="/",ลับ!W$3,0))</f>
        <v>0</v>
      </c>
      <c r="X16" s="60">
        <f>IF(ลับ!X$3=0,0,IF(เวลาเรียน!AC16="/",ลับ!X$3,0))</f>
        <v>0</v>
      </c>
      <c r="Y16" s="60">
        <f>IF(ลับ!Y$3=0,0,IF(เวลาเรียน!AD16="/",ลับ!Y$3,0))</f>
        <v>0</v>
      </c>
      <c r="Z16" s="295">
        <f>IF(ลับ!Z$3=0,0,IF(เวลาเรียน!AE16="/",ลับ!Z$3,0))</f>
        <v>0</v>
      </c>
      <c r="AA16" s="60">
        <f>IF(ลับ!AA$3=0,0,IF(เวลาเรียน!AF16="/",ลับ!AA$3,0))</f>
        <v>0</v>
      </c>
      <c r="AB16" s="60">
        <f>IF(ลับ!AB$3=0,0,IF(เวลาเรียน!AG16="/",ลับ!AB$3,0))</f>
        <v>0</v>
      </c>
      <c r="AC16" s="60">
        <f>IF(ลับ!AC$3=0,0,IF(เวลาเรียน!AH16="/",ลับ!AC$3,0))</f>
        <v>0</v>
      </c>
      <c r="AD16" s="60">
        <f>IF(ลับ!AD$3=0,0,IF(เวลาเรียน!AI16="/",ลับ!AD$3,0))</f>
        <v>0</v>
      </c>
      <c r="AE16" s="60">
        <f>IF(ลับ!AE$3=0,0,IF(เวลาเรียน!AJ16="/",ลับ!AE$3,0))</f>
        <v>0</v>
      </c>
      <c r="AF16" s="60">
        <f>IF(ลับ!AF$3=0,0,IF(เวลาเรียน!AK16="/",ลับ!AF$3,0))</f>
        <v>0</v>
      </c>
      <c r="AG16" s="60">
        <f>IF(ลับ!AG$3=0,0,IF(เวลาเรียน!AL16="/",ลับ!AG$3,0))</f>
        <v>0</v>
      </c>
      <c r="AH16" s="60">
        <f>IF(ลับ!AH$3=0,0,IF(เวลาเรียน!AM16="/",ลับ!AH$3,0))</f>
        <v>0</v>
      </c>
      <c r="AI16" s="60">
        <f>IF(ลับ!AI$3=0,0,IF(เวลาเรียน!AN16="/",ลับ!AI$3,0))</f>
        <v>0</v>
      </c>
      <c r="AJ16" s="60">
        <f>IF(ลับ!AJ$3=0,0,IF(เวลาเรียน!AO16="/",ลับ!AJ$3,0))</f>
        <v>0</v>
      </c>
      <c r="AK16" s="60">
        <f>IF(ลับ!AK$3=0,0,IF(เวลาเรียน!AP16="/",ลับ!AK$3,0))</f>
        <v>0</v>
      </c>
      <c r="AL16" s="60">
        <f>IF(ลับ!AL$3=0,0,IF(เวลาเรียน!AQ16="/",ลับ!AL$3,0))</f>
        <v>0</v>
      </c>
      <c r="AM16" s="60">
        <f>IF(ลับ!AM$3=0,0,IF(เวลาเรียน!AR16="/",ลับ!AM$3,0))</f>
        <v>0</v>
      </c>
      <c r="AN16" s="60">
        <f>IF(ลับ!AN$3=0,0,IF(เวลาเรียน!AS16="/",ลับ!AN$3,0))</f>
        <v>0</v>
      </c>
      <c r="AO16" s="60">
        <f>IF(ลับ!AO$3=0,0,IF(เวลาเรียน!AT16="/",ลับ!AO$3,0))</f>
        <v>0</v>
      </c>
      <c r="AP16" s="60">
        <f>IF(ลับ!AP$3=0,0,IF(เวลาเรียน!AU16="/",ลับ!AP$3,0))</f>
        <v>0</v>
      </c>
      <c r="AQ16" s="60">
        <f>IF(ลับ!AQ$3=0,0,IF(เวลาเรียน!AV16="/",ลับ!AQ$3,0))</f>
        <v>0</v>
      </c>
      <c r="AR16" s="60">
        <f>IF(ลับ!AR$3=0,0,IF(เวลาเรียน!AW16="/",ลับ!AR$3,0))</f>
        <v>0</v>
      </c>
      <c r="AS16" s="60">
        <f>IF(ลับ!AS$3=0,0,IF(เวลาเรียน!AX16="/",ลับ!AS$3,0))</f>
        <v>0</v>
      </c>
      <c r="AT16" s="60">
        <f>IF(ลับ!AT$3=0,0,IF(เวลาเรียน!AY16="/",ลับ!AT$3,0))</f>
        <v>0</v>
      </c>
      <c r="AU16" s="60">
        <f>IF(ลับ!AU$3=0,0,IF(เวลาเรียน!AZ16="/",ลับ!AU$3,0))</f>
        <v>0</v>
      </c>
      <c r="AV16" s="60">
        <f>IF(ลับ!AV$3=0,0,IF(เวลาเรียน!BA16="/",ลับ!AV$3,0))</f>
        <v>0</v>
      </c>
      <c r="AW16" s="60">
        <f>IF(ลับ!AW$3=0,0,IF(เวลาเรียน!BB16="/",ลับ!AW$3,0))</f>
        <v>0</v>
      </c>
      <c r="AX16" s="60">
        <f>IF(ลับ!AX$3=0,0,IF(เวลาเรียน!BC16="/",ลับ!AX$3,0))</f>
        <v>0</v>
      </c>
      <c r="AY16" s="60">
        <f>IF(ลับ!AY$3=0,0,IF(เวลาเรียน!BD16="/",ลับ!AY$3,0))</f>
        <v>0</v>
      </c>
      <c r="AZ16" s="60">
        <f>IF(ลับ!AZ$3=0,0,IF(เวลาเรียน!BE16="/",ลับ!AZ$3,0))</f>
        <v>0</v>
      </c>
      <c r="BA16" s="60">
        <f>IF(ลับ!BA$3=0,0,IF(เวลาเรียน!BF16="/",ลับ!BA$3,0))</f>
        <v>0</v>
      </c>
      <c r="BB16" s="60">
        <f>IF(ลับ!BB$3=0,0,IF(เวลาเรียน!BG16="/",ลับ!BB$3,0))</f>
        <v>0</v>
      </c>
      <c r="BC16" s="60">
        <f>IF(ลับ!BC$3=0,0,IF(เวลาเรียน!BH16="/",ลับ!BC$3,0))</f>
        <v>0</v>
      </c>
      <c r="BD16" s="60">
        <f>IF(ลับ!BD$3=0,0,IF(เวลาเรียน!BI16="/",ลับ!BD$3,0))</f>
        <v>0</v>
      </c>
      <c r="BE16" s="60">
        <f>IF(ลับ!BE$3=0,0,IF(เวลาเรียน!BJ16="/",ลับ!BE$3,0))</f>
        <v>0</v>
      </c>
      <c r="BF16" s="60">
        <f>IF(ลับ!BF$3=0,0,IF(เวลาเรียน!BK16="/",ลับ!BF$3,0))</f>
        <v>0</v>
      </c>
      <c r="BG16" s="60">
        <f>IF(ลับ!BG$3=0,0,IF(เวลาเรียน!BL16="/",ลับ!BG$3,0))</f>
        <v>0</v>
      </c>
      <c r="BH16" s="60">
        <f>IF(ลับ!BH$3=0,0,IF(เวลาเรียน!BM16="/",ลับ!BH$3,0))</f>
        <v>0</v>
      </c>
      <c r="BI16" s="60">
        <f>IF(ลับ!BI$3=0,0,IF(เวลาเรียน!BN16="/",ลับ!BI$3,0))</f>
        <v>0</v>
      </c>
      <c r="BJ16" s="60">
        <f>IF(ลับ!BJ$3=0,0,IF(เวลาเรียน!BO16="/",ลับ!BJ$3,0))</f>
        <v>0</v>
      </c>
      <c r="BK16" s="60">
        <f>IF(ลับ!BK$3=0,0,IF(เวลาเรียน!BP16="/",ลับ!BK$3,0))</f>
        <v>0</v>
      </c>
      <c r="BL16" s="60">
        <f>IF(ลับ!BL$3=0,0,IF(เวลาเรียน!BQ16="/",ลับ!BL$3,0))</f>
        <v>0</v>
      </c>
      <c r="BM16" s="60">
        <f>IF(ลับ!BM$3=0,0,IF(เวลาเรียน!BR16="/",ลับ!BM$3,0))</f>
        <v>0</v>
      </c>
      <c r="BN16" s="60">
        <f>IF(ลับ!BN$3=0,0,IF(เวลาเรียน!BS16="/",ลับ!BN$3,0))</f>
        <v>0</v>
      </c>
      <c r="BO16" s="60">
        <f>IF(ลับ!BO$3=0,0,IF(เวลาเรียน!BT16="/",ลับ!BO$3,0))</f>
        <v>0</v>
      </c>
      <c r="BP16" s="60">
        <f>IF(ลับ!BP$3=0,0,IF(เวลาเรียน!BU16="/",ลับ!BP$3,0))</f>
        <v>0</v>
      </c>
      <c r="BQ16" s="60">
        <f>IF(ลับ!BQ$3=0,0,IF(เวลาเรียน!BV16="/",ลับ!BQ$3,0))</f>
        <v>0</v>
      </c>
      <c r="BR16" s="60">
        <f>IF(ลับ!BR$3=0,0,IF(เวลาเรียน!BW16="/",ลับ!BR$3,0))</f>
        <v>0</v>
      </c>
      <c r="BS16" s="295">
        <f>IF(ลับ!BS$3=0,0,IF(เวลาเรียน!BX16="/",ลับ!BS$3,0))</f>
        <v>0</v>
      </c>
      <c r="BT16" s="60">
        <f>IF(ลับ!BT$3=0,0,IF(เวลาเรียน!BZ16="/",ลับ!BT$3,0))</f>
        <v>0</v>
      </c>
      <c r="BU16" s="60">
        <f>IF(ลับ!BU$3=0,0,IF(เวลาเรียน!CA16="/",ลับ!BU$3,0))</f>
        <v>0</v>
      </c>
      <c r="BV16" s="60">
        <f>IF(ลับ!BV$3=0,0,IF(เวลาเรียน!CB16="/",ลับ!BV$3,0))</f>
        <v>0</v>
      </c>
      <c r="BW16" s="60">
        <f>IF(ลับ!BW$3=0,0,IF(เวลาเรียน!CC16="/",ลับ!BW$3,0))</f>
        <v>0</v>
      </c>
      <c r="BX16" s="60">
        <f>IF(ลับ!BX$3=0,0,IF(เวลาเรียน!CD16="/",ลับ!BX$3,0))</f>
        <v>0</v>
      </c>
      <c r="BY16" s="60">
        <f>IF(ลับ!BY$3=0,0,IF(เวลาเรียน!CE16="/",ลับ!BY$3,0))</f>
        <v>0</v>
      </c>
      <c r="BZ16" s="60">
        <f>IF(ลับ!BZ$3=0,0,IF(เวลาเรียน!CF16="/",ลับ!BZ$3,0))</f>
        <v>0</v>
      </c>
      <c r="CA16" s="60">
        <f>IF(ลับ!CA$3=0,0,IF(เวลาเรียน!CG16="/",ลับ!CA$3,0))</f>
        <v>0</v>
      </c>
      <c r="CB16" s="60">
        <f>IF(ลับ!CB$3=0,0,IF(เวลาเรียน!CH16="/",ลับ!CB$3,0))</f>
        <v>0</v>
      </c>
      <c r="CC16" s="60">
        <f>IF(ลับ!CC$3=0,0,IF(เวลาเรียน!CI16="/",ลับ!CC$3,0))</f>
        <v>0</v>
      </c>
      <c r="CD16" s="60">
        <f>IF(ลับ!CD$3=0,0,IF(เวลาเรียน!CJ16="/",ลับ!CD$3,0))</f>
        <v>0</v>
      </c>
      <c r="CE16" s="60">
        <f>IF(ลับ!CE$3=0,0,IF(เวลาเรียน!CK16="/",ลับ!CE$3,0))</f>
        <v>0</v>
      </c>
      <c r="CF16" s="60">
        <f>IF(ลับ!CF$3=0,0,IF(เวลาเรียน!CL16="/",ลับ!CF$3,0))</f>
        <v>0</v>
      </c>
      <c r="CG16" s="60">
        <f>IF(ลับ!CG$3=0,0,IF(เวลาเรียน!CM16="/",ลับ!CG$3,0))</f>
        <v>0</v>
      </c>
      <c r="CH16" s="60">
        <f>IF(ลับ!CH$3=0,0,IF(เวลาเรียน!CN16="/",ลับ!CH$3,0))</f>
        <v>0</v>
      </c>
      <c r="CI16" s="60">
        <f>IF(ลับ!CI$3=0,0,IF(เวลาเรียน!CO16="/",ลับ!CI$3,0))</f>
        <v>0</v>
      </c>
      <c r="CJ16" s="60">
        <f>IF(ลับ!CJ$3=0,0,IF(เวลาเรียน!CP16="/",ลับ!CJ$3,0))</f>
        <v>0</v>
      </c>
      <c r="CK16" s="60">
        <f>IF(ลับ!CK$3=0,0,IF(เวลาเรียน!CQ16="/",ลับ!CK$3,0))</f>
        <v>0</v>
      </c>
      <c r="CL16" s="60">
        <f>IF(ลับ!CL$3=0,0,IF(เวลาเรียน!CR16="/",ลับ!CL$3,0))</f>
        <v>0</v>
      </c>
      <c r="CM16" s="60">
        <f>IF(ลับ!CM$3=0,0,IF(เวลาเรียน!CS16="/",ลับ!CM$3,0))</f>
        <v>0</v>
      </c>
      <c r="CN16" s="60">
        <f>IF(ลับ!CN$3=0,0,IF(เวลาเรียน!CT16="/",ลับ!CN$3,0))</f>
        <v>0</v>
      </c>
      <c r="CO16" s="60">
        <f>IF(ลับ!CO$3=0,0,IF(เวลาเรียน!CU16="/",ลับ!CO$3,0))</f>
        <v>0</v>
      </c>
      <c r="CP16" s="60">
        <f>IF(ลับ!CP$3=0,0,IF(เวลาเรียน!CV16="/",ลับ!CP$3,0))</f>
        <v>0</v>
      </c>
      <c r="CQ16" s="60">
        <f>IF(ลับ!CQ$3=0,0,IF(เวลาเรียน!CW16="/",ลับ!CQ$3,0))</f>
        <v>0</v>
      </c>
      <c r="CR16" s="60">
        <f>IF(ลับ!CR$3=0,0,IF(เวลาเรียน!CX16="/",ลับ!CR$3,0))</f>
        <v>0</v>
      </c>
      <c r="CS16" s="60">
        <f>IF(ลับ!CS$3=0,0,IF(เวลาเรียน!CY16="/",ลับ!CS$3,0))</f>
        <v>0</v>
      </c>
      <c r="CT16" s="60">
        <f>IF(ลับ!CT$3=0,0,IF(เวลาเรียน!CZ16="/",ลับ!CT$3,0))</f>
        <v>0</v>
      </c>
      <c r="CU16" s="60">
        <f>IF(ลับ!CU$3=0,0,IF(เวลาเรียน!DA16="/",ลับ!CU$3,0))</f>
        <v>0</v>
      </c>
      <c r="CV16" s="60">
        <f>IF(ลับ!CV$3=0,0,IF(เวลาเรียน!DB16="/",ลับ!CV$3,0))</f>
        <v>0</v>
      </c>
      <c r="CW16" s="61">
        <f>IF(ลับ!CW$3=0,0,IF(เวลาเรียน!DC16="/",ลับ!CW$3,0))</f>
        <v>0</v>
      </c>
      <c r="CX16" s="73" t="e">
        <f t="shared" si="11"/>
        <v>#REF!</v>
      </c>
      <c r="CZ16" s="15">
        <v>11</v>
      </c>
      <c r="DA16" s="15">
        <f>IF(ตัวชี้วัด!C16="ร",ตัวชี้วัด!C16,IF(ตัวชี้วัด!F16="ร",ตัวชี้วัด!F16,IF(ตัวชี้วัด!I16="ร",ตัวชี้วัด!I16,IF(ตัวชี้วัด!L16="ร",ตัวชี้วัด!L16,IF(ตัวชี้วัด!O16="ร",ตัวชี้วัด!O16,IF(ตัวชี้วัด!S16="ร",ตัวชี้วัด!S16,IF(ตัวชี้วัด!V16="ร",ตัวชี้วัด!V16,SUM(ตัวชี้วัด!C16,ตัวชี้วัด!F16,ตัวชี้วัด!I16,ตัวชี้วัด!L16,ตัวชี้วัด!O16,ตัวชี้วัด!S16,ตัวชี้วัด!V16))))))))</f>
        <v>0</v>
      </c>
      <c r="DB16" s="15">
        <f>IF(ตัวชี้วัด!Y16="ร",ตัวชี้วัด!Y16,IF(ตัวชี้วัด!AB16="ร",ตัวชี้วัด!AB16,IF(ตัวชี้วัด!AE16="ร",ตัวชี้วัด!AE16,IF(ตัวชี้วัด!AK16="ร",ตัวชี้วัด!AK16,IF(ตัวชี้วัด!AN16="ร",ตัวชี้วัด!AN16,IF(ตัวชี้วัด!AQ16="ร",ตัวชี้วัด!AQ16,IF(ตัวชี้วัด!AT16="ร",ตัวชี้วัด!AT16,SUM(ตัวชี้วัด!Y16,ตัวชี้วัด!AB16,ตัวชี้วัด!AE16,ตัวชี้วัด!AK16,ตัวชี้วัด!AN16,ตัวชี้วัด!AQ16,ตัวชี้วัด!AT16))))))))</f>
        <v>0</v>
      </c>
      <c r="DC16" s="15">
        <f>IF(ตัวชี้วัด!AW16="ร",ตัวชี้วัด!AW16,IF(ตัวชี้วัด!BA16="ร",ตัวชี้วัด!BA16,IF(ตัวชี้วัด!BD16="ร",ตัวชี้วัด!BD16,IF(ตัวชี้วัด!BG16="ร",ตัวชี้วัด!BG16,IF(ตัวชี้วัด!BJ16="ร",ตัวชี้วัด!BJ16,IF(ตัวชี้วัด!BM16="ร",ตัวชี้วัด!BM16,IF(ตัวชี้วัด!BS16="ร",ตัวชี้วัด!BS16,SUM(ตัวชี้วัด!AW16,ตัวชี้วัด!BA16,ตัวชี้วัด!BD16,ตัวชี้วัด!BG16,ตัวชี้วัด!BJ16,ตัวชี้วัด!BM16,ตัวชี้วัด!BS16))))))))</f>
        <v>0</v>
      </c>
      <c r="DD16" s="15">
        <f>IF(ตัวชี้วัด!BV16="ร",ตัวชี้วัด!BV16,IF(ตัวชี้วัด!BY16="ร",ตัวชี้วัด!BY16,IF(ตัวชี้วัด!CB16="ร",ตัวชี้วัด!CB16,IF(ตัวชี้วัด!CE16="ร",ตัวชี้วัด!CE16,IF(ตัวชี้วัด!CI16="ร",ตัวชี้วัด!CI16,IF(ตัวชี้วัด!CL16="ร",ตัวชี้วัด!CL16,IF(ตัวชี้วัด!CO16="ร",ตัวชี้วัด!CO16,SUM(ตัวชี้วัด!BV16,ตัวชี้วัด!BY16,ตัวชี้วัด!CB16,ตัวชี้วัด!CE16,ตัวชี้วัด!CI16,ตัวชี้วัด!CL16,ตัวชี้วัด!CO16))))))))</f>
        <v>0</v>
      </c>
      <c r="DE16" s="15">
        <f>IF(ตัวชี้วัด!CR16="ร",ตัวชี้วัด!CR16,IF(ตัวชี้วัด!CU16="ร",ตัวชี้วัด!CU16,IF(ตัวชี้วัด!DA16="ร",ตัวชี้วัด!DA16,IF(ตัวชี้วัด!DD16="ร",ตัวชี้วัด!DD16,IF(ตัวชี้วัด!DG16="ร",ตัวชี้วัด!DG16,IF(ตัวชี้วัด!DJ16="ร",ตัวชี้วัด!DJ16,IF(ตัวชี้วัด!DM16="ร",ตัวชี้วัด!DM16,SUM(ตัวชี้วัด!CR16,ตัวชี้วัด!CU16,ตัวชี้วัด!DA16,ตัวชี้วัด!DD16,ตัวชี้วัด!DG16,ตัวชี้วัด!DJ16,ตัวชี้วัด!DM16))))))))</f>
        <v>0</v>
      </c>
      <c r="DF16" s="15">
        <f>IF(ตัวชี้วัด!DQ16="ร",ตัวชี้วัด!DQ16,IF(ตัวชี้วัด!DT16="ร",ตัวชี้วัด!DT16,IF(ตัวชี้วัด!DW16="ร",ตัวชี้วัด!DW16,IF(ตัวชี้วัด!DZ16="ร",ตัวชี้วัด!DZ16,SUM(ตัวชี้วัด!DQ16,ตัวชี้วัด!DT16,ตัวชี้วัด!DW16,ตัวชี้วัด!DZ16)))))</f>
        <v>0</v>
      </c>
      <c r="DG16" s="72">
        <f t="shared" si="12"/>
        <v>0</v>
      </c>
      <c r="DH16" s="47"/>
      <c r="DI16" s="15">
        <f>IF(ตัวชี้วัด!D16="/",1,0)</f>
        <v>0</v>
      </c>
      <c r="DJ16" s="15">
        <f>IF(ตัวชี้วัด!G16="/",1,0)</f>
        <v>0</v>
      </c>
      <c r="DK16" s="15">
        <f>IF(ตัวชี้วัด!J16="/",1,0)</f>
        <v>0</v>
      </c>
      <c r="DL16" s="15">
        <f>IF(ตัวชี้วัด!M16="/",1,0)</f>
        <v>0</v>
      </c>
      <c r="DM16" s="15">
        <f>IF(ตัวชี้วัด!P16="/",1,0)</f>
        <v>0</v>
      </c>
      <c r="DN16" s="15">
        <f>IF(ตัวชี้วัด!T16="/",1,0)</f>
        <v>0</v>
      </c>
      <c r="DO16" s="15">
        <f>IF(ตัวชี้วัด!W16="/",1,0)</f>
        <v>0</v>
      </c>
      <c r="DP16" s="15">
        <f>IF(ตัวชี้วัด!Z16="/",1,0)</f>
        <v>0</v>
      </c>
      <c r="DQ16" s="15">
        <f>IF(ตัวชี้วัด!AC16="/",1,0)</f>
        <v>0</v>
      </c>
      <c r="DR16" s="15">
        <f>IF(ตัวชี้วัด!AF16="/",1,0)</f>
        <v>0</v>
      </c>
      <c r="DS16" s="15">
        <f>IF(ตัวชี้วัด!AL16="/",1,0)</f>
        <v>0</v>
      </c>
      <c r="DT16" s="15">
        <f>IF(ตัวชี้วัด!AO16="/",1,0)</f>
        <v>0</v>
      </c>
      <c r="DU16" s="15">
        <f>IF(ตัวชี้วัด!AR16="/",1,0)</f>
        <v>0</v>
      </c>
      <c r="DV16" s="15">
        <f>IF(ตัวชี้วัด!AU16="/",1,0)</f>
        <v>0</v>
      </c>
      <c r="DW16" s="15">
        <f>IF(ตัวชี้วัด!AX16="/",1,0)</f>
        <v>0</v>
      </c>
      <c r="DX16" s="15">
        <f>IF(ตัวชี้วัด!BB16="/",1,0)</f>
        <v>0</v>
      </c>
      <c r="DY16" s="15">
        <f>IF(ตัวชี้วัด!BE16="/",1,0)</f>
        <v>0</v>
      </c>
      <c r="DZ16" s="15">
        <f>IF(ตัวชี้วัด!BH16="/",1,0)</f>
        <v>0</v>
      </c>
      <c r="EA16" s="15">
        <f>IF(ตัวชี้วัด!BK16="/",1,0)</f>
        <v>0</v>
      </c>
      <c r="EB16" s="15">
        <f>IF(ตัวชี้วัด!BN16="/",1,0)</f>
        <v>0</v>
      </c>
      <c r="EC16" s="15">
        <f>IF(ตัวชี้วัด!BT16="/",1,0)</f>
        <v>0</v>
      </c>
      <c r="ED16" s="15">
        <f>IF(ตัวชี้วัด!BW16="/",1,0)</f>
        <v>0</v>
      </c>
      <c r="EE16" s="15">
        <f>IF(ตัวชี้วัด!BZ16="/",1,0)</f>
        <v>0</v>
      </c>
      <c r="EF16" s="15">
        <f>IF(ตัวชี้วัด!CC16="/",1,0)</f>
        <v>0</v>
      </c>
      <c r="EG16" s="15">
        <f>IF(ตัวชี้วัด!CF16="/",1,0)</f>
        <v>0</v>
      </c>
      <c r="EH16" s="15">
        <f>IF(ตัวชี้วัด!CJ16="/",1,0)</f>
        <v>0</v>
      </c>
      <c r="EI16" s="15">
        <f>IF(ตัวชี้วัด!CM16="/",1,0)</f>
        <v>0</v>
      </c>
      <c r="EJ16" s="15">
        <f>IF(ตัวชี้วัด!CP16="/",1,0)</f>
        <v>0</v>
      </c>
      <c r="EK16" s="15">
        <f>IF(ตัวชี้วัด!CS16="/",1,0)</f>
        <v>0</v>
      </c>
      <c r="EL16" s="15">
        <f>IF(ตัวชี้วัด!CV16="/",1,0)</f>
        <v>0</v>
      </c>
      <c r="EM16" s="15">
        <f>IF(ตัวชี้วัด!DB16="/",1,0)</f>
        <v>0</v>
      </c>
      <c r="EN16" s="15">
        <f>IF(ตัวชี้วัด!DE16="/",1,0)</f>
        <v>0</v>
      </c>
      <c r="EO16" s="15">
        <f>IF(ตัวชี้วัด!DH16="/",1,0)</f>
        <v>0</v>
      </c>
      <c r="EP16" s="15">
        <f>IF(ตัวชี้วัด!DK16="/",1,0)</f>
        <v>0</v>
      </c>
      <c r="EQ16" s="15">
        <f>IF(ตัวชี้วัด!DN16="/",1,0)</f>
        <v>0</v>
      </c>
      <c r="ER16" s="15">
        <f>IF(ตัวชี้วัด!DR16="/",1,0)</f>
        <v>0</v>
      </c>
      <c r="ES16" s="15">
        <f>IF(ตัวชี้วัด!DU16="/",1,0)</f>
        <v>0</v>
      </c>
      <c r="ET16" s="15">
        <f>IF(ตัวชี้วัด!DX16="/",1,0)</f>
        <v>0</v>
      </c>
      <c r="EU16" s="15">
        <f>IF(ตัวชี้วัด!EA16="/",1,0)</f>
        <v>0</v>
      </c>
      <c r="EV16" s="72">
        <f t="shared" si="3"/>
        <v>0</v>
      </c>
      <c r="EX16" s="15">
        <v>11</v>
      </c>
      <c r="EY16" s="15">
        <f>IF(คุณลักษณะ!B16&gt;1,2,IF(คุณลักษณะ!B16=1,1,0))</f>
        <v>0</v>
      </c>
      <c r="EZ16" s="15">
        <f>IF(คุณลักษณะ!C16&gt;1,2,IF(คุณลักษณะ!C16=1,1,0))</f>
        <v>0</v>
      </c>
      <c r="FA16" s="15">
        <f>IF(คุณลักษณะ!D16&gt;1,2,IF(คุณลักษณะ!D16=1,1,0))</f>
        <v>0</v>
      </c>
      <c r="FB16" s="15">
        <f>IF(คุณลักษณะ!E16&gt;1,2,IF(คุณลักษณะ!E16=1,1,0))</f>
        <v>0</v>
      </c>
      <c r="FC16" s="72">
        <f t="shared" si="4"/>
        <v>0</v>
      </c>
      <c r="FD16" s="15">
        <f>IF(คุณลักษณะ!G16&gt;1,2,IF(คุณลักษณะ!G16=1,1,0))</f>
        <v>0</v>
      </c>
      <c r="FE16" s="15">
        <f>IF(คุณลักษณะ!H16&gt;1,2,IF(คุณลักษณะ!H16=1,1,0))</f>
        <v>0</v>
      </c>
      <c r="FF16" s="72">
        <f t="shared" si="5"/>
        <v>0</v>
      </c>
      <c r="FG16" s="15">
        <f>IF(คุณลักษณะ!O16&gt;1,2,IF(คุณลักษณะ!O16=1,1,0))</f>
        <v>0</v>
      </c>
      <c r="FH16" s="15">
        <f>IF(คุณลักษณะ!P16&gt;1,2,IF(คุณลักษณะ!P16=1,1,0))</f>
        <v>0</v>
      </c>
      <c r="FI16" s="72">
        <f t="shared" si="6"/>
        <v>0</v>
      </c>
      <c r="FJ16" s="15">
        <f>IF(คุณลักษณะ!S16&gt;1,2,IF(คุณลักษณะ!S16=1,1,0))</f>
        <v>0</v>
      </c>
      <c r="FK16" s="15">
        <f>IF(คุณลักษณะ!T16&gt;1,2,IF(คุณลักษณะ!T16=1,1,0))</f>
        <v>0</v>
      </c>
      <c r="FL16" s="72">
        <f t="shared" si="7"/>
        <v>0</v>
      </c>
      <c r="FM16" s="15">
        <f>IF(คุณลักษณะ!V16&gt;1,2,IF(คุณลักษณะ!V16=1,1,0))</f>
        <v>0</v>
      </c>
      <c r="FN16" s="15">
        <f>IF(คุณลักษณะ!W16&gt;1,2,IF(คุณลักษณะ!W16=1,1,0))</f>
        <v>0</v>
      </c>
      <c r="FO16" s="72">
        <f t="shared" si="8"/>
        <v>0</v>
      </c>
      <c r="FP16" s="15">
        <f>IF(คุณลักษณะ!Y16&gt;1,2,IF(คุณลักษณะ!Y16=1,1,0))</f>
        <v>0</v>
      </c>
      <c r="FQ16" s="15">
        <f>IF(คุณลักษณะ!AC16&gt;1,2,IF(คุณลักษณะ!AC16=1,1,0))</f>
        <v>0</v>
      </c>
      <c r="FR16" s="15">
        <f>IF(คุณลักษณะ!AD16&gt;1,2,IF(คุณลักษณะ!AD16=1,1,0))</f>
        <v>0</v>
      </c>
      <c r="FS16" s="72">
        <f t="shared" si="9"/>
        <v>0</v>
      </c>
      <c r="FT16" s="15">
        <f>IF(คุณลักษณะ!AF16&gt;1,2,IF(คุณลักษณะ!AF16=1,1,0))</f>
        <v>0</v>
      </c>
      <c r="FU16" s="15">
        <f>IF(คุณลักษณะ!AG16&gt;1,2,IF(คุณลักษณะ!AG16=1,1,0))</f>
        <v>0</v>
      </c>
      <c r="FV16" s="72">
        <f t="shared" si="10"/>
        <v>0</v>
      </c>
      <c r="FW16" s="47"/>
      <c r="FX16" s="15">
        <f>IF(คุณลักษณะ!F16&gt;1,2,IF(คุณลักษณะ!F16=1,1,0))</f>
        <v>2</v>
      </c>
      <c r="FY16" s="15">
        <f>IF(คุณลักษณะ!I16&gt;1,2,IF(คุณลักษณะ!I16=1,1,0))</f>
        <v>2</v>
      </c>
      <c r="FZ16" s="15">
        <f>IF(คุณลักษณะ!N16&gt;1,2,IF(คุณลักษณะ!N16=1,1,0))</f>
        <v>2</v>
      </c>
      <c r="GA16" s="15">
        <f>IF(คุณลักษณะ!Q16&gt;1,2,IF(คุณลักษณะ!Q16=1,1,0))</f>
        <v>2</v>
      </c>
      <c r="GB16" s="15">
        <f>IF(คุณลักษณะ!U16&gt;1,2,IF(คุณลักษณะ!U16=1,1,0))</f>
        <v>2</v>
      </c>
      <c r="GC16" s="15">
        <f>IF(คุณลักษณะ!X16&gt;1,2,IF(คุณลักษณะ!X16=1,1,0))</f>
        <v>2</v>
      </c>
      <c r="GD16" s="15">
        <f>IF(คุณลักษณะ!AE16&gt;1,2,IF(คุณลักษณะ!AE16=1,1,0))</f>
        <v>2</v>
      </c>
      <c r="GE16" s="15">
        <f>IF(คุณลักษณะ!AH16&gt;1,2,IF(คุณลักษณะ!AH16=1,1,0))</f>
        <v>2</v>
      </c>
      <c r="GF16" s="76">
        <f t="shared" si="13"/>
        <v>16</v>
      </c>
      <c r="GG16" s="74">
        <f>IF(คุณลักษณะ!F16=0,0,IF(คุณลักษณะ!I16=0,0,IF(คุณลักษณะ!N16=0,0,IF(คุณลักษณะ!Q16=0,0,IF(คุณลักษณะ!U16=0,0,IF(คุณลักษณะ!X16=0,0,IF(คุณลักษณะ!AE16=0,0,IF(คุณลักษณะ!AH16=0,0,GF16))))))))</f>
        <v>16</v>
      </c>
      <c r="GI16" s="2">
        <v>11</v>
      </c>
      <c r="GJ16" s="19">
        <f>IF(เวลาเรียน!C16="",0,1)</f>
        <v>0</v>
      </c>
      <c r="GK16" s="289">
        <f>IF(ผลการเรียน!$Y17=$GK$5,1,0)</f>
        <v>0</v>
      </c>
      <c r="GL16" s="289">
        <f>IF(ผลการเรียน!$Y17=$GL$5,1,0)</f>
        <v>0</v>
      </c>
      <c r="GM16" s="289">
        <f>IF(ผลการเรียน!$Y17=$GM$5,1,0)</f>
        <v>0</v>
      </c>
      <c r="GN16" s="289">
        <f>IF(ผลการเรียน!$Y17=$GN$5,1,0)</f>
        <v>0</v>
      </c>
      <c r="GO16" s="289">
        <f>IF(ผลการเรียน!$Y17=$GO$5,1,0)</f>
        <v>0</v>
      </c>
      <c r="GP16" s="289">
        <f>IF(ผลการเรียน!$Y17=$GP$5,1,0)</f>
        <v>0</v>
      </c>
      <c r="GQ16" s="289">
        <f>IF(ผลการเรียน!$Y17=$GQ$5,1,0)</f>
        <v>0</v>
      </c>
      <c r="GR16" s="289">
        <f>IF(ผลการเรียน!$Y17=$GR$5,1,0)</f>
        <v>0</v>
      </c>
      <c r="GS16" s="289">
        <f>IF(ผลการเรียน!$Y17=$GS$5,1,0)</f>
        <v>0</v>
      </c>
      <c r="GT16" s="289">
        <f>IF(ผลการเรียน!$Y17=$GT$5,1,0)</f>
        <v>0</v>
      </c>
      <c r="GU16" s="289">
        <f ca="1">IF(ผลการเรียน!$AP17=ลับ!$GU$5,1,0)</f>
        <v>0</v>
      </c>
      <c r="GV16" s="289">
        <f ca="1">IF(ผลการเรียน!$AP17=ลับ!$GV$5,1,0)</f>
        <v>0</v>
      </c>
      <c r="GW16" s="289">
        <f ca="1">IF(ผลการเรียน!$AP17=ลับ!$GW$5,1,0)</f>
        <v>0</v>
      </c>
      <c r="GX16" s="289">
        <f ca="1">IF(ผลการเรียน!$AP17=ลับ!$GX$5,1,0)</f>
        <v>0</v>
      </c>
      <c r="GY16" s="289">
        <f ca="1">IF(ผลการเรียน!$AG17=ลับ!$GY$5,1,0)</f>
        <v>0</v>
      </c>
      <c r="GZ16" s="289">
        <f ca="1">IF(ผลการเรียน!$AG17=ลับ!$GZ$5,1,0)</f>
        <v>0</v>
      </c>
      <c r="HA16" s="289">
        <f ca="1">IF(ผลการเรียน!$AG17=ลับ!$HA$5,1,0)</f>
        <v>0</v>
      </c>
      <c r="HB16" s="289">
        <f ca="1">IF(ผลการเรียน!$AG17=ลับ!$HB$5,1,0)</f>
        <v>0</v>
      </c>
      <c r="HC16" s="19">
        <f>IF(สรุปคะแนน!$Q16=3,1,0)</f>
        <v>0</v>
      </c>
      <c r="HD16" s="19">
        <f>IF(สรุปคะแนน!$Q16=2,1,0)</f>
        <v>0</v>
      </c>
      <c r="HE16" s="19">
        <f>IF(สรุปคะแนน!$Q16=1,1,0)</f>
        <v>0</v>
      </c>
      <c r="HF16" s="19">
        <f>IF(สรุปคะแนน!$Q16=0,1,0)</f>
        <v>0</v>
      </c>
      <c r="HG16" s="47"/>
      <c r="HH16" s="47"/>
      <c r="HI16" s="47"/>
      <c r="HJ16" s="47"/>
      <c r="HK16" s="47"/>
      <c r="HL16" s="47"/>
      <c r="HM16" s="47"/>
      <c r="HN16" s="47"/>
    </row>
    <row r="17" spans="1:222" ht="20.399999999999999" x14ac:dyDescent="0.55000000000000004">
      <c r="A17" s="25">
        <v>12</v>
      </c>
      <c r="B17" s="60">
        <f>IF(ลับ!B$3=0,0,IF(เวลาเรียน!H17="/",ลับ!B$3,0))</f>
        <v>0</v>
      </c>
      <c r="C17" s="60">
        <f>IF(ลับ!C$3=0,0,IF(เวลาเรียน!I17="/",ลับ!C$3,0))</f>
        <v>0</v>
      </c>
      <c r="D17" s="60">
        <f>IF(ลับ!D$3=0,0,IF(เวลาเรียน!J17="/",ลับ!D$3,0))</f>
        <v>0</v>
      </c>
      <c r="E17" s="60">
        <f>IF(ลับ!E$3=0,0,IF(เวลาเรียน!K17="/",ลับ!E$3,0))</f>
        <v>0</v>
      </c>
      <c r="F17" s="60" t="e">
        <f>IF(ลับ!F$3=0,0,IF(เวลาเรียน!#REF!="/",ลับ!F$3,0))</f>
        <v>#REF!</v>
      </c>
      <c r="G17" s="60">
        <f>IF(ลับ!G$3=0,0,IF(เวลาเรียน!L17="/",ลับ!G$3,0))</f>
        <v>0</v>
      </c>
      <c r="H17" s="60">
        <f>IF(ลับ!H$3=0,0,IF(เวลาเรียน!M17="/",ลับ!H$3,0))</f>
        <v>0</v>
      </c>
      <c r="I17" s="60">
        <f>IF(ลับ!I$3=0,0,IF(เวลาเรียน!N17="/",ลับ!I$3,0))</f>
        <v>0</v>
      </c>
      <c r="J17" s="60">
        <f>IF(ลับ!J$3=0,0,IF(เวลาเรียน!O17="/",ลับ!J$3,0))</f>
        <v>0</v>
      </c>
      <c r="K17" s="60">
        <f>IF(ลับ!K$3=0,0,IF(เวลาเรียน!P17="/",ลับ!K$3,0))</f>
        <v>0</v>
      </c>
      <c r="L17" s="60">
        <f>IF(ลับ!L$3=0,0,IF(เวลาเรียน!Q17="/",ลับ!L$3,0))</f>
        <v>0</v>
      </c>
      <c r="M17" s="60">
        <f>IF(ลับ!M$3=0,0,IF(เวลาเรียน!R17="/",ลับ!M$3,0))</f>
        <v>0</v>
      </c>
      <c r="N17" s="60">
        <f>IF(ลับ!N$3=0,0,IF(เวลาเรียน!S17="/",ลับ!N$3,0))</f>
        <v>0</v>
      </c>
      <c r="O17" s="60">
        <f>IF(ลับ!O$3=0,0,IF(เวลาเรียน!T17="/",ลับ!O$3,0))</f>
        <v>0</v>
      </c>
      <c r="P17" s="60">
        <f>IF(ลับ!P$3=0,0,IF(เวลาเรียน!U17="/",ลับ!P$3,0))</f>
        <v>0</v>
      </c>
      <c r="Q17" s="60">
        <f>IF(ลับ!Q$3=0,0,IF(เวลาเรียน!V17="/",ลับ!Q$3,0))</f>
        <v>0</v>
      </c>
      <c r="R17" s="60">
        <f>IF(ลับ!R$3=0,0,IF(เวลาเรียน!W17="/",ลับ!R$3,0))</f>
        <v>0</v>
      </c>
      <c r="S17" s="60">
        <f>IF(ลับ!S$3=0,0,IF(เวลาเรียน!X17="/",ลับ!S$3,0))</f>
        <v>0</v>
      </c>
      <c r="T17" s="60">
        <f>IF(ลับ!T$3=0,0,IF(เวลาเรียน!Y17="/",ลับ!T$3,0))</f>
        <v>0</v>
      </c>
      <c r="U17" s="60">
        <f>IF(ลับ!U$3=0,0,IF(เวลาเรียน!Z17="/",ลับ!U$3,0))</f>
        <v>0</v>
      </c>
      <c r="V17" s="60">
        <f>IF(ลับ!V$3=0,0,IF(เวลาเรียน!AA17="/",ลับ!V$3,0))</f>
        <v>0</v>
      </c>
      <c r="W17" s="60">
        <f>IF(ลับ!W$3=0,0,IF(เวลาเรียน!AB17="/",ลับ!W$3,0))</f>
        <v>0</v>
      </c>
      <c r="X17" s="60">
        <f>IF(ลับ!X$3=0,0,IF(เวลาเรียน!AC17="/",ลับ!X$3,0))</f>
        <v>0</v>
      </c>
      <c r="Y17" s="60">
        <f>IF(ลับ!Y$3=0,0,IF(เวลาเรียน!AD17="/",ลับ!Y$3,0))</f>
        <v>0</v>
      </c>
      <c r="Z17" s="295">
        <f>IF(ลับ!Z$3=0,0,IF(เวลาเรียน!AE17="/",ลับ!Z$3,0))</f>
        <v>0</v>
      </c>
      <c r="AA17" s="60">
        <f>IF(ลับ!AA$3=0,0,IF(เวลาเรียน!AF17="/",ลับ!AA$3,0))</f>
        <v>0</v>
      </c>
      <c r="AB17" s="60">
        <f>IF(ลับ!AB$3=0,0,IF(เวลาเรียน!AG17="/",ลับ!AB$3,0))</f>
        <v>0</v>
      </c>
      <c r="AC17" s="60">
        <f>IF(ลับ!AC$3=0,0,IF(เวลาเรียน!AH17="/",ลับ!AC$3,0))</f>
        <v>0</v>
      </c>
      <c r="AD17" s="60">
        <f>IF(ลับ!AD$3=0,0,IF(เวลาเรียน!AI17="/",ลับ!AD$3,0))</f>
        <v>0</v>
      </c>
      <c r="AE17" s="60">
        <f>IF(ลับ!AE$3=0,0,IF(เวลาเรียน!AJ17="/",ลับ!AE$3,0))</f>
        <v>0</v>
      </c>
      <c r="AF17" s="60">
        <f>IF(ลับ!AF$3=0,0,IF(เวลาเรียน!AK17="/",ลับ!AF$3,0))</f>
        <v>0</v>
      </c>
      <c r="AG17" s="60">
        <f>IF(ลับ!AG$3=0,0,IF(เวลาเรียน!AL17="/",ลับ!AG$3,0))</f>
        <v>0</v>
      </c>
      <c r="AH17" s="60">
        <f>IF(ลับ!AH$3=0,0,IF(เวลาเรียน!AM17="/",ลับ!AH$3,0))</f>
        <v>0</v>
      </c>
      <c r="AI17" s="60">
        <f>IF(ลับ!AI$3=0,0,IF(เวลาเรียน!AN17="/",ลับ!AI$3,0))</f>
        <v>0</v>
      </c>
      <c r="AJ17" s="60">
        <f>IF(ลับ!AJ$3=0,0,IF(เวลาเรียน!AO17="/",ลับ!AJ$3,0))</f>
        <v>0</v>
      </c>
      <c r="AK17" s="60">
        <f>IF(ลับ!AK$3=0,0,IF(เวลาเรียน!AP17="/",ลับ!AK$3,0))</f>
        <v>0</v>
      </c>
      <c r="AL17" s="60">
        <f>IF(ลับ!AL$3=0,0,IF(เวลาเรียน!AQ17="/",ลับ!AL$3,0))</f>
        <v>0</v>
      </c>
      <c r="AM17" s="60">
        <f>IF(ลับ!AM$3=0,0,IF(เวลาเรียน!AR17="/",ลับ!AM$3,0))</f>
        <v>0</v>
      </c>
      <c r="AN17" s="60">
        <f>IF(ลับ!AN$3=0,0,IF(เวลาเรียน!AS17="/",ลับ!AN$3,0))</f>
        <v>0</v>
      </c>
      <c r="AO17" s="60">
        <f>IF(ลับ!AO$3=0,0,IF(เวลาเรียน!AT17="/",ลับ!AO$3,0))</f>
        <v>0</v>
      </c>
      <c r="AP17" s="60">
        <f>IF(ลับ!AP$3=0,0,IF(เวลาเรียน!AU17="/",ลับ!AP$3,0))</f>
        <v>0</v>
      </c>
      <c r="AQ17" s="60">
        <f>IF(ลับ!AQ$3=0,0,IF(เวลาเรียน!AV17="/",ลับ!AQ$3,0))</f>
        <v>0</v>
      </c>
      <c r="AR17" s="60">
        <f>IF(ลับ!AR$3=0,0,IF(เวลาเรียน!AW17="/",ลับ!AR$3,0))</f>
        <v>0</v>
      </c>
      <c r="AS17" s="60">
        <f>IF(ลับ!AS$3=0,0,IF(เวลาเรียน!AX17="/",ลับ!AS$3,0))</f>
        <v>0</v>
      </c>
      <c r="AT17" s="60">
        <f>IF(ลับ!AT$3=0,0,IF(เวลาเรียน!AY17="/",ลับ!AT$3,0))</f>
        <v>0</v>
      </c>
      <c r="AU17" s="60">
        <f>IF(ลับ!AU$3=0,0,IF(เวลาเรียน!AZ17="/",ลับ!AU$3,0))</f>
        <v>0</v>
      </c>
      <c r="AV17" s="60">
        <f>IF(ลับ!AV$3=0,0,IF(เวลาเรียน!BA17="/",ลับ!AV$3,0))</f>
        <v>0</v>
      </c>
      <c r="AW17" s="60">
        <f>IF(ลับ!AW$3=0,0,IF(เวลาเรียน!BB17="/",ลับ!AW$3,0))</f>
        <v>0</v>
      </c>
      <c r="AX17" s="60">
        <f>IF(ลับ!AX$3=0,0,IF(เวลาเรียน!BC17="/",ลับ!AX$3,0))</f>
        <v>0</v>
      </c>
      <c r="AY17" s="60">
        <f>IF(ลับ!AY$3=0,0,IF(เวลาเรียน!BD17="/",ลับ!AY$3,0))</f>
        <v>0</v>
      </c>
      <c r="AZ17" s="60">
        <f>IF(ลับ!AZ$3=0,0,IF(เวลาเรียน!BE17="/",ลับ!AZ$3,0))</f>
        <v>0</v>
      </c>
      <c r="BA17" s="60">
        <f>IF(ลับ!BA$3=0,0,IF(เวลาเรียน!BF17="/",ลับ!BA$3,0))</f>
        <v>0</v>
      </c>
      <c r="BB17" s="60">
        <f>IF(ลับ!BB$3=0,0,IF(เวลาเรียน!BG17="/",ลับ!BB$3,0))</f>
        <v>0</v>
      </c>
      <c r="BC17" s="60">
        <f>IF(ลับ!BC$3=0,0,IF(เวลาเรียน!BH17="/",ลับ!BC$3,0))</f>
        <v>0</v>
      </c>
      <c r="BD17" s="60">
        <f>IF(ลับ!BD$3=0,0,IF(เวลาเรียน!BI17="/",ลับ!BD$3,0))</f>
        <v>0</v>
      </c>
      <c r="BE17" s="60">
        <f>IF(ลับ!BE$3=0,0,IF(เวลาเรียน!BJ17="/",ลับ!BE$3,0))</f>
        <v>0</v>
      </c>
      <c r="BF17" s="60">
        <f>IF(ลับ!BF$3=0,0,IF(เวลาเรียน!BK17="/",ลับ!BF$3,0))</f>
        <v>0</v>
      </c>
      <c r="BG17" s="60">
        <f>IF(ลับ!BG$3=0,0,IF(เวลาเรียน!BL17="/",ลับ!BG$3,0))</f>
        <v>0</v>
      </c>
      <c r="BH17" s="60">
        <f>IF(ลับ!BH$3=0,0,IF(เวลาเรียน!BM17="/",ลับ!BH$3,0))</f>
        <v>0</v>
      </c>
      <c r="BI17" s="60">
        <f>IF(ลับ!BI$3=0,0,IF(เวลาเรียน!BN17="/",ลับ!BI$3,0))</f>
        <v>0</v>
      </c>
      <c r="BJ17" s="60">
        <f>IF(ลับ!BJ$3=0,0,IF(เวลาเรียน!BO17="/",ลับ!BJ$3,0))</f>
        <v>0</v>
      </c>
      <c r="BK17" s="60">
        <f>IF(ลับ!BK$3=0,0,IF(เวลาเรียน!BP17="/",ลับ!BK$3,0))</f>
        <v>0</v>
      </c>
      <c r="BL17" s="60">
        <f>IF(ลับ!BL$3=0,0,IF(เวลาเรียน!BQ17="/",ลับ!BL$3,0))</f>
        <v>0</v>
      </c>
      <c r="BM17" s="60">
        <f>IF(ลับ!BM$3=0,0,IF(เวลาเรียน!BR17="/",ลับ!BM$3,0))</f>
        <v>0</v>
      </c>
      <c r="BN17" s="60">
        <f>IF(ลับ!BN$3=0,0,IF(เวลาเรียน!BS17="/",ลับ!BN$3,0))</f>
        <v>0</v>
      </c>
      <c r="BO17" s="60">
        <f>IF(ลับ!BO$3=0,0,IF(เวลาเรียน!BT17="/",ลับ!BO$3,0))</f>
        <v>0</v>
      </c>
      <c r="BP17" s="60">
        <f>IF(ลับ!BP$3=0,0,IF(เวลาเรียน!BU17="/",ลับ!BP$3,0))</f>
        <v>0</v>
      </c>
      <c r="BQ17" s="60">
        <f>IF(ลับ!BQ$3=0,0,IF(เวลาเรียน!BV17="/",ลับ!BQ$3,0))</f>
        <v>0</v>
      </c>
      <c r="BR17" s="60">
        <f>IF(ลับ!BR$3=0,0,IF(เวลาเรียน!BW17="/",ลับ!BR$3,0))</f>
        <v>0</v>
      </c>
      <c r="BS17" s="295">
        <f>IF(ลับ!BS$3=0,0,IF(เวลาเรียน!BX17="/",ลับ!BS$3,0))</f>
        <v>0</v>
      </c>
      <c r="BT17" s="60">
        <f>IF(ลับ!BT$3=0,0,IF(เวลาเรียน!BZ17="/",ลับ!BT$3,0))</f>
        <v>0</v>
      </c>
      <c r="BU17" s="60">
        <f>IF(ลับ!BU$3=0,0,IF(เวลาเรียน!CA17="/",ลับ!BU$3,0))</f>
        <v>0</v>
      </c>
      <c r="BV17" s="60">
        <f>IF(ลับ!BV$3=0,0,IF(เวลาเรียน!CB17="/",ลับ!BV$3,0))</f>
        <v>0</v>
      </c>
      <c r="BW17" s="60">
        <f>IF(ลับ!BW$3=0,0,IF(เวลาเรียน!CC17="/",ลับ!BW$3,0))</f>
        <v>0</v>
      </c>
      <c r="BX17" s="60">
        <f>IF(ลับ!BX$3=0,0,IF(เวลาเรียน!CD17="/",ลับ!BX$3,0))</f>
        <v>0</v>
      </c>
      <c r="BY17" s="60">
        <f>IF(ลับ!BY$3=0,0,IF(เวลาเรียน!CE17="/",ลับ!BY$3,0))</f>
        <v>0</v>
      </c>
      <c r="BZ17" s="60">
        <f>IF(ลับ!BZ$3=0,0,IF(เวลาเรียน!CF17="/",ลับ!BZ$3,0))</f>
        <v>0</v>
      </c>
      <c r="CA17" s="60">
        <f>IF(ลับ!CA$3=0,0,IF(เวลาเรียน!CG17="/",ลับ!CA$3,0))</f>
        <v>0</v>
      </c>
      <c r="CB17" s="60">
        <f>IF(ลับ!CB$3=0,0,IF(เวลาเรียน!CH17="/",ลับ!CB$3,0))</f>
        <v>0</v>
      </c>
      <c r="CC17" s="60">
        <f>IF(ลับ!CC$3=0,0,IF(เวลาเรียน!CI17="/",ลับ!CC$3,0))</f>
        <v>0</v>
      </c>
      <c r="CD17" s="60">
        <f>IF(ลับ!CD$3=0,0,IF(เวลาเรียน!CJ17="/",ลับ!CD$3,0))</f>
        <v>0</v>
      </c>
      <c r="CE17" s="60">
        <f>IF(ลับ!CE$3=0,0,IF(เวลาเรียน!CK17="/",ลับ!CE$3,0))</f>
        <v>0</v>
      </c>
      <c r="CF17" s="60">
        <f>IF(ลับ!CF$3=0,0,IF(เวลาเรียน!CL17="/",ลับ!CF$3,0))</f>
        <v>0</v>
      </c>
      <c r="CG17" s="60">
        <f>IF(ลับ!CG$3=0,0,IF(เวลาเรียน!CM17="/",ลับ!CG$3,0))</f>
        <v>0</v>
      </c>
      <c r="CH17" s="60">
        <f>IF(ลับ!CH$3=0,0,IF(เวลาเรียน!CN17="/",ลับ!CH$3,0))</f>
        <v>0</v>
      </c>
      <c r="CI17" s="60">
        <f>IF(ลับ!CI$3=0,0,IF(เวลาเรียน!CO17="/",ลับ!CI$3,0))</f>
        <v>0</v>
      </c>
      <c r="CJ17" s="60">
        <f>IF(ลับ!CJ$3=0,0,IF(เวลาเรียน!CP17="/",ลับ!CJ$3,0))</f>
        <v>0</v>
      </c>
      <c r="CK17" s="60">
        <f>IF(ลับ!CK$3=0,0,IF(เวลาเรียน!CQ17="/",ลับ!CK$3,0))</f>
        <v>0</v>
      </c>
      <c r="CL17" s="60">
        <f>IF(ลับ!CL$3=0,0,IF(เวลาเรียน!CR17="/",ลับ!CL$3,0))</f>
        <v>0</v>
      </c>
      <c r="CM17" s="60">
        <f>IF(ลับ!CM$3=0,0,IF(เวลาเรียน!CS17="/",ลับ!CM$3,0))</f>
        <v>0</v>
      </c>
      <c r="CN17" s="60">
        <f>IF(ลับ!CN$3=0,0,IF(เวลาเรียน!CT17="/",ลับ!CN$3,0))</f>
        <v>0</v>
      </c>
      <c r="CO17" s="60">
        <f>IF(ลับ!CO$3=0,0,IF(เวลาเรียน!CU17="/",ลับ!CO$3,0))</f>
        <v>0</v>
      </c>
      <c r="CP17" s="60">
        <f>IF(ลับ!CP$3=0,0,IF(เวลาเรียน!CV17="/",ลับ!CP$3,0))</f>
        <v>0</v>
      </c>
      <c r="CQ17" s="60">
        <f>IF(ลับ!CQ$3=0,0,IF(เวลาเรียน!CW17="/",ลับ!CQ$3,0))</f>
        <v>0</v>
      </c>
      <c r="CR17" s="60">
        <f>IF(ลับ!CR$3=0,0,IF(เวลาเรียน!CX17="/",ลับ!CR$3,0))</f>
        <v>0</v>
      </c>
      <c r="CS17" s="60">
        <f>IF(ลับ!CS$3=0,0,IF(เวลาเรียน!CY17="/",ลับ!CS$3,0))</f>
        <v>0</v>
      </c>
      <c r="CT17" s="60">
        <f>IF(ลับ!CT$3=0,0,IF(เวลาเรียน!CZ17="/",ลับ!CT$3,0))</f>
        <v>0</v>
      </c>
      <c r="CU17" s="60">
        <f>IF(ลับ!CU$3=0,0,IF(เวลาเรียน!DA17="/",ลับ!CU$3,0))</f>
        <v>0</v>
      </c>
      <c r="CV17" s="60">
        <f>IF(ลับ!CV$3=0,0,IF(เวลาเรียน!DB17="/",ลับ!CV$3,0))</f>
        <v>0</v>
      </c>
      <c r="CW17" s="61">
        <f>IF(ลับ!CW$3=0,0,IF(เวลาเรียน!DC17="/",ลับ!CW$3,0))</f>
        <v>0</v>
      </c>
      <c r="CX17" s="73" t="e">
        <f t="shared" si="11"/>
        <v>#REF!</v>
      </c>
      <c r="CZ17" s="15">
        <v>12</v>
      </c>
      <c r="DA17" s="15">
        <f>IF(ตัวชี้วัด!C17="ร",ตัวชี้วัด!C17,IF(ตัวชี้วัด!F17="ร",ตัวชี้วัด!F17,IF(ตัวชี้วัด!I17="ร",ตัวชี้วัด!I17,IF(ตัวชี้วัด!L17="ร",ตัวชี้วัด!L17,IF(ตัวชี้วัด!O17="ร",ตัวชี้วัด!O17,IF(ตัวชี้วัด!S17="ร",ตัวชี้วัด!S17,IF(ตัวชี้วัด!V17="ร",ตัวชี้วัด!V17,SUM(ตัวชี้วัด!C17,ตัวชี้วัด!F17,ตัวชี้วัด!I17,ตัวชี้วัด!L17,ตัวชี้วัด!O17,ตัวชี้วัด!S17,ตัวชี้วัด!V17))))))))</f>
        <v>0</v>
      </c>
      <c r="DB17" s="15">
        <f>IF(ตัวชี้วัด!Y17="ร",ตัวชี้วัด!Y17,IF(ตัวชี้วัด!AB17="ร",ตัวชี้วัด!AB17,IF(ตัวชี้วัด!AE17="ร",ตัวชี้วัด!AE17,IF(ตัวชี้วัด!AK17="ร",ตัวชี้วัด!AK17,IF(ตัวชี้วัด!AN17="ร",ตัวชี้วัด!AN17,IF(ตัวชี้วัด!AQ17="ร",ตัวชี้วัด!AQ17,IF(ตัวชี้วัด!AT17="ร",ตัวชี้วัด!AT17,SUM(ตัวชี้วัด!Y17,ตัวชี้วัด!AB17,ตัวชี้วัด!AE17,ตัวชี้วัด!AK17,ตัวชี้วัด!AN17,ตัวชี้วัด!AQ17,ตัวชี้วัด!AT17))))))))</f>
        <v>0</v>
      </c>
      <c r="DC17" s="15">
        <f>IF(ตัวชี้วัด!AW17="ร",ตัวชี้วัด!AW17,IF(ตัวชี้วัด!BA17="ร",ตัวชี้วัด!BA17,IF(ตัวชี้วัด!BD17="ร",ตัวชี้วัด!BD17,IF(ตัวชี้วัด!BG17="ร",ตัวชี้วัด!BG17,IF(ตัวชี้วัด!BJ17="ร",ตัวชี้วัด!BJ17,IF(ตัวชี้วัด!BM17="ร",ตัวชี้วัด!BM17,IF(ตัวชี้วัด!BS17="ร",ตัวชี้วัด!BS17,SUM(ตัวชี้วัด!AW17,ตัวชี้วัด!BA17,ตัวชี้วัด!BD17,ตัวชี้วัด!BG17,ตัวชี้วัด!BJ17,ตัวชี้วัด!BM17,ตัวชี้วัด!BS17))))))))</f>
        <v>0</v>
      </c>
      <c r="DD17" s="15">
        <f>IF(ตัวชี้วัด!BV17="ร",ตัวชี้วัด!BV17,IF(ตัวชี้วัด!BY17="ร",ตัวชี้วัด!BY17,IF(ตัวชี้วัด!CB17="ร",ตัวชี้วัด!CB17,IF(ตัวชี้วัด!CE17="ร",ตัวชี้วัด!CE17,IF(ตัวชี้วัด!CI17="ร",ตัวชี้วัด!CI17,IF(ตัวชี้วัด!CL17="ร",ตัวชี้วัด!CL17,IF(ตัวชี้วัด!CO17="ร",ตัวชี้วัด!CO17,SUM(ตัวชี้วัด!BV17,ตัวชี้วัด!BY17,ตัวชี้วัด!CB17,ตัวชี้วัด!CE17,ตัวชี้วัด!CI17,ตัวชี้วัด!CL17,ตัวชี้วัด!CO17))))))))</f>
        <v>0</v>
      </c>
      <c r="DE17" s="15">
        <f>IF(ตัวชี้วัด!CR17="ร",ตัวชี้วัด!CR17,IF(ตัวชี้วัด!CU17="ร",ตัวชี้วัด!CU17,IF(ตัวชี้วัด!DA17="ร",ตัวชี้วัด!DA17,IF(ตัวชี้วัด!DD17="ร",ตัวชี้วัด!DD17,IF(ตัวชี้วัด!DG17="ร",ตัวชี้วัด!DG17,IF(ตัวชี้วัด!DJ17="ร",ตัวชี้วัด!DJ17,IF(ตัวชี้วัด!DM17="ร",ตัวชี้วัด!DM17,SUM(ตัวชี้วัด!CR17,ตัวชี้วัด!CU17,ตัวชี้วัด!DA17,ตัวชี้วัด!DD17,ตัวชี้วัด!DG17,ตัวชี้วัด!DJ17,ตัวชี้วัด!DM17))))))))</f>
        <v>0</v>
      </c>
      <c r="DF17" s="15">
        <f>IF(ตัวชี้วัด!DQ17="ร",ตัวชี้วัด!DQ17,IF(ตัวชี้วัด!DT17="ร",ตัวชี้วัด!DT17,IF(ตัวชี้วัด!DW17="ร",ตัวชี้วัด!DW17,IF(ตัวชี้วัด!DZ17="ร",ตัวชี้วัด!DZ17,SUM(ตัวชี้วัด!DQ17,ตัวชี้วัด!DT17,ตัวชี้วัด!DW17,ตัวชี้วัด!DZ17)))))</f>
        <v>0</v>
      </c>
      <c r="DG17" s="72">
        <f t="shared" si="12"/>
        <v>0</v>
      </c>
      <c r="DH17" s="47"/>
      <c r="DI17" s="15">
        <f>IF(ตัวชี้วัด!D17="/",1,0)</f>
        <v>0</v>
      </c>
      <c r="DJ17" s="15">
        <f>IF(ตัวชี้วัด!G17="/",1,0)</f>
        <v>0</v>
      </c>
      <c r="DK17" s="15">
        <f>IF(ตัวชี้วัด!J17="/",1,0)</f>
        <v>0</v>
      </c>
      <c r="DL17" s="15">
        <f>IF(ตัวชี้วัด!M17="/",1,0)</f>
        <v>0</v>
      </c>
      <c r="DM17" s="15">
        <f>IF(ตัวชี้วัด!P17="/",1,0)</f>
        <v>0</v>
      </c>
      <c r="DN17" s="15">
        <f>IF(ตัวชี้วัด!T17="/",1,0)</f>
        <v>0</v>
      </c>
      <c r="DO17" s="15">
        <f>IF(ตัวชี้วัด!W17="/",1,0)</f>
        <v>0</v>
      </c>
      <c r="DP17" s="15">
        <f>IF(ตัวชี้วัด!Z17="/",1,0)</f>
        <v>0</v>
      </c>
      <c r="DQ17" s="15">
        <f>IF(ตัวชี้วัด!AC17="/",1,0)</f>
        <v>0</v>
      </c>
      <c r="DR17" s="15">
        <f>IF(ตัวชี้วัด!AF17="/",1,0)</f>
        <v>0</v>
      </c>
      <c r="DS17" s="15">
        <f>IF(ตัวชี้วัด!AL17="/",1,0)</f>
        <v>0</v>
      </c>
      <c r="DT17" s="15">
        <f>IF(ตัวชี้วัด!AO17="/",1,0)</f>
        <v>0</v>
      </c>
      <c r="DU17" s="15">
        <f>IF(ตัวชี้วัด!AR17="/",1,0)</f>
        <v>0</v>
      </c>
      <c r="DV17" s="15">
        <f>IF(ตัวชี้วัด!AU17="/",1,0)</f>
        <v>0</v>
      </c>
      <c r="DW17" s="15">
        <f>IF(ตัวชี้วัด!AX17="/",1,0)</f>
        <v>0</v>
      </c>
      <c r="DX17" s="15">
        <f>IF(ตัวชี้วัด!BB17="/",1,0)</f>
        <v>0</v>
      </c>
      <c r="DY17" s="15">
        <f>IF(ตัวชี้วัด!BE17="/",1,0)</f>
        <v>0</v>
      </c>
      <c r="DZ17" s="15">
        <f>IF(ตัวชี้วัด!BH17="/",1,0)</f>
        <v>0</v>
      </c>
      <c r="EA17" s="15">
        <f>IF(ตัวชี้วัด!BK17="/",1,0)</f>
        <v>0</v>
      </c>
      <c r="EB17" s="15">
        <f>IF(ตัวชี้วัด!BN17="/",1,0)</f>
        <v>0</v>
      </c>
      <c r="EC17" s="15">
        <f>IF(ตัวชี้วัด!BT17="/",1,0)</f>
        <v>0</v>
      </c>
      <c r="ED17" s="15">
        <f>IF(ตัวชี้วัด!BW17="/",1,0)</f>
        <v>0</v>
      </c>
      <c r="EE17" s="15">
        <f>IF(ตัวชี้วัด!BZ17="/",1,0)</f>
        <v>0</v>
      </c>
      <c r="EF17" s="15">
        <f>IF(ตัวชี้วัด!CC17="/",1,0)</f>
        <v>0</v>
      </c>
      <c r="EG17" s="15">
        <f>IF(ตัวชี้วัด!CF17="/",1,0)</f>
        <v>0</v>
      </c>
      <c r="EH17" s="15">
        <f>IF(ตัวชี้วัด!CJ17="/",1,0)</f>
        <v>0</v>
      </c>
      <c r="EI17" s="15">
        <f>IF(ตัวชี้วัด!CM17="/",1,0)</f>
        <v>0</v>
      </c>
      <c r="EJ17" s="15">
        <f>IF(ตัวชี้วัด!CP17="/",1,0)</f>
        <v>0</v>
      </c>
      <c r="EK17" s="15">
        <f>IF(ตัวชี้วัด!CS17="/",1,0)</f>
        <v>0</v>
      </c>
      <c r="EL17" s="15">
        <f>IF(ตัวชี้วัด!CV17="/",1,0)</f>
        <v>0</v>
      </c>
      <c r="EM17" s="15">
        <f>IF(ตัวชี้วัด!DB17="/",1,0)</f>
        <v>0</v>
      </c>
      <c r="EN17" s="15">
        <f>IF(ตัวชี้วัด!DE17="/",1,0)</f>
        <v>0</v>
      </c>
      <c r="EO17" s="15">
        <f>IF(ตัวชี้วัด!DH17="/",1,0)</f>
        <v>0</v>
      </c>
      <c r="EP17" s="15">
        <f>IF(ตัวชี้วัด!DK17="/",1,0)</f>
        <v>0</v>
      </c>
      <c r="EQ17" s="15">
        <f>IF(ตัวชี้วัด!DN17="/",1,0)</f>
        <v>0</v>
      </c>
      <c r="ER17" s="15">
        <f>IF(ตัวชี้วัด!DR17="/",1,0)</f>
        <v>0</v>
      </c>
      <c r="ES17" s="15">
        <f>IF(ตัวชี้วัด!DU17="/",1,0)</f>
        <v>0</v>
      </c>
      <c r="ET17" s="15">
        <f>IF(ตัวชี้วัด!DX17="/",1,0)</f>
        <v>0</v>
      </c>
      <c r="EU17" s="15">
        <f>IF(ตัวชี้วัด!EA17="/",1,0)</f>
        <v>0</v>
      </c>
      <c r="EV17" s="72">
        <f t="shared" si="3"/>
        <v>0</v>
      </c>
      <c r="EX17" s="15">
        <v>12</v>
      </c>
      <c r="EY17" s="15">
        <f>IF(คุณลักษณะ!B17&gt;1,2,IF(คุณลักษณะ!B17=1,1,0))</f>
        <v>0</v>
      </c>
      <c r="EZ17" s="15">
        <f>IF(คุณลักษณะ!C17&gt;1,2,IF(คุณลักษณะ!C17=1,1,0))</f>
        <v>0</v>
      </c>
      <c r="FA17" s="15">
        <f>IF(คุณลักษณะ!D17&gt;1,2,IF(คุณลักษณะ!D17=1,1,0))</f>
        <v>0</v>
      </c>
      <c r="FB17" s="15">
        <f>IF(คุณลักษณะ!E17&gt;1,2,IF(คุณลักษณะ!E17=1,1,0))</f>
        <v>0</v>
      </c>
      <c r="FC17" s="72">
        <f t="shared" si="4"/>
        <v>0</v>
      </c>
      <c r="FD17" s="15">
        <f>IF(คุณลักษณะ!G17&gt;1,2,IF(คุณลักษณะ!G17=1,1,0))</f>
        <v>0</v>
      </c>
      <c r="FE17" s="15">
        <f>IF(คุณลักษณะ!H17&gt;1,2,IF(คุณลักษณะ!H17=1,1,0))</f>
        <v>0</v>
      </c>
      <c r="FF17" s="72">
        <f t="shared" si="5"/>
        <v>0</v>
      </c>
      <c r="FG17" s="15">
        <f>IF(คุณลักษณะ!O17&gt;1,2,IF(คุณลักษณะ!O17=1,1,0))</f>
        <v>0</v>
      </c>
      <c r="FH17" s="15">
        <f>IF(คุณลักษณะ!P17&gt;1,2,IF(คุณลักษณะ!P17=1,1,0))</f>
        <v>0</v>
      </c>
      <c r="FI17" s="72">
        <f t="shared" si="6"/>
        <v>0</v>
      </c>
      <c r="FJ17" s="15">
        <f>IF(คุณลักษณะ!S17&gt;1,2,IF(คุณลักษณะ!S17=1,1,0))</f>
        <v>0</v>
      </c>
      <c r="FK17" s="15">
        <f>IF(คุณลักษณะ!T17&gt;1,2,IF(คุณลักษณะ!T17=1,1,0))</f>
        <v>0</v>
      </c>
      <c r="FL17" s="72">
        <f t="shared" si="7"/>
        <v>0</v>
      </c>
      <c r="FM17" s="15">
        <f>IF(คุณลักษณะ!V17&gt;1,2,IF(คุณลักษณะ!V17=1,1,0))</f>
        <v>0</v>
      </c>
      <c r="FN17" s="15">
        <f>IF(คุณลักษณะ!W17&gt;1,2,IF(คุณลักษณะ!W17=1,1,0))</f>
        <v>0</v>
      </c>
      <c r="FO17" s="72">
        <f t="shared" si="8"/>
        <v>0</v>
      </c>
      <c r="FP17" s="15">
        <f>IF(คุณลักษณะ!Y17&gt;1,2,IF(คุณลักษณะ!Y17=1,1,0))</f>
        <v>0</v>
      </c>
      <c r="FQ17" s="15">
        <f>IF(คุณลักษณะ!AC17&gt;1,2,IF(คุณลักษณะ!AC17=1,1,0))</f>
        <v>0</v>
      </c>
      <c r="FR17" s="15">
        <f>IF(คุณลักษณะ!AD17&gt;1,2,IF(คุณลักษณะ!AD17=1,1,0))</f>
        <v>0</v>
      </c>
      <c r="FS17" s="72">
        <f t="shared" si="9"/>
        <v>0</v>
      </c>
      <c r="FT17" s="15">
        <f>IF(คุณลักษณะ!AF17&gt;1,2,IF(คุณลักษณะ!AF17=1,1,0))</f>
        <v>0</v>
      </c>
      <c r="FU17" s="15">
        <f>IF(คุณลักษณะ!AG17&gt;1,2,IF(คุณลักษณะ!AG17=1,1,0))</f>
        <v>0</v>
      </c>
      <c r="FV17" s="72">
        <f t="shared" si="10"/>
        <v>0</v>
      </c>
      <c r="FW17" s="47"/>
      <c r="FX17" s="15">
        <f>IF(คุณลักษณะ!F17&gt;1,2,IF(คุณลักษณะ!F17=1,1,0))</f>
        <v>2</v>
      </c>
      <c r="FY17" s="15">
        <f>IF(คุณลักษณะ!I17&gt;1,2,IF(คุณลักษณะ!I17=1,1,0))</f>
        <v>2</v>
      </c>
      <c r="FZ17" s="15">
        <f>IF(คุณลักษณะ!N17&gt;1,2,IF(คุณลักษณะ!N17=1,1,0))</f>
        <v>2</v>
      </c>
      <c r="GA17" s="15">
        <f>IF(คุณลักษณะ!Q17&gt;1,2,IF(คุณลักษณะ!Q17=1,1,0))</f>
        <v>2</v>
      </c>
      <c r="GB17" s="15">
        <f>IF(คุณลักษณะ!U17&gt;1,2,IF(คุณลักษณะ!U17=1,1,0))</f>
        <v>2</v>
      </c>
      <c r="GC17" s="15">
        <f>IF(คุณลักษณะ!X17&gt;1,2,IF(คุณลักษณะ!X17=1,1,0))</f>
        <v>2</v>
      </c>
      <c r="GD17" s="15">
        <f>IF(คุณลักษณะ!AE17&gt;1,2,IF(คุณลักษณะ!AE17=1,1,0))</f>
        <v>2</v>
      </c>
      <c r="GE17" s="15">
        <f>IF(คุณลักษณะ!AH17&gt;1,2,IF(คุณลักษณะ!AH17=1,1,0))</f>
        <v>2</v>
      </c>
      <c r="GF17" s="76">
        <f t="shared" si="13"/>
        <v>16</v>
      </c>
      <c r="GG17" s="74">
        <f>IF(คุณลักษณะ!F17=0,0,IF(คุณลักษณะ!I17=0,0,IF(คุณลักษณะ!N17=0,0,IF(คุณลักษณะ!Q17=0,0,IF(คุณลักษณะ!U17=0,0,IF(คุณลักษณะ!X17=0,0,IF(คุณลักษณะ!AE17=0,0,IF(คุณลักษณะ!AH17=0,0,GF17))))))))</f>
        <v>16</v>
      </c>
      <c r="GI17" s="2">
        <v>12</v>
      </c>
      <c r="GJ17" s="19">
        <f>IF(เวลาเรียน!C17="",0,1)</f>
        <v>0</v>
      </c>
      <c r="GK17" s="289">
        <f>IF(ผลการเรียน!$Y18=$GK$5,1,0)</f>
        <v>0</v>
      </c>
      <c r="GL17" s="289">
        <f>IF(ผลการเรียน!$Y18=$GL$5,1,0)</f>
        <v>0</v>
      </c>
      <c r="GM17" s="289">
        <f>IF(ผลการเรียน!$Y18=$GM$5,1,0)</f>
        <v>0</v>
      </c>
      <c r="GN17" s="289">
        <f>IF(ผลการเรียน!$Y18=$GN$5,1,0)</f>
        <v>0</v>
      </c>
      <c r="GO17" s="289">
        <f>IF(ผลการเรียน!$Y18=$GO$5,1,0)</f>
        <v>0</v>
      </c>
      <c r="GP17" s="289">
        <f>IF(ผลการเรียน!$Y18=$GP$5,1,0)</f>
        <v>0</v>
      </c>
      <c r="GQ17" s="289">
        <f>IF(ผลการเรียน!$Y18=$GQ$5,1,0)</f>
        <v>0</v>
      </c>
      <c r="GR17" s="289">
        <f>IF(ผลการเรียน!$Y18=$GR$5,1,0)</f>
        <v>0</v>
      </c>
      <c r="GS17" s="289">
        <f>IF(ผลการเรียน!$Y18=$GS$5,1,0)</f>
        <v>0</v>
      </c>
      <c r="GT17" s="289">
        <f>IF(ผลการเรียน!$Y18=$GT$5,1,0)</f>
        <v>0</v>
      </c>
      <c r="GU17" s="289">
        <f ca="1">IF(ผลการเรียน!$AP18=ลับ!$GU$5,1,0)</f>
        <v>0</v>
      </c>
      <c r="GV17" s="289">
        <f ca="1">IF(ผลการเรียน!$AP18=ลับ!$GV$5,1,0)</f>
        <v>0</v>
      </c>
      <c r="GW17" s="289">
        <f ca="1">IF(ผลการเรียน!$AP18=ลับ!$GW$5,1,0)</f>
        <v>0</v>
      </c>
      <c r="GX17" s="289">
        <f ca="1">IF(ผลการเรียน!$AP18=ลับ!$GX$5,1,0)</f>
        <v>0</v>
      </c>
      <c r="GY17" s="289">
        <f ca="1">IF(ผลการเรียน!$AG18=ลับ!$GY$5,1,0)</f>
        <v>0</v>
      </c>
      <c r="GZ17" s="289">
        <f ca="1">IF(ผลการเรียน!$AG18=ลับ!$GZ$5,1,0)</f>
        <v>0</v>
      </c>
      <c r="HA17" s="289">
        <f ca="1">IF(ผลการเรียน!$AG18=ลับ!$HA$5,1,0)</f>
        <v>0</v>
      </c>
      <c r="HB17" s="289">
        <f ca="1">IF(ผลการเรียน!$AG18=ลับ!$HB$5,1,0)</f>
        <v>0</v>
      </c>
      <c r="HC17" s="19">
        <f>IF(สรุปคะแนน!$Q17=3,1,0)</f>
        <v>0</v>
      </c>
      <c r="HD17" s="19">
        <f>IF(สรุปคะแนน!$Q17=2,1,0)</f>
        <v>0</v>
      </c>
      <c r="HE17" s="19">
        <f>IF(สรุปคะแนน!$Q17=1,1,0)</f>
        <v>0</v>
      </c>
      <c r="HF17" s="19">
        <f>IF(สรุปคะแนน!$Q17=0,1,0)</f>
        <v>0</v>
      </c>
      <c r="HG17" s="47"/>
      <c r="HH17" s="47"/>
      <c r="HI17" s="47"/>
      <c r="HJ17" s="47"/>
      <c r="HK17" s="47"/>
      <c r="HL17" s="47"/>
      <c r="HM17" s="47"/>
      <c r="HN17" s="47"/>
    </row>
    <row r="18" spans="1:222" ht="20.399999999999999" x14ac:dyDescent="0.55000000000000004">
      <c r="A18" s="25">
        <v>13</v>
      </c>
      <c r="B18" s="60">
        <f>IF(ลับ!B$3=0,0,IF(เวลาเรียน!H18="/",ลับ!B$3,0))</f>
        <v>0</v>
      </c>
      <c r="C18" s="60">
        <f>IF(ลับ!C$3=0,0,IF(เวลาเรียน!I18="/",ลับ!C$3,0))</f>
        <v>0</v>
      </c>
      <c r="D18" s="60">
        <f>IF(ลับ!D$3=0,0,IF(เวลาเรียน!J18="/",ลับ!D$3,0))</f>
        <v>0</v>
      </c>
      <c r="E18" s="60">
        <f>IF(ลับ!E$3=0,0,IF(เวลาเรียน!K18="/",ลับ!E$3,0))</f>
        <v>0</v>
      </c>
      <c r="F18" s="60" t="e">
        <f>IF(ลับ!F$3=0,0,IF(เวลาเรียน!#REF!="/",ลับ!F$3,0))</f>
        <v>#REF!</v>
      </c>
      <c r="G18" s="60">
        <f>IF(ลับ!G$3=0,0,IF(เวลาเรียน!L18="/",ลับ!G$3,0))</f>
        <v>0</v>
      </c>
      <c r="H18" s="60">
        <f>IF(ลับ!H$3=0,0,IF(เวลาเรียน!M18="/",ลับ!H$3,0))</f>
        <v>0</v>
      </c>
      <c r="I18" s="60">
        <f>IF(ลับ!I$3=0,0,IF(เวลาเรียน!N18="/",ลับ!I$3,0))</f>
        <v>0</v>
      </c>
      <c r="J18" s="60">
        <f>IF(ลับ!J$3=0,0,IF(เวลาเรียน!O18="/",ลับ!J$3,0))</f>
        <v>0</v>
      </c>
      <c r="K18" s="60">
        <f>IF(ลับ!K$3=0,0,IF(เวลาเรียน!P18="/",ลับ!K$3,0))</f>
        <v>0</v>
      </c>
      <c r="L18" s="60">
        <f>IF(ลับ!L$3=0,0,IF(เวลาเรียน!Q18="/",ลับ!L$3,0))</f>
        <v>0</v>
      </c>
      <c r="M18" s="60">
        <f>IF(ลับ!M$3=0,0,IF(เวลาเรียน!R18="/",ลับ!M$3,0))</f>
        <v>0</v>
      </c>
      <c r="N18" s="60">
        <f>IF(ลับ!N$3=0,0,IF(เวลาเรียน!S18="/",ลับ!N$3,0))</f>
        <v>0</v>
      </c>
      <c r="O18" s="60">
        <f>IF(ลับ!O$3=0,0,IF(เวลาเรียน!T18="/",ลับ!O$3,0))</f>
        <v>0</v>
      </c>
      <c r="P18" s="60">
        <f>IF(ลับ!P$3=0,0,IF(เวลาเรียน!U18="/",ลับ!P$3,0))</f>
        <v>0</v>
      </c>
      <c r="Q18" s="60">
        <f>IF(ลับ!Q$3=0,0,IF(เวลาเรียน!V18="/",ลับ!Q$3,0))</f>
        <v>0</v>
      </c>
      <c r="R18" s="60">
        <f>IF(ลับ!R$3=0,0,IF(เวลาเรียน!W18="/",ลับ!R$3,0))</f>
        <v>0</v>
      </c>
      <c r="S18" s="60">
        <f>IF(ลับ!S$3=0,0,IF(เวลาเรียน!X18="/",ลับ!S$3,0))</f>
        <v>0</v>
      </c>
      <c r="T18" s="60">
        <f>IF(ลับ!T$3=0,0,IF(เวลาเรียน!Y18="/",ลับ!T$3,0))</f>
        <v>0</v>
      </c>
      <c r="U18" s="60">
        <f>IF(ลับ!U$3=0,0,IF(เวลาเรียน!Z18="/",ลับ!U$3,0))</f>
        <v>0</v>
      </c>
      <c r="V18" s="60">
        <f>IF(ลับ!V$3=0,0,IF(เวลาเรียน!AA18="/",ลับ!V$3,0))</f>
        <v>0</v>
      </c>
      <c r="W18" s="60">
        <f>IF(ลับ!W$3=0,0,IF(เวลาเรียน!AB18="/",ลับ!W$3,0))</f>
        <v>0</v>
      </c>
      <c r="X18" s="60">
        <f>IF(ลับ!X$3=0,0,IF(เวลาเรียน!AC18="/",ลับ!X$3,0))</f>
        <v>0</v>
      </c>
      <c r="Y18" s="60">
        <f>IF(ลับ!Y$3=0,0,IF(เวลาเรียน!AD18="/",ลับ!Y$3,0))</f>
        <v>0</v>
      </c>
      <c r="Z18" s="295">
        <f>IF(ลับ!Z$3=0,0,IF(เวลาเรียน!AE18="/",ลับ!Z$3,0))</f>
        <v>0</v>
      </c>
      <c r="AA18" s="60">
        <f>IF(ลับ!AA$3=0,0,IF(เวลาเรียน!AF18="/",ลับ!AA$3,0))</f>
        <v>0</v>
      </c>
      <c r="AB18" s="60">
        <f>IF(ลับ!AB$3=0,0,IF(เวลาเรียน!AG18="/",ลับ!AB$3,0))</f>
        <v>0</v>
      </c>
      <c r="AC18" s="60">
        <f>IF(ลับ!AC$3=0,0,IF(เวลาเรียน!AH18="/",ลับ!AC$3,0))</f>
        <v>0</v>
      </c>
      <c r="AD18" s="60">
        <f>IF(ลับ!AD$3=0,0,IF(เวลาเรียน!AI18="/",ลับ!AD$3,0))</f>
        <v>0</v>
      </c>
      <c r="AE18" s="60">
        <f>IF(ลับ!AE$3=0,0,IF(เวลาเรียน!AJ18="/",ลับ!AE$3,0))</f>
        <v>0</v>
      </c>
      <c r="AF18" s="60">
        <f>IF(ลับ!AF$3=0,0,IF(เวลาเรียน!AK18="/",ลับ!AF$3,0))</f>
        <v>0</v>
      </c>
      <c r="AG18" s="60">
        <f>IF(ลับ!AG$3=0,0,IF(เวลาเรียน!AL18="/",ลับ!AG$3,0))</f>
        <v>0</v>
      </c>
      <c r="AH18" s="60">
        <f>IF(ลับ!AH$3=0,0,IF(เวลาเรียน!AM18="/",ลับ!AH$3,0))</f>
        <v>0</v>
      </c>
      <c r="AI18" s="60">
        <f>IF(ลับ!AI$3=0,0,IF(เวลาเรียน!AN18="/",ลับ!AI$3,0))</f>
        <v>0</v>
      </c>
      <c r="AJ18" s="60">
        <f>IF(ลับ!AJ$3=0,0,IF(เวลาเรียน!AO18="/",ลับ!AJ$3,0))</f>
        <v>0</v>
      </c>
      <c r="AK18" s="60">
        <f>IF(ลับ!AK$3=0,0,IF(เวลาเรียน!AP18="/",ลับ!AK$3,0))</f>
        <v>0</v>
      </c>
      <c r="AL18" s="60">
        <f>IF(ลับ!AL$3=0,0,IF(เวลาเรียน!AQ18="/",ลับ!AL$3,0))</f>
        <v>0</v>
      </c>
      <c r="AM18" s="60">
        <f>IF(ลับ!AM$3=0,0,IF(เวลาเรียน!AR18="/",ลับ!AM$3,0))</f>
        <v>0</v>
      </c>
      <c r="AN18" s="60">
        <f>IF(ลับ!AN$3=0,0,IF(เวลาเรียน!AS18="/",ลับ!AN$3,0))</f>
        <v>0</v>
      </c>
      <c r="AO18" s="60">
        <f>IF(ลับ!AO$3=0,0,IF(เวลาเรียน!AT18="/",ลับ!AO$3,0))</f>
        <v>0</v>
      </c>
      <c r="AP18" s="60">
        <f>IF(ลับ!AP$3=0,0,IF(เวลาเรียน!AU18="/",ลับ!AP$3,0))</f>
        <v>0</v>
      </c>
      <c r="AQ18" s="60">
        <f>IF(ลับ!AQ$3=0,0,IF(เวลาเรียน!AV18="/",ลับ!AQ$3,0))</f>
        <v>0</v>
      </c>
      <c r="AR18" s="60">
        <f>IF(ลับ!AR$3=0,0,IF(เวลาเรียน!AW18="/",ลับ!AR$3,0))</f>
        <v>0</v>
      </c>
      <c r="AS18" s="60">
        <f>IF(ลับ!AS$3=0,0,IF(เวลาเรียน!AX18="/",ลับ!AS$3,0))</f>
        <v>0</v>
      </c>
      <c r="AT18" s="60">
        <f>IF(ลับ!AT$3=0,0,IF(เวลาเรียน!AY18="/",ลับ!AT$3,0))</f>
        <v>0</v>
      </c>
      <c r="AU18" s="60">
        <f>IF(ลับ!AU$3=0,0,IF(เวลาเรียน!AZ18="/",ลับ!AU$3,0))</f>
        <v>0</v>
      </c>
      <c r="AV18" s="60">
        <f>IF(ลับ!AV$3=0,0,IF(เวลาเรียน!BA18="/",ลับ!AV$3,0))</f>
        <v>0</v>
      </c>
      <c r="AW18" s="60">
        <f>IF(ลับ!AW$3=0,0,IF(เวลาเรียน!BB18="/",ลับ!AW$3,0))</f>
        <v>0</v>
      </c>
      <c r="AX18" s="60">
        <f>IF(ลับ!AX$3=0,0,IF(เวลาเรียน!BC18="/",ลับ!AX$3,0))</f>
        <v>0</v>
      </c>
      <c r="AY18" s="60">
        <f>IF(ลับ!AY$3=0,0,IF(เวลาเรียน!BD18="/",ลับ!AY$3,0))</f>
        <v>0</v>
      </c>
      <c r="AZ18" s="60">
        <f>IF(ลับ!AZ$3=0,0,IF(เวลาเรียน!BE18="/",ลับ!AZ$3,0))</f>
        <v>0</v>
      </c>
      <c r="BA18" s="60">
        <f>IF(ลับ!BA$3=0,0,IF(เวลาเรียน!BF18="/",ลับ!BA$3,0))</f>
        <v>0</v>
      </c>
      <c r="BB18" s="60">
        <f>IF(ลับ!BB$3=0,0,IF(เวลาเรียน!BG18="/",ลับ!BB$3,0))</f>
        <v>0</v>
      </c>
      <c r="BC18" s="60">
        <f>IF(ลับ!BC$3=0,0,IF(เวลาเรียน!BH18="/",ลับ!BC$3,0))</f>
        <v>0</v>
      </c>
      <c r="BD18" s="60">
        <f>IF(ลับ!BD$3=0,0,IF(เวลาเรียน!BI18="/",ลับ!BD$3,0))</f>
        <v>0</v>
      </c>
      <c r="BE18" s="60">
        <f>IF(ลับ!BE$3=0,0,IF(เวลาเรียน!BJ18="/",ลับ!BE$3,0))</f>
        <v>0</v>
      </c>
      <c r="BF18" s="60">
        <f>IF(ลับ!BF$3=0,0,IF(เวลาเรียน!BK18="/",ลับ!BF$3,0))</f>
        <v>0</v>
      </c>
      <c r="BG18" s="60">
        <f>IF(ลับ!BG$3=0,0,IF(เวลาเรียน!BL18="/",ลับ!BG$3,0))</f>
        <v>0</v>
      </c>
      <c r="BH18" s="60">
        <f>IF(ลับ!BH$3=0,0,IF(เวลาเรียน!BM18="/",ลับ!BH$3,0))</f>
        <v>0</v>
      </c>
      <c r="BI18" s="60">
        <f>IF(ลับ!BI$3=0,0,IF(เวลาเรียน!BN18="/",ลับ!BI$3,0))</f>
        <v>0</v>
      </c>
      <c r="BJ18" s="60">
        <f>IF(ลับ!BJ$3=0,0,IF(เวลาเรียน!BO18="/",ลับ!BJ$3,0))</f>
        <v>0</v>
      </c>
      <c r="BK18" s="60">
        <f>IF(ลับ!BK$3=0,0,IF(เวลาเรียน!BP18="/",ลับ!BK$3,0))</f>
        <v>0</v>
      </c>
      <c r="BL18" s="60">
        <f>IF(ลับ!BL$3=0,0,IF(เวลาเรียน!BQ18="/",ลับ!BL$3,0))</f>
        <v>0</v>
      </c>
      <c r="BM18" s="60">
        <f>IF(ลับ!BM$3=0,0,IF(เวลาเรียน!BR18="/",ลับ!BM$3,0))</f>
        <v>0</v>
      </c>
      <c r="BN18" s="60">
        <f>IF(ลับ!BN$3=0,0,IF(เวลาเรียน!BS18="/",ลับ!BN$3,0))</f>
        <v>0</v>
      </c>
      <c r="BO18" s="60">
        <f>IF(ลับ!BO$3=0,0,IF(เวลาเรียน!BT18="/",ลับ!BO$3,0))</f>
        <v>0</v>
      </c>
      <c r="BP18" s="60">
        <f>IF(ลับ!BP$3=0,0,IF(เวลาเรียน!BU18="/",ลับ!BP$3,0))</f>
        <v>0</v>
      </c>
      <c r="BQ18" s="60">
        <f>IF(ลับ!BQ$3=0,0,IF(เวลาเรียน!BV18="/",ลับ!BQ$3,0))</f>
        <v>0</v>
      </c>
      <c r="BR18" s="60">
        <f>IF(ลับ!BR$3=0,0,IF(เวลาเรียน!BW18="/",ลับ!BR$3,0))</f>
        <v>0</v>
      </c>
      <c r="BS18" s="295">
        <f>IF(ลับ!BS$3=0,0,IF(เวลาเรียน!BX18="/",ลับ!BS$3,0))</f>
        <v>0</v>
      </c>
      <c r="BT18" s="60">
        <f>IF(ลับ!BT$3=0,0,IF(เวลาเรียน!BZ18="/",ลับ!BT$3,0))</f>
        <v>0</v>
      </c>
      <c r="BU18" s="60">
        <f>IF(ลับ!BU$3=0,0,IF(เวลาเรียน!CA18="/",ลับ!BU$3,0))</f>
        <v>0</v>
      </c>
      <c r="BV18" s="60">
        <f>IF(ลับ!BV$3=0,0,IF(เวลาเรียน!CB18="/",ลับ!BV$3,0))</f>
        <v>0</v>
      </c>
      <c r="BW18" s="60">
        <f>IF(ลับ!BW$3=0,0,IF(เวลาเรียน!CC18="/",ลับ!BW$3,0))</f>
        <v>0</v>
      </c>
      <c r="BX18" s="60">
        <f>IF(ลับ!BX$3=0,0,IF(เวลาเรียน!CD18="/",ลับ!BX$3,0))</f>
        <v>0</v>
      </c>
      <c r="BY18" s="60">
        <f>IF(ลับ!BY$3=0,0,IF(เวลาเรียน!CE18="/",ลับ!BY$3,0))</f>
        <v>0</v>
      </c>
      <c r="BZ18" s="60">
        <f>IF(ลับ!BZ$3=0,0,IF(เวลาเรียน!CF18="/",ลับ!BZ$3,0))</f>
        <v>0</v>
      </c>
      <c r="CA18" s="60">
        <f>IF(ลับ!CA$3=0,0,IF(เวลาเรียน!CG18="/",ลับ!CA$3,0))</f>
        <v>0</v>
      </c>
      <c r="CB18" s="60">
        <f>IF(ลับ!CB$3=0,0,IF(เวลาเรียน!CH18="/",ลับ!CB$3,0))</f>
        <v>0</v>
      </c>
      <c r="CC18" s="60">
        <f>IF(ลับ!CC$3=0,0,IF(เวลาเรียน!CI18="/",ลับ!CC$3,0))</f>
        <v>0</v>
      </c>
      <c r="CD18" s="60">
        <f>IF(ลับ!CD$3=0,0,IF(เวลาเรียน!CJ18="/",ลับ!CD$3,0))</f>
        <v>0</v>
      </c>
      <c r="CE18" s="60">
        <f>IF(ลับ!CE$3=0,0,IF(เวลาเรียน!CK18="/",ลับ!CE$3,0))</f>
        <v>0</v>
      </c>
      <c r="CF18" s="60">
        <f>IF(ลับ!CF$3=0,0,IF(เวลาเรียน!CL18="/",ลับ!CF$3,0))</f>
        <v>0</v>
      </c>
      <c r="CG18" s="60">
        <f>IF(ลับ!CG$3=0,0,IF(เวลาเรียน!CM18="/",ลับ!CG$3,0))</f>
        <v>0</v>
      </c>
      <c r="CH18" s="60">
        <f>IF(ลับ!CH$3=0,0,IF(เวลาเรียน!CN18="/",ลับ!CH$3,0))</f>
        <v>0</v>
      </c>
      <c r="CI18" s="60">
        <f>IF(ลับ!CI$3=0,0,IF(เวลาเรียน!CO18="/",ลับ!CI$3,0))</f>
        <v>0</v>
      </c>
      <c r="CJ18" s="60">
        <f>IF(ลับ!CJ$3=0,0,IF(เวลาเรียน!CP18="/",ลับ!CJ$3,0))</f>
        <v>0</v>
      </c>
      <c r="CK18" s="60">
        <f>IF(ลับ!CK$3=0,0,IF(เวลาเรียน!CQ18="/",ลับ!CK$3,0))</f>
        <v>0</v>
      </c>
      <c r="CL18" s="60">
        <f>IF(ลับ!CL$3=0,0,IF(เวลาเรียน!CR18="/",ลับ!CL$3,0))</f>
        <v>0</v>
      </c>
      <c r="CM18" s="60">
        <f>IF(ลับ!CM$3=0,0,IF(เวลาเรียน!CS18="/",ลับ!CM$3,0))</f>
        <v>0</v>
      </c>
      <c r="CN18" s="60">
        <f>IF(ลับ!CN$3=0,0,IF(เวลาเรียน!CT18="/",ลับ!CN$3,0))</f>
        <v>0</v>
      </c>
      <c r="CO18" s="60">
        <f>IF(ลับ!CO$3=0,0,IF(เวลาเรียน!CU18="/",ลับ!CO$3,0))</f>
        <v>0</v>
      </c>
      <c r="CP18" s="60">
        <f>IF(ลับ!CP$3=0,0,IF(เวลาเรียน!CV18="/",ลับ!CP$3,0))</f>
        <v>0</v>
      </c>
      <c r="CQ18" s="60">
        <f>IF(ลับ!CQ$3=0,0,IF(เวลาเรียน!CW18="/",ลับ!CQ$3,0))</f>
        <v>0</v>
      </c>
      <c r="CR18" s="60">
        <f>IF(ลับ!CR$3=0,0,IF(เวลาเรียน!CX18="/",ลับ!CR$3,0))</f>
        <v>0</v>
      </c>
      <c r="CS18" s="60">
        <f>IF(ลับ!CS$3=0,0,IF(เวลาเรียน!CY18="/",ลับ!CS$3,0))</f>
        <v>0</v>
      </c>
      <c r="CT18" s="60">
        <f>IF(ลับ!CT$3=0,0,IF(เวลาเรียน!CZ18="/",ลับ!CT$3,0))</f>
        <v>0</v>
      </c>
      <c r="CU18" s="60">
        <f>IF(ลับ!CU$3=0,0,IF(เวลาเรียน!DA18="/",ลับ!CU$3,0))</f>
        <v>0</v>
      </c>
      <c r="CV18" s="60">
        <f>IF(ลับ!CV$3=0,0,IF(เวลาเรียน!DB18="/",ลับ!CV$3,0))</f>
        <v>0</v>
      </c>
      <c r="CW18" s="61">
        <f>IF(ลับ!CW$3=0,0,IF(เวลาเรียน!DC18="/",ลับ!CW$3,0))</f>
        <v>0</v>
      </c>
      <c r="CX18" s="73" t="e">
        <f t="shared" si="11"/>
        <v>#REF!</v>
      </c>
      <c r="CZ18" s="15">
        <v>13</v>
      </c>
      <c r="DA18" s="15">
        <f>IF(ตัวชี้วัด!C18="ร",ตัวชี้วัด!C18,IF(ตัวชี้วัด!F18="ร",ตัวชี้วัด!F18,IF(ตัวชี้วัด!I18="ร",ตัวชี้วัด!I18,IF(ตัวชี้วัด!L18="ร",ตัวชี้วัด!L18,IF(ตัวชี้วัด!O18="ร",ตัวชี้วัด!O18,IF(ตัวชี้วัด!S18="ร",ตัวชี้วัด!S18,IF(ตัวชี้วัด!V18="ร",ตัวชี้วัด!V18,SUM(ตัวชี้วัด!C18,ตัวชี้วัด!F18,ตัวชี้วัด!I18,ตัวชี้วัด!L18,ตัวชี้วัด!O18,ตัวชี้วัด!S18,ตัวชี้วัด!V18))))))))</f>
        <v>0</v>
      </c>
      <c r="DB18" s="15">
        <f>IF(ตัวชี้วัด!Y18="ร",ตัวชี้วัด!Y18,IF(ตัวชี้วัด!AB18="ร",ตัวชี้วัด!AB18,IF(ตัวชี้วัด!AE18="ร",ตัวชี้วัด!AE18,IF(ตัวชี้วัด!AK18="ร",ตัวชี้วัด!AK18,IF(ตัวชี้วัด!AN18="ร",ตัวชี้วัด!AN18,IF(ตัวชี้วัด!AQ18="ร",ตัวชี้วัด!AQ18,IF(ตัวชี้วัด!AT18="ร",ตัวชี้วัด!AT18,SUM(ตัวชี้วัด!Y18,ตัวชี้วัด!AB18,ตัวชี้วัด!AE18,ตัวชี้วัด!AK18,ตัวชี้วัด!AN18,ตัวชี้วัด!AQ18,ตัวชี้วัด!AT18))))))))</f>
        <v>0</v>
      </c>
      <c r="DC18" s="15">
        <f>IF(ตัวชี้วัด!AW18="ร",ตัวชี้วัด!AW18,IF(ตัวชี้วัด!BA18="ร",ตัวชี้วัด!BA18,IF(ตัวชี้วัด!BD18="ร",ตัวชี้วัด!BD18,IF(ตัวชี้วัด!BG18="ร",ตัวชี้วัด!BG18,IF(ตัวชี้วัด!BJ18="ร",ตัวชี้วัด!BJ18,IF(ตัวชี้วัด!BM18="ร",ตัวชี้วัด!BM18,IF(ตัวชี้วัด!BS18="ร",ตัวชี้วัด!BS18,SUM(ตัวชี้วัด!AW18,ตัวชี้วัด!BA18,ตัวชี้วัด!BD18,ตัวชี้วัด!BG18,ตัวชี้วัด!BJ18,ตัวชี้วัด!BM18,ตัวชี้วัด!BS18))))))))</f>
        <v>0</v>
      </c>
      <c r="DD18" s="15">
        <f>IF(ตัวชี้วัด!BV18="ร",ตัวชี้วัด!BV18,IF(ตัวชี้วัด!BY18="ร",ตัวชี้วัด!BY18,IF(ตัวชี้วัด!CB18="ร",ตัวชี้วัด!CB18,IF(ตัวชี้วัด!CE18="ร",ตัวชี้วัด!CE18,IF(ตัวชี้วัด!CI18="ร",ตัวชี้วัด!CI18,IF(ตัวชี้วัด!CL18="ร",ตัวชี้วัด!CL18,IF(ตัวชี้วัด!CO18="ร",ตัวชี้วัด!CO18,SUM(ตัวชี้วัด!BV18,ตัวชี้วัด!BY18,ตัวชี้วัด!CB18,ตัวชี้วัด!CE18,ตัวชี้วัด!CI18,ตัวชี้วัด!CL18,ตัวชี้วัด!CO18))))))))</f>
        <v>0</v>
      </c>
      <c r="DE18" s="15">
        <f>IF(ตัวชี้วัด!CR18="ร",ตัวชี้วัด!CR18,IF(ตัวชี้วัด!CU18="ร",ตัวชี้วัด!CU18,IF(ตัวชี้วัด!DA18="ร",ตัวชี้วัด!DA18,IF(ตัวชี้วัด!DD18="ร",ตัวชี้วัด!DD18,IF(ตัวชี้วัด!DG18="ร",ตัวชี้วัด!DG18,IF(ตัวชี้วัด!DJ18="ร",ตัวชี้วัด!DJ18,IF(ตัวชี้วัด!DM18="ร",ตัวชี้วัด!DM18,SUM(ตัวชี้วัด!CR18,ตัวชี้วัด!CU18,ตัวชี้วัด!DA18,ตัวชี้วัด!DD18,ตัวชี้วัด!DG18,ตัวชี้วัด!DJ18,ตัวชี้วัด!DM18))))))))</f>
        <v>0</v>
      </c>
      <c r="DF18" s="15">
        <f>IF(ตัวชี้วัด!DQ18="ร",ตัวชี้วัด!DQ18,IF(ตัวชี้วัด!DT18="ร",ตัวชี้วัด!DT18,IF(ตัวชี้วัด!DW18="ร",ตัวชี้วัด!DW18,IF(ตัวชี้วัด!DZ18="ร",ตัวชี้วัด!DZ18,SUM(ตัวชี้วัด!DQ18,ตัวชี้วัด!DT18,ตัวชี้วัด!DW18,ตัวชี้วัด!DZ18)))))</f>
        <v>0</v>
      </c>
      <c r="DG18" s="72">
        <f t="shared" si="12"/>
        <v>0</v>
      </c>
      <c r="DH18" s="47"/>
      <c r="DI18" s="15">
        <f>IF(ตัวชี้วัด!D18="/",1,0)</f>
        <v>0</v>
      </c>
      <c r="DJ18" s="15">
        <f>IF(ตัวชี้วัด!G18="/",1,0)</f>
        <v>0</v>
      </c>
      <c r="DK18" s="15">
        <f>IF(ตัวชี้วัด!J18="/",1,0)</f>
        <v>0</v>
      </c>
      <c r="DL18" s="15">
        <f>IF(ตัวชี้วัด!M18="/",1,0)</f>
        <v>0</v>
      </c>
      <c r="DM18" s="15">
        <f>IF(ตัวชี้วัด!P18="/",1,0)</f>
        <v>0</v>
      </c>
      <c r="DN18" s="15">
        <f>IF(ตัวชี้วัด!T18="/",1,0)</f>
        <v>0</v>
      </c>
      <c r="DO18" s="15">
        <f>IF(ตัวชี้วัด!W18="/",1,0)</f>
        <v>0</v>
      </c>
      <c r="DP18" s="15">
        <f>IF(ตัวชี้วัด!Z18="/",1,0)</f>
        <v>0</v>
      </c>
      <c r="DQ18" s="15">
        <f>IF(ตัวชี้วัด!AC18="/",1,0)</f>
        <v>0</v>
      </c>
      <c r="DR18" s="15">
        <f>IF(ตัวชี้วัด!AF18="/",1,0)</f>
        <v>0</v>
      </c>
      <c r="DS18" s="15">
        <f>IF(ตัวชี้วัด!AL18="/",1,0)</f>
        <v>0</v>
      </c>
      <c r="DT18" s="15">
        <f>IF(ตัวชี้วัด!AO18="/",1,0)</f>
        <v>0</v>
      </c>
      <c r="DU18" s="15">
        <f>IF(ตัวชี้วัด!AR18="/",1,0)</f>
        <v>0</v>
      </c>
      <c r="DV18" s="15">
        <f>IF(ตัวชี้วัด!AU18="/",1,0)</f>
        <v>0</v>
      </c>
      <c r="DW18" s="15">
        <f>IF(ตัวชี้วัด!AX18="/",1,0)</f>
        <v>0</v>
      </c>
      <c r="DX18" s="15">
        <f>IF(ตัวชี้วัด!BB18="/",1,0)</f>
        <v>0</v>
      </c>
      <c r="DY18" s="15">
        <f>IF(ตัวชี้วัด!BE18="/",1,0)</f>
        <v>0</v>
      </c>
      <c r="DZ18" s="15">
        <f>IF(ตัวชี้วัด!BH18="/",1,0)</f>
        <v>0</v>
      </c>
      <c r="EA18" s="15">
        <f>IF(ตัวชี้วัด!BK18="/",1,0)</f>
        <v>0</v>
      </c>
      <c r="EB18" s="15">
        <f>IF(ตัวชี้วัด!BN18="/",1,0)</f>
        <v>0</v>
      </c>
      <c r="EC18" s="15">
        <f>IF(ตัวชี้วัด!BT18="/",1,0)</f>
        <v>0</v>
      </c>
      <c r="ED18" s="15">
        <f>IF(ตัวชี้วัด!BW18="/",1,0)</f>
        <v>0</v>
      </c>
      <c r="EE18" s="15">
        <f>IF(ตัวชี้วัด!BZ18="/",1,0)</f>
        <v>0</v>
      </c>
      <c r="EF18" s="15">
        <f>IF(ตัวชี้วัด!CC18="/",1,0)</f>
        <v>0</v>
      </c>
      <c r="EG18" s="15">
        <f>IF(ตัวชี้วัด!CF18="/",1,0)</f>
        <v>0</v>
      </c>
      <c r="EH18" s="15">
        <f>IF(ตัวชี้วัด!CJ18="/",1,0)</f>
        <v>0</v>
      </c>
      <c r="EI18" s="15">
        <f>IF(ตัวชี้วัด!CM18="/",1,0)</f>
        <v>0</v>
      </c>
      <c r="EJ18" s="15">
        <f>IF(ตัวชี้วัด!CP18="/",1,0)</f>
        <v>0</v>
      </c>
      <c r="EK18" s="15">
        <f>IF(ตัวชี้วัด!CS18="/",1,0)</f>
        <v>0</v>
      </c>
      <c r="EL18" s="15">
        <f>IF(ตัวชี้วัด!CV18="/",1,0)</f>
        <v>0</v>
      </c>
      <c r="EM18" s="15">
        <f>IF(ตัวชี้วัด!DB18="/",1,0)</f>
        <v>0</v>
      </c>
      <c r="EN18" s="15">
        <f>IF(ตัวชี้วัด!DE18="/",1,0)</f>
        <v>0</v>
      </c>
      <c r="EO18" s="15">
        <f>IF(ตัวชี้วัด!DH18="/",1,0)</f>
        <v>0</v>
      </c>
      <c r="EP18" s="15">
        <f>IF(ตัวชี้วัด!DK18="/",1,0)</f>
        <v>0</v>
      </c>
      <c r="EQ18" s="15">
        <f>IF(ตัวชี้วัด!DN18="/",1,0)</f>
        <v>0</v>
      </c>
      <c r="ER18" s="15">
        <f>IF(ตัวชี้วัด!DR18="/",1,0)</f>
        <v>0</v>
      </c>
      <c r="ES18" s="15">
        <f>IF(ตัวชี้วัด!DU18="/",1,0)</f>
        <v>0</v>
      </c>
      <c r="ET18" s="15">
        <f>IF(ตัวชี้วัด!DX18="/",1,0)</f>
        <v>0</v>
      </c>
      <c r="EU18" s="15">
        <f>IF(ตัวชี้วัด!EA18="/",1,0)</f>
        <v>0</v>
      </c>
      <c r="EV18" s="72">
        <f t="shared" si="3"/>
        <v>0</v>
      </c>
      <c r="EX18" s="15">
        <v>13</v>
      </c>
      <c r="EY18" s="15">
        <f>IF(คุณลักษณะ!B18&gt;1,2,IF(คุณลักษณะ!B18=1,1,0))</f>
        <v>0</v>
      </c>
      <c r="EZ18" s="15">
        <f>IF(คุณลักษณะ!C18&gt;1,2,IF(คุณลักษณะ!C18=1,1,0))</f>
        <v>0</v>
      </c>
      <c r="FA18" s="15">
        <f>IF(คุณลักษณะ!D18&gt;1,2,IF(คุณลักษณะ!D18=1,1,0))</f>
        <v>0</v>
      </c>
      <c r="FB18" s="15">
        <f>IF(คุณลักษณะ!E18&gt;1,2,IF(คุณลักษณะ!E18=1,1,0))</f>
        <v>0</v>
      </c>
      <c r="FC18" s="72">
        <f t="shared" si="4"/>
        <v>0</v>
      </c>
      <c r="FD18" s="15">
        <f>IF(คุณลักษณะ!G18&gt;1,2,IF(คุณลักษณะ!G18=1,1,0))</f>
        <v>0</v>
      </c>
      <c r="FE18" s="15">
        <f>IF(คุณลักษณะ!H18&gt;1,2,IF(คุณลักษณะ!H18=1,1,0))</f>
        <v>0</v>
      </c>
      <c r="FF18" s="72">
        <f t="shared" si="5"/>
        <v>0</v>
      </c>
      <c r="FG18" s="15">
        <f>IF(คุณลักษณะ!O18&gt;1,2,IF(คุณลักษณะ!O18=1,1,0))</f>
        <v>0</v>
      </c>
      <c r="FH18" s="15">
        <f>IF(คุณลักษณะ!P18&gt;1,2,IF(คุณลักษณะ!P18=1,1,0))</f>
        <v>0</v>
      </c>
      <c r="FI18" s="72">
        <f t="shared" si="6"/>
        <v>0</v>
      </c>
      <c r="FJ18" s="15">
        <f>IF(คุณลักษณะ!S18&gt;1,2,IF(คุณลักษณะ!S18=1,1,0))</f>
        <v>0</v>
      </c>
      <c r="FK18" s="15">
        <f>IF(คุณลักษณะ!T18&gt;1,2,IF(คุณลักษณะ!T18=1,1,0))</f>
        <v>0</v>
      </c>
      <c r="FL18" s="72">
        <f t="shared" si="7"/>
        <v>0</v>
      </c>
      <c r="FM18" s="15">
        <f>IF(คุณลักษณะ!V18&gt;1,2,IF(คุณลักษณะ!V18=1,1,0))</f>
        <v>0</v>
      </c>
      <c r="FN18" s="15">
        <f>IF(คุณลักษณะ!W18&gt;1,2,IF(คุณลักษณะ!W18=1,1,0))</f>
        <v>0</v>
      </c>
      <c r="FO18" s="72">
        <f t="shared" si="8"/>
        <v>0</v>
      </c>
      <c r="FP18" s="15">
        <f>IF(คุณลักษณะ!Y18&gt;1,2,IF(คุณลักษณะ!Y18=1,1,0))</f>
        <v>0</v>
      </c>
      <c r="FQ18" s="15">
        <f>IF(คุณลักษณะ!AC18&gt;1,2,IF(คุณลักษณะ!AC18=1,1,0))</f>
        <v>0</v>
      </c>
      <c r="FR18" s="15">
        <f>IF(คุณลักษณะ!AD18&gt;1,2,IF(คุณลักษณะ!AD18=1,1,0))</f>
        <v>0</v>
      </c>
      <c r="FS18" s="72">
        <f t="shared" si="9"/>
        <v>0</v>
      </c>
      <c r="FT18" s="15">
        <f>IF(คุณลักษณะ!AF18&gt;1,2,IF(คุณลักษณะ!AF18=1,1,0))</f>
        <v>0</v>
      </c>
      <c r="FU18" s="15">
        <f>IF(คุณลักษณะ!AG18&gt;1,2,IF(คุณลักษณะ!AG18=1,1,0))</f>
        <v>0</v>
      </c>
      <c r="FV18" s="72">
        <f t="shared" si="10"/>
        <v>0</v>
      </c>
      <c r="FW18" s="47"/>
      <c r="FX18" s="15">
        <f>IF(คุณลักษณะ!F18&gt;1,2,IF(คุณลักษณะ!F18=1,1,0))</f>
        <v>2</v>
      </c>
      <c r="FY18" s="15">
        <f>IF(คุณลักษณะ!I18&gt;1,2,IF(คุณลักษณะ!I18=1,1,0))</f>
        <v>2</v>
      </c>
      <c r="FZ18" s="15">
        <f>IF(คุณลักษณะ!N18&gt;1,2,IF(คุณลักษณะ!N18=1,1,0))</f>
        <v>2</v>
      </c>
      <c r="GA18" s="15">
        <f>IF(คุณลักษณะ!Q18&gt;1,2,IF(คุณลักษณะ!Q18=1,1,0))</f>
        <v>2</v>
      </c>
      <c r="GB18" s="15">
        <f>IF(คุณลักษณะ!U18&gt;1,2,IF(คุณลักษณะ!U18=1,1,0))</f>
        <v>2</v>
      </c>
      <c r="GC18" s="15">
        <f>IF(คุณลักษณะ!X18&gt;1,2,IF(คุณลักษณะ!X18=1,1,0))</f>
        <v>2</v>
      </c>
      <c r="GD18" s="15">
        <f>IF(คุณลักษณะ!AE18&gt;1,2,IF(คุณลักษณะ!AE18=1,1,0))</f>
        <v>2</v>
      </c>
      <c r="GE18" s="15">
        <f>IF(คุณลักษณะ!AH18&gt;1,2,IF(คุณลักษณะ!AH18=1,1,0))</f>
        <v>2</v>
      </c>
      <c r="GF18" s="76">
        <f t="shared" si="13"/>
        <v>16</v>
      </c>
      <c r="GG18" s="74">
        <f>IF(คุณลักษณะ!F18=0,0,IF(คุณลักษณะ!I18=0,0,IF(คุณลักษณะ!N18=0,0,IF(คุณลักษณะ!Q18=0,0,IF(คุณลักษณะ!U18=0,0,IF(คุณลักษณะ!X18=0,0,IF(คุณลักษณะ!AE18=0,0,IF(คุณลักษณะ!AH18=0,0,GF18))))))))</f>
        <v>16</v>
      </c>
      <c r="GI18" s="2">
        <v>13</v>
      </c>
      <c r="GJ18" s="19">
        <f>IF(เวลาเรียน!C18="",0,1)</f>
        <v>0</v>
      </c>
      <c r="GK18" s="289">
        <f>IF(ผลการเรียน!$Y19=$GK$5,1,0)</f>
        <v>0</v>
      </c>
      <c r="GL18" s="289">
        <f>IF(ผลการเรียน!$Y19=$GL$5,1,0)</f>
        <v>0</v>
      </c>
      <c r="GM18" s="289">
        <f>IF(ผลการเรียน!$Y19=$GM$5,1,0)</f>
        <v>0</v>
      </c>
      <c r="GN18" s="289">
        <f>IF(ผลการเรียน!$Y19=$GN$5,1,0)</f>
        <v>0</v>
      </c>
      <c r="GO18" s="289">
        <f>IF(ผลการเรียน!$Y19=$GO$5,1,0)</f>
        <v>0</v>
      </c>
      <c r="GP18" s="289">
        <f>IF(ผลการเรียน!$Y19=$GP$5,1,0)</f>
        <v>0</v>
      </c>
      <c r="GQ18" s="289">
        <f>IF(ผลการเรียน!$Y19=$GQ$5,1,0)</f>
        <v>0</v>
      </c>
      <c r="GR18" s="289">
        <f>IF(ผลการเรียน!$Y19=$GR$5,1,0)</f>
        <v>0</v>
      </c>
      <c r="GS18" s="289">
        <f>IF(ผลการเรียน!$Y19=$GS$5,1,0)</f>
        <v>0</v>
      </c>
      <c r="GT18" s="289">
        <f>IF(ผลการเรียน!$Y19=$GT$5,1,0)</f>
        <v>0</v>
      </c>
      <c r="GU18" s="289">
        <f ca="1">IF(ผลการเรียน!$AP19=ลับ!$GU$5,1,0)</f>
        <v>0</v>
      </c>
      <c r="GV18" s="289">
        <f ca="1">IF(ผลการเรียน!$AP19=ลับ!$GV$5,1,0)</f>
        <v>0</v>
      </c>
      <c r="GW18" s="289">
        <f ca="1">IF(ผลการเรียน!$AP19=ลับ!$GW$5,1,0)</f>
        <v>0</v>
      </c>
      <c r="GX18" s="289">
        <f ca="1">IF(ผลการเรียน!$AP19=ลับ!$GX$5,1,0)</f>
        <v>0</v>
      </c>
      <c r="GY18" s="289">
        <f ca="1">IF(ผลการเรียน!$AG19=ลับ!$GY$5,1,0)</f>
        <v>0</v>
      </c>
      <c r="GZ18" s="289">
        <f ca="1">IF(ผลการเรียน!$AG19=ลับ!$GZ$5,1,0)</f>
        <v>0</v>
      </c>
      <c r="HA18" s="289">
        <f ca="1">IF(ผลการเรียน!$AG19=ลับ!$HA$5,1,0)</f>
        <v>0</v>
      </c>
      <c r="HB18" s="289">
        <f ca="1">IF(ผลการเรียน!$AG19=ลับ!$HB$5,1,0)</f>
        <v>0</v>
      </c>
      <c r="HC18" s="19">
        <f>IF(สรุปคะแนน!$Q18=3,1,0)</f>
        <v>0</v>
      </c>
      <c r="HD18" s="19">
        <f>IF(สรุปคะแนน!$Q18=2,1,0)</f>
        <v>0</v>
      </c>
      <c r="HE18" s="19">
        <f>IF(สรุปคะแนน!$Q18=1,1,0)</f>
        <v>0</v>
      </c>
      <c r="HF18" s="19">
        <f>IF(สรุปคะแนน!$Q18=0,1,0)</f>
        <v>0</v>
      </c>
      <c r="HG18" s="47"/>
      <c r="HH18" s="47"/>
      <c r="HI18" s="47"/>
      <c r="HJ18" s="47"/>
      <c r="HK18" s="47"/>
      <c r="HL18" s="47"/>
      <c r="HM18" s="47"/>
      <c r="HN18" s="47"/>
    </row>
    <row r="19" spans="1:222" ht="20.399999999999999" x14ac:dyDescent="0.55000000000000004">
      <c r="A19" s="25">
        <v>14</v>
      </c>
      <c r="B19" s="60">
        <f>IF(ลับ!B$3=0,0,IF(เวลาเรียน!H19="/",ลับ!B$3,0))</f>
        <v>0</v>
      </c>
      <c r="C19" s="60">
        <f>IF(ลับ!C$3=0,0,IF(เวลาเรียน!I19="/",ลับ!C$3,0))</f>
        <v>0</v>
      </c>
      <c r="D19" s="60">
        <f>IF(ลับ!D$3=0,0,IF(เวลาเรียน!J19="/",ลับ!D$3,0))</f>
        <v>0</v>
      </c>
      <c r="E19" s="60">
        <f>IF(ลับ!E$3=0,0,IF(เวลาเรียน!K19="/",ลับ!E$3,0))</f>
        <v>0</v>
      </c>
      <c r="F19" s="60" t="e">
        <f>IF(ลับ!F$3=0,0,IF(เวลาเรียน!#REF!="/",ลับ!F$3,0))</f>
        <v>#REF!</v>
      </c>
      <c r="G19" s="60">
        <f>IF(ลับ!G$3=0,0,IF(เวลาเรียน!L19="/",ลับ!G$3,0))</f>
        <v>0</v>
      </c>
      <c r="H19" s="60">
        <f>IF(ลับ!H$3=0,0,IF(เวลาเรียน!M19="/",ลับ!H$3,0))</f>
        <v>0</v>
      </c>
      <c r="I19" s="60">
        <f>IF(ลับ!I$3=0,0,IF(เวลาเรียน!N19="/",ลับ!I$3,0))</f>
        <v>0</v>
      </c>
      <c r="J19" s="60">
        <f>IF(ลับ!J$3=0,0,IF(เวลาเรียน!O19="/",ลับ!J$3,0))</f>
        <v>0</v>
      </c>
      <c r="K19" s="60">
        <f>IF(ลับ!K$3=0,0,IF(เวลาเรียน!P19="/",ลับ!K$3,0))</f>
        <v>0</v>
      </c>
      <c r="L19" s="60">
        <f>IF(ลับ!L$3=0,0,IF(เวลาเรียน!Q19="/",ลับ!L$3,0))</f>
        <v>0</v>
      </c>
      <c r="M19" s="60">
        <f>IF(ลับ!M$3=0,0,IF(เวลาเรียน!R19="/",ลับ!M$3,0))</f>
        <v>0</v>
      </c>
      <c r="N19" s="60">
        <f>IF(ลับ!N$3=0,0,IF(เวลาเรียน!S19="/",ลับ!N$3,0))</f>
        <v>0</v>
      </c>
      <c r="O19" s="60">
        <f>IF(ลับ!O$3=0,0,IF(เวลาเรียน!T19="/",ลับ!O$3,0))</f>
        <v>0</v>
      </c>
      <c r="P19" s="60">
        <f>IF(ลับ!P$3=0,0,IF(เวลาเรียน!U19="/",ลับ!P$3,0))</f>
        <v>0</v>
      </c>
      <c r="Q19" s="60">
        <f>IF(ลับ!Q$3=0,0,IF(เวลาเรียน!V19="/",ลับ!Q$3,0))</f>
        <v>0</v>
      </c>
      <c r="R19" s="60">
        <f>IF(ลับ!R$3=0,0,IF(เวลาเรียน!W19="/",ลับ!R$3,0))</f>
        <v>0</v>
      </c>
      <c r="S19" s="60">
        <f>IF(ลับ!S$3=0,0,IF(เวลาเรียน!X19="/",ลับ!S$3,0))</f>
        <v>0</v>
      </c>
      <c r="T19" s="60">
        <f>IF(ลับ!T$3=0,0,IF(เวลาเรียน!Y19="/",ลับ!T$3,0))</f>
        <v>0</v>
      </c>
      <c r="U19" s="60">
        <f>IF(ลับ!U$3=0,0,IF(เวลาเรียน!Z19="/",ลับ!U$3,0))</f>
        <v>0</v>
      </c>
      <c r="V19" s="60">
        <f>IF(ลับ!V$3=0,0,IF(เวลาเรียน!AA19="/",ลับ!V$3,0))</f>
        <v>0</v>
      </c>
      <c r="W19" s="60">
        <f>IF(ลับ!W$3=0,0,IF(เวลาเรียน!AB19="/",ลับ!W$3,0))</f>
        <v>0</v>
      </c>
      <c r="X19" s="60">
        <f>IF(ลับ!X$3=0,0,IF(เวลาเรียน!AC19="/",ลับ!X$3,0))</f>
        <v>0</v>
      </c>
      <c r="Y19" s="60">
        <f>IF(ลับ!Y$3=0,0,IF(เวลาเรียน!AD19="/",ลับ!Y$3,0))</f>
        <v>0</v>
      </c>
      <c r="Z19" s="295">
        <f>IF(ลับ!Z$3=0,0,IF(เวลาเรียน!AE19="/",ลับ!Z$3,0))</f>
        <v>0</v>
      </c>
      <c r="AA19" s="60">
        <f>IF(ลับ!AA$3=0,0,IF(เวลาเรียน!AF19="/",ลับ!AA$3,0))</f>
        <v>0</v>
      </c>
      <c r="AB19" s="60">
        <f>IF(ลับ!AB$3=0,0,IF(เวลาเรียน!AG19="/",ลับ!AB$3,0))</f>
        <v>0</v>
      </c>
      <c r="AC19" s="60">
        <f>IF(ลับ!AC$3=0,0,IF(เวลาเรียน!AH19="/",ลับ!AC$3,0))</f>
        <v>0</v>
      </c>
      <c r="AD19" s="60">
        <f>IF(ลับ!AD$3=0,0,IF(เวลาเรียน!AI19="/",ลับ!AD$3,0))</f>
        <v>0</v>
      </c>
      <c r="AE19" s="60">
        <f>IF(ลับ!AE$3=0,0,IF(เวลาเรียน!AJ19="/",ลับ!AE$3,0))</f>
        <v>0</v>
      </c>
      <c r="AF19" s="60">
        <f>IF(ลับ!AF$3=0,0,IF(เวลาเรียน!AK19="/",ลับ!AF$3,0))</f>
        <v>0</v>
      </c>
      <c r="AG19" s="60">
        <f>IF(ลับ!AG$3=0,0,IF(เวลาเรียน!AL19="/",ลับ!AG$3,0))</f>
        <v>0</v>
      </c>
      <c r="AH19" s="60">
        <f>IF(ลับ!AH$3=0,0,IF(เวลาเรียน!AM19="/",ลับ!AH$3,0))</f>
        <v>0</v>
      </c>
      <c r="AI19" s="60">
        <f>IF(ลับ!AI$3=0,0,IF(เวลาเรียน!AN19="/",ลับ!AI$3,0))</f>
        <v>0</v>
      </c>
      <c r="AJ19" s="60">
        <f>IF(ลับ!AJ$3=0,0,IF(เวลาเรียน!AO19="/",ลับ!AJ$3,0))</f>
        <v>0</v>
      </c>
      <c r="AK19" s="60">
        <f>IF(ลับ!AK$3=0,0,IF(เวลาเรียน!AP19="/",ลับ!AK$3,0))</f>
        <v>0</v>
      </c>
      <c r="AL19" s="60">
        <f>IF(ลับ!AL$3=0,0,IF(เวลาเรียน!AQ19="/",ลับ!AL$3,0))</f>
        <v>0</v>
      </c>
      <c r="AM19" s="60">
        <f>IF(ลับ!AM$3=0,0,IF(เวลาเรียน!AR19="/",ลับ!AM$3,0))</f>
        <v>0</v>
      </c>
      <c r="AN19" s="60">
        <f>IF(ลับ!AN$3=0,0,IF(เวลาเรียน!AS19="/",ลับ!AN$3,0))</f>
        <v>0</v>
      </c>
      <c r="AO19" s="60">
        <f>IF(ลับ!AO$3=0,0,IF(เวลาเรียน!AT19="/",ลับ!AO$3,0))</f>
        <v>0</v>
      </c>
      <c r="AP19" s="60">
        <f>IF(ลับ!AP$3=0,0,IF(เวลาเรียน!AU19="/",ลับ!AP$3,0))</f>
        <v>0</v>
      </c>
      <c r="AQ19" s="60">
        <f>IF(ลับ!AQ$3=0,0,IF(เวลาเรียน!AV19="/",ลับ!AQ$3,0))</f>
        <v>0</v>
      </c>
      <c r="AR19" s="60">
        <f>IF(ลับ!AR$3=0,0,IF(เวลาเรียน!AW19="/",ลับ!AR$3,0))</f>
        <v>0</v>
      </c>
      <c r="AS19" s="60">
        <f>IF(ลับ!AS$3=0,0,IF(เวลาเรียน!AX19="/",ลับ!AS$3,0))</f>
        <v>0</v>
      </c>
      <c r="AT19" s="60">
        <f>IF(ลับ!AT$3=0,0,IF(เวลาเรียน!AY19="/",ลับ!AT$3,0))</f>
        <v>0</v>
      </c>
      <c r="AU19" s="60">
        <f>IF(ลับ!AU$3=0,0,IF(เวลาเรียน!AZ19="/",ลับ!AU$3,0))</f>
        <v>0</v>
      </c>
      <c r="AV19" s="60">
        <f>IF(ลับ!AV$3=0,0,IF(เวลาเรียน!BA19="/",ลับ!AV$3,0))</f>
        <v>0</v>
      </c>
      <c r="AW19" s="60">
        <f>IF(ลับ!AW$3=0,0,IF(เวลาเรียน!BB19="/",ลับ!AW$3,0))</f>
        <v>0</v>
      </c>
      <c r="AX19" s="60">
        <f>IF(ลับ!AX$3=0,0,IF(เวลาเรียน!BC19="/",ลับ!AX$3,0))</f>
        <v>0</v>
      </c>
      <c r="AY19" s="60">
        <f>IF(ลับ!AY$3=0,0,IF(เวลาเรียน!BD19="/",ลับ!AY$3,0))</f>
        <v>0</v>
      </c>
      <c r="AZ19" s="60">
        <f>IF(ลับ!AZ$3=0,0,IF(เวลาเรียน!BE19="/",ลับ!AZ$3,0))</f>
        <v>0</v>
      </c>
      <c r="BA19" s="60">
        <f>IF(ลับ!BA$3=0,0,IF(เวลาเรียน!BF19="/",ลับ!BA$3,0))</f>
        <v>0</v>
      </c>
      <c r="BB19" s="60">
        <f>IF(ลับ!BB$3=0,0,IF(เวลาเรียน!BG19="/",ลับ!BB$3,0))</f>
        <v>0</v>
      </c>
      <c r="BC19" s="60">
        <f>IF(ลับ!BC$3=0,0,IF(เวลาเรียน!BH19="/",ลับ!BC$3,0))</f>
        <v>0</v>
      </c>
      <c r="BD19" s="60">
        <f>IF(ลับ!BD$3=0,0,IF(เวลาเรียน!BI19="/",ลับ!BD$3,0))</f>
        <v>0</v>
      </c>
      <c r="BE19" s="60">
        <f>IF(ลับ!BE$3=0,0,IF(เวลาเรียน!BJ19="/",ลับ!BE$3,0))</f>
        <v>0</v>
      </c>
      <c r="BF19" s="60">
        <f>IF(ลับ!BF$3=0,0,IF(เวลาเรียน!BK19="/",ลับ!BF$3,0))</f>
        <v>0</v>
      </c>
      <c r="BG19" s="60">
        <f>IF(ลับ!BG$3=0,0,IF(เวลาเรียน!BL19="/",ลับ!BG$3,0))</f>
        <v>0</v>
      </c>
      <c r="BH19" s="60">
        <f>IF(ลับ!BH$3=0,0,IF(เวลาเรียน!BM19="/",ลับ!BH$3,0))</f>
        <v>0</v>
      </c>
      <c r="BI19" s="60">
        <f>IF(ลับ!BI$3=0,0,IF(เวลาเรียน!BN19="/",ลับ!BI$3,0))</f>
        <v>0</v>
      </c>
      <c r="BJ19" s="60">
        <f>IF(ลับ!BJ$3=0,0,IF(เวลาเรียน!BO19="/",ลับ!BJ$3,0))</f>
        <v>0</v>
      </c>
      <c r="BK19" s="60">
        <f>IF(ลับ!BK$3=0,0,IF(เวลาเรียน!BP19="/",ลับ!BK$3,0))</f>
        <v>0</v>
      </c>
      <c r="BL19" s="60">
        <f>IF(ลับ!BL$3=0,0,IF(เวลาเรียน!BQ19="/",ลับ!BL$3,0))</f>
        <v>0</v>
      </c>
      <c r="BM19" s="60">
        <f>IF(ลับ!BM$3=0,0,IF(เวลาเรียน!BR19="/",ลับ!BM$3,0))</f>
        <v>0</v>
      </c>
      <c r="BN19" s="60">
        <f>IF(ลับ!BN$3=0,0,IF(เวลาเรียน!BS19="/",ลับ!BN$3,0))</f>
        <v>0</v>
      </c>
      <c r="BO19" s="60">
        <f>IF(ลับ!BO$3=0,0,IF(เวลาเรียน!BT19="/",ลับ!BO$3,0))</f>
        <v>0</v>
      </c>
      <c r="BP19" s="60">
        <f>IF(ลับ!BP$3=0,0,IF(เวลาเรียน!BU19="/",ลับ!BP$3,0))</f>
        <v>0</v>
      </c>
      <c r="BQ19" s="60">
        <f>IF(ลับ!BQ$3=0,0,IF(เวลาเรียน!BV19="/",ลับ!BQ$3,0))</f>
        <v>0</v>
      </c>
      <c r="BR19" s="60">
        <f>IF(ลับ!BR$3=0,0,IF(เวลาเรียน!BW19="/",ลับ!BR$3,0))</f>
        <v>0</v>
      </c>
      <c r="BS19" s="295">
        <f>IF(ลับ!BS$3=0,0,IF(เวลาเรียน!BX19="/",ลับ!BS$3,0))</f>
        <v>0</v>
      </c>
      <c r="BT19" s="60">
        <f>IF(ลับ!BT$3=0,0,IF(เวลาเรียน!BZ19="/",ลับ!BT$3,0))</f>
        <v>0</v>
      </c>
      <c r="BU19" s="60">
        <f>IF(ลับ!BU$3=0,0,IF(เวลาเรียน!CA19="/",ลับ!BU$3,0))</f>
        <v>0</v>
      </c>
      <c r="BV19" s="60">
        <f>IF(ลับ!BV$3=0,0,IF(เวลาเรียน!CB19="/",ลับ!BV$3,0))</f>
        <v>0</v>
      </c>
      <c r="BW19" s="60">
        <f>IF(ลับ!BW$3=0,0,IF(เวลาเรียน!CC19="/",ลับ!BW$3,0))</f>
        <v>0</v>
      </c>
      <c r="BX19" s="60">
        <f>IF(ลับ!BX$3=0,0,IF(เวลาเรียน!CD19="/",ลับ!BX$3,0))</f>
        <v>0</v>
      </c>
      <c r="BY19" s="60">
        <f>IF(ลับ!BY$3=0,0,IF(เวลาเรียน!CE19="/",ลับ!BY$3,0))</f>
        <v>0</v>
      </c>
      <c r="BZ19" s="60">
        <f>IF(ลับ!BZ$3=0,0,IF(เวลาเรียน!CF19="/",ลับ!BZ$3,0))</f>
        <v>0</v>
      </c>
      <c r="CA19" s="60">
        <f>IF(ลับ!CA$3=0,0,IF(เวลาเรียน!CG19="/",ลับ!CA$3,0))</f>
        <v>0</v>
      </c>
      <c r="CB19" s="60">
        <f>IF(ลับ!CB$3=0,0,IF(เวลาเรียน!CH19="/",ลับ!CB$3,0))</f>
        <v>0</v>
      </c>
      <c r="CC19" s="60">
        <f>IF(ลับ!CC$3=0,0,IF(เวลาเรียน!CI19="/",ลับ!CC$3,0))</f>
        <v>0</v>
      </c>
      <c r="CD19" s="60">
        <f>IF(ลับ!CD$3=0,0,IF(เวลาเรียน!CJ19="/",ลับ!CD$3,0))</f>
        <v>0</v>
      </c>
      <c r="CE19" s="60">
        <f>IF(ลับ!CE$3=0,0,IF(เวลาเรียน!CK19="/",ลับ!CE$3,0))</f>
        <v>0</v>
      </c>
      <c r="CF19" s="60">
        <f>IF(ลับ!CF$3=0,0,IF(เวลาเรียน!CL19="/",ลับ!CF$3,0))</f>
        <v>0</v>
      </c>
      <c r="CG19" s="60">
        <f>IF(ลับ!CG$3=0,0,IF(เวลาเรียน!CM19="/",ลับ!CG$3,0))</f>
        <v>0</v>
      </c>
      <c r="CH19" s="60">
        <f>IF(ลับ!CH$3=0,0,IF(เวลาเรียน!CN19="/",ลับ!CH$3,0))</f>
        <v>0</v>
      </c>
      <c r="CI19" s="60">
        <f>IF(ลับ!CI$3=0,0,IF(เวลาเรียน!CO19="/",ลับ!CI$3,0))</f>
        <v>0</v>
      </c>
      <c r="CJ19" s="60">
        <f>IF(ลับ!CJ$3=0,0,IF(เวลาเรียน!CP19="/",ลับ!CJ$3,0))</f>
        <v>0</v>
      </c>
      <c r="CK19" s="60">
        <f>IF(ลับ!CK$3=0,0,IF(เวลาเรียน!CQ19="/",ลับ!CK$3,0))</f>
        <v>0</v>
      </c>
      <c r="CL19" s="60">
        <f>IF(ลับ!CL$3=0,0,IF(เวลาเรียน!CR19="/",ลับ!CL$3,0))</f>
        <v>0</v>
      </c>
      <c r="CM19" s="60">
        <f>IF(ลับ!CM$3=0,0,IF(เวลาเรียน!CS19="/",ลับ!CM$3,0))</f>
        <v>0</v>
      </c>
      <c r="CN19" s="60">
        <f>IF(ลับ!CN$3=0,0,IF(เวลาเรียน!CT19="/",ลับ!CN$3,0))</f>
        <v>0</v>
      </c>
      <c r="CO19" s="60">
        <f>IF(ลับ!CO$3=0,0,IF(เวลาเรียน!CU19="/",ลับ!CO$3,0))</f>
        <v>0</v>
      </c>
      <c r="CP19" s="60">
        <f>IF(ลับ!CP$3=0,0,IF(เวลาเรียน!CV19="/",ลับ!CP$3,0))</f>
        <v>0</v>
      </c>
      <c r="CQ19" s="60">
        <f>IF(ลับ!CQ$3=0,0,IF(เวลาเรียน!CW19="/",ลับ!CQ$3,0))</f>
        <v>0</v>
      </c>
      <c r="CR19" s="60">
        <f>IF(ลับ!CR$3=0,0,IF(เวลาเรียน!CX19="/",ลับ!CR$3,0))</f>
        <v>0</v>
      </c>
      <c r="CS19" s="60">
        <f>IF(ลับ!CS$3=0,0,IF(เวลาเรียน!CY19="/",ลับ!CS$3,0))</f>
        <v>0</v>
      </c>
      <c r="CT19" s="60">
        <f>IF(ลับ!CT$3=0,0,IF(เวลาเรียน!CZ19="/",ลับ!CT$3,0))</f>
        <v>0</v>
      </c>
      <c r="CU19" s="60">
        <f>IF(ลับ!CU$3=0,0,IF(เวลาเรียน!DA19="/",ลับ!CU$3,0))</f>
        <v>0</v>
      </c>
      <c r="CV19" s="60">
        <f>IF(ลับ!CV$3=0,0,IF(เวลาเรียน!DB19="/",ลับ!CV$3,0))</f>
        <v>0</v>
      </c>
      <c r="CW19" s="61">
        <f>IF(ลับ!CW$3=0,0,IF(เวลาเรียน!DC19="/",ลับ!CW$3,0))</f>
        <v>0</v>
      </c>
      <c r="CX19" s="73" t="e">
        <f t="shared" si="11"/>
        <v>#REF!</v>
      </c>
      <c r="CZ19" s="15">
        <v>14</v>
      </c>
      <c r="DA19" s="15">
        <f>IF(ตัวชี้วัด!C19="ร",ตัวชี้วัด!C19,IF(ตัวชี้วัด!F19="ร",ตัวชี้วัด!F19,IF(ตัวชี้วัด!I19="ร",ตัวชี้วัด!I19,IF(ตัวชี้วัด!L19="ร",ตัวชี้วัด!L19,IF(ตัวชี้วัด!O19="ร",ตัวชี้วัด!O19,IF(ตัวชี้วัด!S19="ร",ตัวชี้วัด!S19,IF(ตัวชี้วัด!V19="ร",ตัวชี้วัด!V19,SUM(ตัวชี้วัด!C19,ตัวชี้วัด!F19,ตัวชี้วัด!I19,ตัวชี้วัด!L19,ตัวชี้วัด!O19,ตัวชี้วัด!S19,ตัวชี้วัด!V19))))))))</f>
        <v>0</v>
      </c>
      <c r="DB19" s="15">
        <f>IF(ตัวชี้วัด!Y19="ร",ตัวชี้วัด!Y19,IF(ตัวชี้วัด!AB19="ร",ตัวชี้วัด!AB19,IF(ตัวชี้วัด!AE19="ร",ตัวชี้วัด!AE19,IF(ตัวชี้วัด!AK19="ร",ตัวชี้วัด!AK19,IF(ตัวชี้วัด!AN19="ร",ตัวชี้วัด!AN19,IF(ตัวชี้วัด!AQ19="ร",ตัวชี้วัด!AQ19,IF(ตัวชี้วัด!AT19="ร",ตัวชี้วัด!AT19,SUM(ตัวชี้วัด!Y19,ตัวชี้วัด!AB19,ตัวชี้วัด!AE19,ตัวชี้วัด!AK19,ตัวชี้วัด!AN19,ตัวชี้วัด!AQ19,ตัวชี้วัด!AT19))))))))</f>
        <v>0</v>
      </c>
      <c r="DC19" s="15">
        <f>IF(ตัวชี้วัด!AW19="ร",ตัวชี้วัด!AW19,IF(ตัวชี้วัด!BA19="ร",ตัวชี้วัด!BA19,IF(ตัวชี้วัด!BD19="ร",ตัวชี้วัด!BD19,IF(ตัวชี้วัด!BG19="ร",ตัวชี้วัด!BG19,IF(ตัวชี้วัด!BJ19="ร",ตัวชี้วัด!BJ19,IF(ตัวชี้วัด!BM19="ร",ตัวชี้วัด!BM19,IF(ตัวชี้วัด!BS19="ร",ตัวชี้วัด!BS19,SUM(ตัวชี้วัด!AW19,ตัวชี้วัด!BA19,ตัวชี้วัด!BD19,ตัวชี้วัด!BG19,ตัวชี้วัด!BJ19,ตัวชี้วัด!BM19,ตัวชี้วัด!BS19))))))))</f>
        <v>0</v>
      </c>
      <c r="DD19" s="15">
        <f>IF(ตัวชี้วัด!BV19="ร",ตัวชี้วัด!BV19,IF(ตัวชี้วัด!BY19="ร",ตัวชี้วัด!BY19,IF(ตัวชี้วัด!CB19="ร",ตัวชี้วัด!CB19,IF(ตัวชี้วัด!CE19="ร",ตัวชี้วัด!CE19,IF(ตัวชี้วัด!CI19="ร",ตัวชี้วัด!CI19,IF(ตัวชี้วัด!CL19="ร",ตัวชี้วัด!CL19,IF(ตัวชี้วัด!CO19="ร",ตัวชี้วัด!CO19,SUM(ตัวชี้วัด!BV19,ตัวชี้วัด!BY19,ตัวชี้วัด!CB19,ตัวชี้วัด!CE19,ตัวชี้วัด!CI19,ตัวชี้วัด!CL19,ตัวชี้วัด!CO19))))))))</f>
        <v>0</v>
      </c>
      <c r="DE19" s="15">
        <f>IF(ตัวชี้วัด!CR19="ร",ตัวชี้วัด!CR19,IF(ตัวชี้วัด!CU19="ร",ตัวชี้วัด!CU19,IF(ตัวชี้วัด!DA19="ร",ตัวชี้วัด!DA19,IF(ตัวชี้วัด!DD19="ร",ตัวชี้วัด!DD19,IF(ตัวชี้วัด!DG19="ร",ตัวชี้วัด!DG19,IF(ตัวชี้วัด!DJ19="ร",ตัวชี้วัด!DJ19,IF(ตัวชี้วัด!DM19="ร",ตัวชี้วัด!DM19,SUM(ตัวชี้วัด!CR19,ตัวชี้วัด!CU19,ตัวชี้วัด!DA19,ตัวชี้วัด!DD19,ตัวชี้วัด!DG19,ตัวชี้วัด!DJ19,ตัวชี้วัด!DM19))))))))</f>
        <v>0</v>
      </c>
      <c r="DF19" s="15">
        <f>IF(ตัวชี้วัด!DQ19="ร",ตัวชี้วัด!DQ19,IF(ตัวชี้วัด!DT19="ร",ตัวชี้วัด!DT19,IF(ตัวชี้วัด!DW19="ร",ตัวชี้วัด!DW19,IF(ตัวชี้วัด!DZ19="ร",ตัวชี้วัด!DZ19,SUM(ตัวชี้วัด!DQ19,ตัวชี้วัด!DT19,ตัวชี้วัด!DW19,ตัวชี้วัด!DZ19)))))</f>
        <v>0</v>
      </c>
      <c r="DG19" s="72">
        <f t="shared" si="12"/>
        <v>0</v>
      </c>
      <c r="DH19" s="47"/>
      <c r="DI19" s="15">
        <f>IF(ตัวชี้วัด!D19="/",1,0)</f>
        <v>0</v>
      </c>
      <c r="DJ19" s="15">
        <f>IF(ตัวชี้วัด!G19="/",1,0)</f>
        <v>0</v>
      </c>
      <c r="DK19" s="15">
        <f>IF(ตัวชี้วัด!J19="/",1,0)</f>
        <v>0</v>
      </c>
      <c r="DL19" s="15">
        <f>IF(ตัวชี้วัด!M19="/",1,0)</f>
        <v>0</v>
      </c>
      <c r="DM19" s="15">
        <f>IF(ตัวชี้วัด!P19="/",1,0)</f>
        <v>0</v>
      </c>
      <c r="DN19" s="15">
        <f>IF(ตัวชี้วัด!T19="/",1,0)</f>
        <v>0</v>
      </c>
      <c r="DO19" s="15">
        <f>IF(ตัวชี้วัด!W19="/",1,0)</f>
        <v>0</v>
      </c>
      <c r="DP19" s="15">
        <f>IF(ตัวชี้วัด!Z19="/",1,0)</f>
        <v>0</v>
      </c>
      <c r="DQ19" s="15">
        <f>IF(ตัวชี้วัด!AC19="/",1,0)</f>
        <v>0</v>
      </c>
      <c r="DR19" s="15">
        <f>IF(ตัวชี้วัด!AF19="/",1,0)</f>
        <v>0</v>
      </c>
      <c r="DS19" s="15">
        <f>IF(ตัวชี้วัด!AL19="/",1,0)</f>
        <v>0</v>
      </c>
      <c r="DT19" s="15">
        <f>IF(ตัวชี้วัด!AO19="/",1,0)</f>
        <v>0</v>
      </c>
      <c r="DU19" s="15">
        <f>IF(ตัวชี้วัด!AR19="/",1,0)</f>
        <v>0</v>
      </c>
      <c r="DV19" s="15">
        <f>IF(ตัวชี้วัด!AU19="/",1,0)</f>
        <v>0</v>
      </c>
      <c r="DW19" s="15">
        <f>IF(ตัวชี้วัด!AX19="/",1,0)</f>
        <v>0</v>
      </c>
      <c r="DX19" s="15">
        <f>IF(ตัวชี้วัด!BB19="/",1,0)</f>
        <v>0</v>
      </c>
      <c r="DY19" s="15">
        <f>IF(ตัวชี้วัด!BE19="/",1,0)</f>
        <v>0</v>
      </c>
      <c r="DZ19" s="15">
        <f>IF(ตัวชี้วัด!BH19="/",1,0)</f>
        <v>0</v>
      </c>
      <c r="EA19" s="15">
        <f>IF(ตัวชี้วัด!BK19="/",1,0)</f>
        <v>0</v>
      </c>
      <c r="EB19" s="15">
        <f>IF(ตัวชี้วัด!BN19="/",1,0)</f>
        <v>0</v>
      </c>
      <c r="EC19" s="15">
        <f>IF(ตัวชี้วัด!BT19="/",1,0)</f>
        <v>0</v>
      </c>
      <c r="ED19" s="15">
        <f>IF(ตัวชี้วัด!BW19="/",1,0)</f>
        <v>0</v>
      </c>
      <c r="EE19" s="15">
        <f>IF(ตัวชี้วัด!BZ19="/",1,0)</f>
        <v>0</v>
      </c>
      <c r="EF19" s="15">
        <f>IF(ตัวชี้วัด!CC19="/",1,0)</f>
        <v>0</v>
      </c>
      <c r="EG19" s="15">
        <f>IF(ตัวชี้วัด!CF19="/",1,0)</f>
        <v>0</v>
      </c>
      <c r="EH19" s="15">
        <f>IF(ตัวชี้วัด!CJ19="/",1,0)</f>
        <v>0</v>
      </c>
      <c r="EI19" s="15">
        <f>IF(ตัวชี้วัด!CM19="/",1,0)</f>
        <v>0</v>
      </c>
      <c r="EJ19" s="15">
        <f>IF(ตัวชี้วัด!CP19="/",1,0)</f>
        <v>0</v>
      </c>
      <c r="EK19" s="15">
        <f>IF(ตัวชี้วัด!CS19="/",1,0)</f>
        <v>0</v>
      </c>
      <c r="EL19" s="15">
        <f>IF(ตัวชี้วัด!CV19="/",1,0)</f>
        <v>0</v>
      </c>
      <c r="EM19" s="15">
        <f>IF(ตัวชี้วัด!DB19="/",1,0)</f>
        <v>0</v>
      </c>
      <c r="EN19" s="15">
        <f>IF(ตัวชี้วัด!DE19="/",1,0)</f>
        <v>0</v>
      </c>
      <c r="EO19" s="15">
        <f>IF(ตัวชี้วัด!DH19="/",1,0)</f>
        <v>0</v>
      </c>
      <c r="EP19" s="15">
        <f>IF(ตัวชี้วัด!DK19="/",1,0)</f>
        <v>0</v>
      </c>
      <c r="EQ19" s="15">
        <f>IF(ตัวชี้วัด!DN19="/",1,0)</f>
        <v>0</v>
      </c>
      <c r="ER19" s="15">
        <f>IF(ตัวชี้วัด!DR19="/",1,0)</f>
        <v>0</v>
      </c>
      <c r="ES19" s="15">
        <f>IF(ตัวชี้วัด!DU19="/",1,0)</f>
        <v>0</v>
      </c>
      <c r="ET19" s="15">
        <f>IF(ตัวชี้วัด!DX19="/",1,0)</f>
        <v>0</v>
      </c>
      <c r="EU19" s="15">
        <f>IF(ตัวชี้วัด!EA19="/",1,0)</f>
        <v>0</v>
      </c>
      <c r="EV19" s="72">
        <f t="shared" si="3"/>
        <v>0</v>
      </c>
      <c r="EX19" s="15">
        <v>14</v>
      </c>
      <c r="EY19" s="15">
        <f>IF(คุณลักษณะ!B19&gt;1,2,IF(คุณลักษณะ!B19=1,1,0))</f>
        <v>0</v>
      </c>
      <c r="EZ19" s="15">
        <f>IF(คุณลักษณะ!C19&gt;1,2,IF(คุณลักษณะ!C19=1,1,0))</f>
        <v>0</v>
      </c>
      <c r="FA19" s="15">
        <f>IF(คุณลักษณะ!D19&gt;1,2,IF(คุณลักษณะ!D19=1,1,0))</f>
        <v>0</v>
      </c>
      <c r="FB19" s="15">
        <f>IF(คุณลักษณะ!E19&gt;1,2,IF(คุณลักษณะ!E19=1,1,0))</f>
        <v>0</v>
      </c>
      <c r="FC19" s="72">
        <f t="shared" si="4"/>
        <v>0</v>
      </c>
      <c r="FD19" s="15">
        <f>IF(คุณลักษณะ!G19&gt;1,2,IF(คุณลักษณะ!G19=1,1,0))</f>
        <v>0</v>
      </c>
      <c r="FE19" s="15">
        <f>IF(คุณลักษณะ!H19&gt;1,2,IF(คุณลักษณะ!H19=1,1,0))</f>
        <v>0</v>
      </c>
      <c r="FF19" s="72">
        <f t="shared" si="5"/>
        <v>0</v>
      </c>
      <c r="FG19" s="15">
        <f>IF(คุณลักษณะ!O19&gt;1,2,IF(คุณลักษณะ!O19=1,1,0))</f>
        <v>0</v>
      </c>
      <c r="FH19" s="15">
        <f>IF(คุณลักษณะ!P19&gt;1,2,IF(คุณลักษณะ!P19=1,1,0))</f>
        <v>0</v>
      </c>
      <c r="FI19" s="72">
        <f t="shared" si="6"/>
        <v>0</v>
      </c>
      <c r="FJ19" s="15">
        <f>IF(คุณลักษณะ!S19&gt;1,2,IF(คุณลักษณะ!S19=1,1,0))</f>
        <v>0</v>
      </c>
      <c r="FK19" s="15">
        <f>IF(คุณลักษณะ!T19&gt;1,2,IF(คุณลักษณะ!T19=1,1,0))</f>
        <v>0</v>
      </c>
      <c r="FL19" s="72">
        <f t="shared" si="7"/>
        <v>0</v>
      </c>
      <c r="FM19" s="15">
        <f>IF(คุณลักษณะ!V19&gt;1,2,IF(คุณลักษณะ!V19=1,1,0))</f>
        <v>0</v>
      </c>
      <c r="FN19" s="15">
        <f>IF(คุณลักษณะ!W19&gt;1,2,IF(คุณลักษณะ!W19=1,1,0))</f>
        <v>0</v>
      </c>
      <c r="FO19" s="72">
        <f t="shared" si="8"/>
        <v>0</v>
      </c>
      <c r="FP19" s="15">
        <f>IF(คุณลักษณะ!Y19&gt;1,2,IF(คุณลักษณะ!Y19=1,1,0))</f>
        <v>0</v>
      </c>
      <c r="FQ19" s="15">
        <f>IF(คุณลักษณะ!AC19&gt;1,2,IF(คุณลักษณะ!AC19=1,1,0))</f>
        <v>0</v>
      </c>
      <c r="FR19" s="15">
        <f>IF(คุณลักษณะ!AD19&gt;1,2,IF(คุณลักษณะ!AD19=1,1,0))</f>
        <v>0</v>
      </c>
      <c r="FS19" s="72">
        <f t="shared" si="9"/>
        <v>0</v>
      </c>
      <c r="FT19" s="15">
        <f>IF(คุณลักษณะ!AF19&gt;1,2,IF(คุณลักษณะ!AF19=1,1,0))</f>
        <v>0</v>
      </c>
      <c r="FU19" s="15">
        <f>IF(คุณลักษณะ!AG19&gt;1,2,IF(คุณลักษณะ!AG19=1,1,0))</f>
        <v>0</v>
      </c>
      <c r="FV19" s="72">
        <f t="shared" si="10"/>
        <v>0</v>
      </c>
      <c r="FW19" s="47"/>
      <c r="FX19" s="15">
        <f>IF(คุณลักษณะ!F19&gt;1,2,IF(คุณลักษณะ!F19=1,1,0))</f>
        <v>2</v>
      </c>
      <c r="FY19" s="15">
        <f>IF(คุณลักษณะ!I19&gt;1,2,IF(คุณลักษณะ!I19=1,1,0))</f>
        <v>2</v>
      </c>
      <c r="FZ19" s="15">
        <f>IF(คุณลักษณะ!N19&gt;1,2,IF(คุณลักษณะ!N19=1,1,0))</f>
        <v>2</v>
      </c>
      <c r="GA19" s="15">
        <f>IF(คุณลักษณะ!Q19&gt;1,2,IF(คุณลักษณะ!Q19=1,1,0))</f>
        <v>2</v>
      </c>
      <c r="GB19" s="15">
        <f>IF(คุณลักษณะ!U19&gt;1,2,IF(คุณลักษณะ!U19=1,1,0))</f>
        <v>2</v>
      </c>
      <c r="GC19" s="15">
        <f>IF(คุณลักษณะ!X19&gt;1,2,IF(คุณลักษณะ!X19=1,1,0))</f>
        <v>2</v>
      </c>
      <c r="GD19" s="15">
        <f>IF(คุณลักษณะ!AE19&gt;1,2,IF(คุณลักษณะ!AE19=1,1,0))</f>
        <v>2</v>
      </c>
      <c r="GE19" s="15">
        <f>IF(คุณลักษณะ!AH19&gt;1,2,IF(คุณลักษณะ!AH19=1,1,0))</f>
        <v>2</v>
      </c>
      <c r="GF19" s="76">
        <f t="shared" si="13"/>
        <v>16</v>
      </c>
      <c r="GG19" s="74">
        <f>IF(คุณลักษณะ!F19=0,0,IF(คุณลักษณะ!I19=0,0,IF(คุณลักษณะ!N19=0,0,IF(คุณลักษณะ!Q19=0,0,IF(คุณลักษณะ!U19=0,0,IF(คุณลักษณะ!X19=0,0,IF(คุณลักษณะ!AE19=0,0,IF(คุณลักษณะ!AH19=0,0,GF19))))))))</f>
        <v>16</v>
      </c>
      <c r="GI19" s="2">
        <v>14</v>
      </c>
      <c r="GJ19" s="19">
        <f>IF(เวลาเรียน!C19="",0,1)</f>
        <v>0</v>
      </c>
      <c r="GK19" s="289">
        <f>IF(ผลการเรียน!$Y20=$GK$5,1,0)</f>
        <v>0</v>
      </c>
      <c r="GL19" s="289">
        <f>IF(ผลการเรียน!$Y20=$GL$5,1,0)</f>
        <v>0</v>
      </c>
      <c r="GM19" s="289">
        <f>IF(ผลการเรียน!$Y20=$GM$5,1,0)</f>
        <v>0</v>
      </c>
      <c r="GN19" s="289">
        <f>IF(ผลการเรียน!$Y20=$GN$5,1,0)</f>
        <v>0</v>
      </c>
      <c r="GO19" s="289">
        <f>IF(ผลการเรียน!$Y20=$GO$5,1,0)</f>
        <v>0</v>
      </c>
      <c r="GP19" s="289">
        <f>IF(ผลการเรียน!$Y20=$GP$5,1,0)</f>
        <v>0</v>
      </c>
      <c r="GQ19" s="289">
        <f>IF(ผลการเรียน!$Y20=$GQ$5,1,0)</f>
        <v>0</v>
      </c>
      <c r="GR19" s="289">
        <f>IF(ผลการเรียน!$Y20=$GR$5,1,0)</f>
        <v>0</v>
      </c>
      <c r="GS19" s="289">
        <f>IF(ผลการเรียน!$Y20=$GS$5,1,0)</f>
        <v>0</v>
      </c>
      <c r="GT19" s="289">
        <f>IF(ผลการเรียน!$Y20=$GT$5,1,0)</f>
        <v>0</v>
      </c>
      <c r="GU19" s="289">
        <f ca="1">IF(ผลการเรียน!$AP20=ลับ!$GU$5,1,0)</f>
        <v>0</v>
      </c>
      <c r="GV19" s="289">
        <f ca="1">IF(ผลการเรียน!$AP20=ลับ!$GV$5,1,0)</f>
        <v>0</v>
      </c>
      <c r="GW19" s="289">
        <f ca="1">IF(ผลการเรียน!$AP20=ลับ!$GW$5,1,0)</f>
        <v>0</v>
      </c>
      <c r="GX19" s="289">
        <f ca="1">IF(ผลการเรียน!$AP20=ลับ!$GX$5,1,0)</f>
        <v>0</v>
      </c>
      <c r="GY19" s="289">
        <f ca="1">IF(ผลการเรียน!$AG20=ลับ!$GY$5,1,0)</f>
        <v>0</v>
      </c>
      <c r="GZ19" s="289">
        <f ca="1">IF(ผลการเรียน!$AG20=ลับ!$GZ$5,1,0)</f>
        <v>0</v>
      </c>
      <c r="HA19" s="289">
        <f ca="1">IF(ผลการเรียน!$AG20=ลับ!$HA$5,1,0)</f>
        <v>0</v>
      </c>
      <c r="HB19" s="289">
        <f ca="1">IF(ผลการเรียน!$AG20=ลับ!$HB$5,1,0)</f>
        <v>0</v>
      </c>
      <c r="HC19" s="19">
        <f>IF(สรุปคะแนน!$Q19=3,1,0)</f>
        <v>0</v>
      </c>
      <c r="HD19" s="19">
        <f>IF(สรุปคะแนน!$Q19=2,1,0)</f>
        <v>0</v>
      </c>
      <c r="HE19" s="19">
        <f>IF(สรุปคะแนน!$Q19=1,1,0)</f>
        <v>0</v>
      </c>
      <c r="HF19" s="19">
        <f>IF(สรุปคะแนน!$Q19=0,1,0)</f>
        <v>0</v>
      </c>
      <c r="HG19" s="47"/>
      <c r="HH19" s="47"/>
      <c r="HI19" s="47"/>
      <c r="HJ19" s="47"/>
      <c r="HK19" s="47"/>
      <c r="HL19" s="47"/>
      <c r="HM19" s="47"/>
      <c r="HN19" s="47"/>
    </row>
    <row r="20" spans="1:222" ht="20.399999999999999" x14ac:dyDescent="0.55000000000000004">
      <c r="A20" s="25">
        <v>15</v>
      </c>
      <c r="B20" s="60">
        <f>IF(ลับ!B$3=0,0,IF(เวลาเรียน!H20="/",ลับ!B$3,0))</f>
        <v>0</v>
      </c>
      <c r="C20" s="60">
        <f>IF(ลับ!C$3=0,0,IF(เวลาเรียน!I20="/",ลับ!C$3,0))</f>
        <v>0</v>
      </c>
      <c r="D20" s="60">
        <f>IF(ลับ!D$3=0,0,IF(เวลาเรียน!J20="/",ลับ!D$3,0))</f>
        <v>0</v>
      </c>
      <c r="E20" s="60">
        <f>IF(ลับ!E$3=0,0,IF(เวลาเรียน!K20="/",ลับ!E$3,0))</f>
        <v>0</v>
      </c>
      <c r="F20" s="60" t="e">
        <f>IF(ลับ!F$3=0,0,IF(เวลาเรียน!#REF!="/",ลับ!F$3,0))</f>
        <v>#REF!</v>
      </c>
      <c r="G20" s="60">
        <f>IF(ลับ!G$3=0,0,IF(เวลาเรียน!L20="/",ลับ!G$3,0))</f>
        <v>0</v>
      </c>
      <c r="H20" s="60">
        <f>IF(ลับ!H$3=0,0,IF(เวลาเรียน!M20="/",ลับ!H$3,0))</f>
        <v>0</v>
      </c>
      <c r="I20" s="60">
        <f>IF(ลับ!I$3=0,0,IF(เวลาเรียน!N20="/",ลับ!I$3,0))</f>
        <v>0</v>
      </c>
      <c r="J20" s="60">
        <f>IF(ลับ!J$3=0,0,IF(เวลาเรียน!O20="/",ลับ!J$3,0))</f>
        <v>0</v>
      </c>
      <c r="K20" s="60">
        <f>IF(ลับ!K$3=0,0,IF(เวลาเรียน!P20="/",ลับ!K$3,0))</f>
        <v>0</v>
      </c>
      <c r="L20" s="60">
        <f>IF(ลับ!L$3=0,0,IF(เวลาเรียน!Q20="/",ลับ!L$3,0))</f>
        <v>0</v>
      </c>
      <c r="M20" s="60">
        <f>IF(ลับ!M$3=0,0,IF(เวลาเรียน!R20="/",ลับ!M$3,0))</f>
        <v>0</v>
      </c>
      <c r="N20" s="60">
        <f>IF(ลับ!N$3=0,0,IF(เวลาเรียน!S20="/",ลับ!N$3,0))</f>
        <v>0</v>
      </c>
      <c r="O20" s="60">
        <f>IF(ลับ!O$3=0,0,IF(เวลาเรียน!T20="/",ลับ!O$3,0))</f>
        <v>0</v>
      </c>
      <c r="P20" s="60">
        <f>IF(ลับ!P$3=0,0,IF(เวลาเรียน!U20="/",ลับ!P$3,0))</f>
        <v>0</v>
      </c>
      <c r="Q20" s="60">
        <f>IF(ลับ!Q$3=0,0,IF(เวลาเรียน!V20="/",ลับ!Q$3,0))</f>
        <v>0</v>
      </c>
      <c r="R20" s="60">
        <f>IF(ลับ!R$3=0,0,IF(เวลาเรียน!W20="/",ลับ!R$3,0))</f>
        <v>0</v>
      </c>
      <c r="S20" s="60">
        <f>IF(ลับ!S$3=0,0,IF(เวลาเรียน!X20="/",ลับ!S$3,0))</f>
        <v>0</v>
      </c>
      <c r="T20" s="60">
        <f>IF(ลับ!T$3=0,0,IF(เวลาเรียน!Y20="/",ลับ!T$3,0))</f>
        <v>0</v>
      </c>
      <c r="U20" s="60">
        <f>IF(ลับ!U$3=0,0,IF(เวลาเรียน!Z20="/",ลับ!U$3,0))</f>
        <v>0</v>
      </c>
      <c r="V20" s="60">
        <f>IF(ลับ!V$3=0,0,IF(เวลาเรียน!AA20="/",ลับ!V$3,0))</f>
        <v>0</v>
      </c>
      <c r="W20" s="60">
        <f>IF(ลับ!W$3=0,0,IF(เวลาเรียน!AB20="/",ลับ!W$3,0))</f>
        <v>0</v>
      </c>
      <c r="X20" s="60">
        <f>IF(ลับ!X$3=0,0,IF(เวลาเรียน!AC20="/",ลับ!X$3,0))</f>
        <v>0</v>
      </c>
      <c r="Y20" s="60">
        <f>IF(ลับ!Y$3=0,0,IF(เวลาเรียน!AD20="/",ลับ!Y$3,0))</f>
        <v>0</v>
      </c>
      <c r="Z20" s="295">
        <f>IF(ลับ!Z$3=0,0,IF(เวลาเรียน!AE20="/",ลับ!Z$3,0))</f>
        <v>0</v>
      </c>
      <c r="AA20" s="60">
        <f>IF(ลับ!AA$3=0,0,IF(เวลาเรียน!AF20="/",ลับ!AA$3,0))</f>
        <v>0</v>
      </c>
      <c r="AB20" s="60">
        <f>IF(ลับ!AB$3=0,0,IF(เวลาเรียน!AG20="/",ลับ!AB$3,0))</f>
        <v>0</v>
      </c>
      <c r="AC20" s="60">
        <f>IF(ลับ!AC$3=0,0,IF(เวลาเรียน!AH20="/",ลับ!AC$3,0))</f>
        <v>0</v>
      </c>
      <c r="AD20" s="60">
        <f>IF(ลับ!AD$3=0,0,IF(เวลาเรียน!AI20="/",ลับ!AD$3,0))</f>
        <v>0</v>
      </c>
      <c r="AE20" s="60">
        <f>IF(ลับ!AE$3=0,0,IF(เวลาเรียน!AJ20="/",ลับ!AE$3,0))</f>
        <v>0</v>
      </c>
      <c r="AF20" s="60">
        <f>IF(ลับ!AF$3=0,0,IF(เวลาเรียน!AK20="/",ลับ!AF$3,0))</f>
        <v>0</v>
      </c>
      <c r="AG20" s="60">
        <f>IF(ลับ!AG$3=0,0,IF(เวลาเรียน!AL20="/",ลับ!AG$3,0))</f>
        <v>0</v>
      </c>
      <c r="AH20" s="60">
        <f>IF(ลับ!AH$3=0,0,IF(เวลาเรียน!AM20="/",ลับ!AH$3,0))</f>
        <v>0</v>
      </c>
      <c r="AI20" s="60">
        <f>IF(ลับ!AI$3=0,0,IF(เวลาเรียน!AN20="/",ลับ!AI$3,0))</f>
        <v>0</v>
      </c>
      <c r="AJ20" s="60">
        <f>IF(ลับ!AJ$3=0,0,IF(เวลาเรียน!AO20="/",ลับ!AJ$3,0))</f>
        <v>0</v>
      </c>
      <c r="AK20" s="60">
        <f>IF(ลับ!AK$3=0,0,IF(เวลาเรียน!AP20="/",ลับ!AK$3,0))</f>
        <v>0</v>
      </c>
      <c r="AL20" s="60">
        <f>IF(ลับ!AL$3=0,0,IF(เวลาเรียน!AQ20="/",ลับ!AL$3,0))</f>
        <v>0</v>
      </c>
      <c r="AM20" s="60">
        <f>IF(ลับ!AM$3=0,0,IF(เวลาเรียน!AR20="/",ลับ!AM$3,0))</f>
        <v>0</v>
      </c>
      <c r="AN20" s="60">
        <f>IF(ลับ!AN$3=0,0,IF(เวลาเรียน!AS20="/",ลับ!AN$3,0))</f>
        <v>0</v>
      </c>
      <c r="AO20" s="60">
        <f>IF(ลับ!AO$3=0,0,IF(เวลาเรียน!AT20="/",ลับ!AO$3,0))</f>
        <v>0</v>
      </c>
      <c r="AP20" s="60">
        <f>IF(ลับ!AP$3=0,0,IF(เวลาเรียน!AU20="/",ลับ!AP$3,0))</f>
        <v>0</v>
      </c>
      <c r="AQ20" s="60">
        <f>IF(ลับ!AQ$3=0,0,IF(เวลาเรียน!AV20="/",ลับ!AQ$3,0))</f>
        <v>0</v>
      </c>
      <c r="AR20" s="60">
        <f>IF(ลับ!AR$3=0,0,IF(เวลาเรียน!AW20="/",ลับ!AR$3,0))</f>
        <v>0</v>
      </c>
      <c r="AS20" s="60">
        <f>IF(ลับ!AS$3=0,0,IF(เวลาเรียน!AX20="/",ลับ!AS$3,0))</f>
        <v>0</v>
      </c>
      <c r="AT20" s="60">
        <f>IF(ลับ!AT$3=0,0,IF(เวลาเรียน!AY20="/",ลับ!AT$3,0))</f>
        <v>0</v>
      </c>
      <c r="AU20" s="60">
        <f>IF(ลับ!AU$3=0,0,IF(เวลาเรียน!AZ20="/",ลับ!AU$3,0))</f>
        <v>0</v>
      </c>
      <c r="AV20" s="60">
        <f>IF(ลับ!AV$3=0,0,IF(เวลาเรียน!BA20="/",ลับ!AV$3,0))</f>
        <v>0</v>
      </c>
      <c r="AW20" s="60">
        <f>IF(ลับ!AW$3=0,0,IF(เวลาเรียน!BB20="/",ลับ!AW$3,0))</f>
        <v>0</v>
      </c>
      <c r="AX20" s="60">
        <f>IF(ลับ!AX$3=0,0,IF(เวลาเรียน!BC20="/",ลับ!AX$3,0))</f>
        <v>0</v>
      </c>
      <c r="AY20" s="60">
        <f>IF(ลับ!AY$3=0,0,IF(เวลาเรียน!BD20="/",ลับ!AY$3,0))</f>
        <v>0</v>
      </c>
      <c r="AZ20" s="60">
        <f>IF(ลับ!AZ$3=0,0,IF(เวลาเรียน!BE20="/",ลับ!AZ$3,0))</f>
        <v>0</v>
      </c>
      <c r="BA20" s="60">
        <f>IF(ลับ!BA$3=0,0,IF(เวลาเรียน!BF20="/",ลับ!BA$3,0))</f>
        <v>0</v>
      </c>
      <c r="BB20" s="60">
        <f>IF(ลับ!BB$3=0,0,IF(เวลาเรียน!BG20="/",ลับ!BB$3,0))</f>
        <v>0</v>
      </c>
      <c r="BC20" s="60">
        <f>IF(ลับ!BC$3=0,0,IF(เวลาเรียน!BH20="/",ลับ!BC$3,0))</f>
        <v>0</v>
      </c>
      <c r="BD20" s="60">
        <f>IF(ลับ!BD$3=0,0,IF(เวลาเรียน!BI20="/",ลับ!BD$3,0))</f>
        <v>0</v>
      </c>
      <c r="BE20" s="60">
        <f>IF(ลับ!BE$3=0,0,IF(เวลาเรียน!BJ20="/",ลับ!BE$3,0))</f>
        <v>0</v>
      </c>
      <c r="BF20" s="60">
        <f>IF(ลับ!BF$3=0,0,IF(เวลาเรียน!BK20="/",ลับ!BF$3,0))</f>
        <v>0</v>
      </c>
      <c r="BG20" s="60">
        <f>IF(ลับ!BG$3=0,0,IF(เวลาเรียน!BL20="/",ลับ!BG$3,0))</f>
        <v>0</v>
      </c>
      <c r="BH20" s="60">
        <f>IF(ลับ!BH$3=0,0,IF(เวลาเรียน!BM20="/",ลับ!BH$3,0))</f>
        <v>0</v>
      </c>
      <c r="BI20" s="60">
        <f>IF(ลับ!BI$3=0,0,IF(เวลาเรียน!BN20="/",ลับ!BI$3,0))</f>
        <v>0</v>
      </c>
      <c r="BJ20" s="60">
        <f>IF(ลับ!BJ$3=0,0,IF(เวลาเรียน!BO20="/",ลับ!BJ$3,0))</f>
        <v>0</v>
      </c>
      <c r="BK20" s="60">
        <f>IF(ลับ!BK$3=0,0,IF(เวลาเรียน!BP20="/",ลับ!BK$3,0))</f>
        <v>0</v>
      </c>
      <c r="BL20" s="60">
        <f>IF(ลับ!BL$3=0,0,IF(เวลาเรียน!BQ20="/",ลับ!BL$3,0))</f>
        <v>0</v>
      </c>
      <c r="BM20" s="60">
        <f>IF(ลับ!BM$3=0,0,IF(เวลาเรียน!BR20="/",ลับ!BM$3,0))</f>
        <v>0</v>
      </c>
      <c r="BN20" s="60">
        <f>IF(ลับ!BN$3=0,0,IF(เวลาเรียน!BS20="/",ลับ!BN$3,0))</f>
        <v>0</v>
      </c>
      <c r="BO20" s="60">
        <f>IF(ลับ!BO$3=0,0,IF(เวลาเรียน!BT20="/",ลับ!BO$3,0))</f>
        <v>0</v>
      </c>
      <c r="BP20" s="60">
        <f>IF(ลับ!BP$3=0,0,IF(เวลาเรียน!BU20="/",ลับ!BP$3,0))</f>
        <v>0</v>
      </c>
      <c r="BQ20" s="60">
        <f>IF(ลับ!BQ$3=0,0,IF(เวลาเรียน!BV20="/",ลับ!BQ$3,0))</f>
        <v>0</v>
      </c>
      <c r="BR20" s="60">
        <f>IF(ลับ!BR$3=0,0,IF(เวลาเรียน!BW20="/",ลับ!BR$3,0))</f>
        <v>0</v>
      </c>
      <c r="BS20" s="295">
        <f>IF(ลับ!BS$3=0,0,IF(เวลาเรียน!BX20="/",ลับ!BS$3,0))</f>
        <v>0</v>
      </c>
      <c r="BT20" s="60">
        <f>IF(ลับ!BT$3=0,0,IF(เวลาเรียน!BZ20="/",ลับ!BT$3,0))</f>
        <v>0</v>
      </c>
      <c r="BU20" s="60">
        <f>IF(ลับ!BU$3=0,0,IF(เวลาเรียน!CA20="/",ลับ!BU$3,0))</f>
        <v>0</v>
      </c>
      <c r="BV20" s="60">
        <f>IF(ลับ!BV$3=0,0,IF(เวลาเรียน!CB20="/",ลับ!BV$3,0))</f>
        <v>0</v>
      </c>
      <c r="BW20" s="60">
        <f>IF(ลับ!BW$3=0,0,IF(เวลาเรียน!CC20="/",ลับ!BW$3,0))</f>
        <v>0</v>
      </c>
      <c r="BX20" s="60">
        <f>IF(ลับ!BX$3=0,0,IF(เวลาเรียน!CD20="/",ลับ!BX$3,0))</f>
        <v>0</v>
      </c>
      <c r="BY20" s="60">
        <f>IF(ลับ!BY$3=0,0,IF(เวลาเรียน!CE20="/",ลับ!BY$3,0))</f>
        <v>0</v>
      </c>
      <c r="BZ20" s="60">
        <f>IF(ลับ!BZ$3=0,0,IF(เวลาเรียน!CF20="/",ลับ!BZ$3,0))</f>
        <v>0</v>
      </c>
      <c r="CA20" s="60">
        <f>IF(ลับ!CA$3=0,0,IF(เวลาเรียน!CG20="/",ลับ!CA$3,0))</f>
        <v>0</v>
      </c>
      <c r="CB20" s="60">
        <f>IF(ลับ!CB$3=0,0,IF(เวลาเรียน!CH20="/",ลับ!CB$3,0))</f>
        <v>0</v>
      </c>
      <c r="CC20" s="60">
        <f>IF(ลับ!CC$3=0,0,IF(เวลาเรียน!CI20="/",ลับ!CC$3,0))</f>
        <v>0</v>
      </c>
      <c r="CD20" s="60">
        <f>IF(ลับ!CD$3=0,0,IF(เวลาเรียน!CJ20="/",ลับ!CD$3,0))</f>
        <v>0</v>
      </c>
      <c r="CE20" s="60">
        <f>IF(ลับ!CE$3=0,0,IF(เวลาเรียน!CK20="/",ลับ!CE$3,0))</f>
        <v>0</v>
      </c>
      <c r="CF20" s="60">
        <f>IF(ลับ!CF$3=0,0,IF(เวลาเรียน!CL20="/",ลับ!CF$3,0))</f>
        <v>0</v>
      </c>
      <c r="CG20" s="60">
        <f>IF(ลับ!CG$3=0,0,IF(เวลาเรียน!CM20="/",ลับ!CG$3,0))</f>
        <v>0</v>
      </c>
      <c r="CH20" s="60">
        <f>IF(ลับ!CH$3=0,0,IF(เวลาเรียน!CN20="/",ลับ!CH$3,0))</f>
        <v>0</v>
      </c>
      <c r="CI20" s="60">
        <f>IF(ลับ!CI$3=0,0,IF(เวลาเรียน!CO20="/",ลับ!CI$3,0))</f>
        <v>0</v>
      </c>
      <c r="CJ20" s="60">
        <f>IF(ลับ!CJ$3=0,0,IF(เวลาเรียน!CP20="/",ลับ!CJ$3,0))</f>
        <v>0</v>
      </c>
      <c r="CK20" s="60">
        <f>IF(ลับ!CK$3=0,0,IF(เวลาเรียน!CQ20="/",ลับ!CK$3,0))</f>
        <v>0</v>
      </c>
      <c r="CL20" s="60">
        <f>IF(ลับ!CL$3=0,0,IF(เวลาเรียน!CR20="/",ลับ!CL$3,0))</f>
        <v>0</v>
      </c>
      <c r="CM20" s="60">
        <f>IF(ลับ!CM$3=0,0,IF(เวลาเรียน!CS20="/",ลับ!CM$3,0))</f>
        <v>0</v>
      </c>
      <c r="CN20" s="60">
        <f>IF(ลับ!CN$3=0,0,IF(เวลาเรียน!CT20="/",ลับ!CN$3,0))</f>
        <v>0</v>
      </c>
      <c r="CO20" s="60">
        <f>IF(ลับ!CO$3=0,0,IF(เวลาเรียน!CU20="/",ลับ!CO$3,0))</f>
        <v>0</v>
      </c>
      <c r="CP20" s="60">
        <f>IF(ลับ!CP$3=0,0,IF(เวลาเรียน!CV20="/",ลับ!CP$3,0))</f>
        <v>0</v>
      </c>
      <c r="CQ20" s="60">
        <f>IF(ลับ!CQ$3=0,0,IF(เวลาเรียน!CW20="/",ลับ!CQ$3,0))</f>
        <v>0</v>
      </c>
      <c r="CR20" s="60">
        <f>IF(ลับ!CR$3=0,0,IF(เวลาเรียน!CX20="/",ลับ!CR$3,0))</f>
        <v>0</v>
      </c>
      <c r="CS20" s="60">
        <f>IF(ลับ!CS$3=0,0,IF(เวลาเรียน!CY20="/",ลับ!CS$3,0))</f>
        <v>0</v>
      </c>
      <c r="CT20" s="60">
        <f>IF(ลับ!CT$3=0,0,IF(เวลาเรียน!CZ20="/",ลับ!CT$3,0))</f>
        <v>0</v>
      </c>
      <c r="CU20" s="60">
        <f>IF(ลับ!CU$3=0,0,IF(เวลาเรียน!DA20="/",ลับ!CU$3,0))</f>
        <v>0</v>
      </c>
      <c r="CV20" s="60">
        <f>IF(ลับ!CV$3=0,0,IF(เวลาเรียน!DB20="/",ลับ!CV$3,0))</f>
        <v>0</v>
      </c>
      <c r="CW20" s="61">
        <f>IF(ลับ!CW$3=0,0,IF(เวลาเรียน!DC20="/",ลับ!CW$3,0))</f>
        <v>0</v>
      </c>
      <c r="CX20" s="73" t="e">
        <f t="shared" si="11"/>
        <v>#REF!</v>
      </c>
      <c r="CZ20" s="15">
        <v>15</v>
      </c>
      <c r="DA20" s="15">
        <f>IF(ตัวชี้วัด!C20="ร",ตัวชี้วัด!C20,IF(ตัวชี้วัด!F20="ร",ตัวชี้วัด!F20,IF(ตัวชี้วัด!I20="ร",ตัวชี้วัด!I20,IF(ตัวชี้วัด!L20="ร",ตัวชี้วัด!L20,IF(ตัวชี้วัด!O20="ร",ตัวชี้วัด!O20,IF(ตัวชี้วัด!S20="ร",ตัวชี้วัด!S20,IF(ตัวชี้วัด!V20="ร",ตัวชี้วัด!V20,SUM(ตัวชี้วัด!C20,ตัวชี้วัด!F20,ตัวชี้วัด!I20,ตัวชี้วัด!L20,ตัวชี้วัด!O20,ตัวชี้วัด!S20,ตัวชี้วัด!V20))))))))</f>
        <v>0</v>
      </c>
      <c r="DB20" s="15">
        <f>IF(ตัวชี้วัด!Y20="ร",ตัวชี้วัด!Y20,IF(ตัวชี้วัด!AB20="ร",ตัวชี้วัด!AB20,IF(ตัวชี้วัด!AE20="ร",ตัวชี้วัด!AE20,IF(ตัวชี้วัด!AK20="ร",ตัวชี้วัด!AK20,IF(ตัวชี้วัด!AN20="ร",ตัวชี้วัด!AN20,IF(ตัวชี้วัด!AQ20="ร",ตัวชี้วัด!AQ20,IF(ตัวชี้วัด!AT20="ร",ตัวชี้วัด!AT20,SUM(ตัวชี้วัด!Y20,ตัวชี้วัด!AB20,ตัวชี้วัด!AE20,ตัวชี้วัด!AK20,ตัวชี้วัด!AN20,ตัวชี้วัด!AQ20,ตัวชี้วัด!AT20))))))))</f>
        <v>0</v>
      </c>
      <c r="DC20" s="15">
        <f>IF(ตัวชี้วัด!AW20="ร",ตัวชี้วัด!AW20,IF(ตัวชี้วัด!BA20="ร",ตัวชี้วัด!BA20,IF(ตัวชี้วัด!BD20="ร",ตัวชี้วัด!BD20,IF(ตัวชี้วัด!BG20="ร",ตัวชี้วัด!BG20,IF(ตัวชี้วัด!BJ20="ร",ตัวชี้วัด!BJ20,IF(ตัวชี้วัด!BM20="ร",ตัวชี้วัด!BM20,IF(ตัวชี้วัด!BS20="ร",ตัวชี้วัด!BS20,SUM(ตัวชี้วัด!AW20,ตัวชี้วัด!BA20,ตัวชี้วัด!BD20,ตัวชี้วัด!BG20,ตัวชี้วัด!BJ20,ตัวชี้วัด!BM20,ตัวชี้วัด!BS20))))))))</f>
        <v>0</v>
      </c>
      <c r="DD20" s="15">
        <f>IF(ตัวชี้วัด!BV20="ร",ตัวชี้วัด!BV20,IF(ตัวชี้วัด!BY20="ร",ตัวชี้วัด!BY20,IF(ตัวชี้วัด!CB20="ร",ตัวชี้วัด!CB20,IF(ตัวชี้วัด!CE20="ร",ตัวชี้วัด!CE20,IF(ตัวชี้วัด!CI20="ร",ตัวชี้วัด!CI20,IF(ตัวชี้วัด!CL20="ร",ตัวชี้วัด!CL20,IF(ตัวชี้วัด!CO20="ร",ตัวชี้วัด!CO20,SUM(ตัวชี้วัด!BV20,ตัวชี้วัด!BY20,ตัวชี้วัด!CB20,ตัวชี้วัด!CE20,ตัวชี้วัด!CI20,ตัวชี้วัด!CL20,ตัวชี้วัด!CO20))))))))</f>
        <v>0</v>
      </c>
      <c r="DE20" s="15">
        <f>IF(ตัวชี้วัด!CR20="ร",ตัวชี้วัด!CR20,IF(ตัวชี้วัด!CU20="ร",ตัวชี้วัด!CU20,IF(ตัวชี้วัด!DA20="ร",ตัวชี้วัด!DA20,IF(ตัวชี้วัด!DD20="ร",ตัวชี้วัด!DD20,IF(ตัวชี้วัด!DG20="ร",ตัวชี้วัด!DG20,IF(ตัวชี้วัด!DJ20="ร",ตัวชี้วัด!DJ20,IF(ตัวชี้วัด!DM20="ร",ตัวชี้วัด!DM20,SUM(ตัวชี้วัด!CR20,ตัวชี้วัด!CU20,ตัวชี้วัด!DA20,ตัวชี้วัด!DD20,ตัวชี้วัด!DG20,ตัวชี้วัด!DJ20,ตัวชี้วัด!DM20))))))))</f>
        <v>0</v>
      </c>
      <c r="DF20" s="15">
        <f>IF(ตัวชี้วัด!DQ20="ร",ตัวชี้วัด!DQ20,IF(ตัวชี้วัด!DT20="ร",ตัวชี้วัด!DT20,IF(ตัวชี้วัด!DW20="ร",ตัวชี้วัด!DW20,IF(ตัวชี้วัด!DZ20="ร",ตัวชี้วัด!DZ20,SUM(ตัวชี้วัด!DQ20,ตัวชี้วัด!DT20,ตัวชี้วัด!DW20,ตัวชี้วัด!DZ20)))))</f>
        <v>0</v>
      </c>
      <c r="DG20" s="72">
        <f t="shared" si="12"/>
        <v>0</v>
      </c>
      <c r="DH20" s="47"/>
      <c r="DI20" s="15">
        <f>IF(ตัวชี้วัด!D20="/",1,0)</f>
        <v>0</v>
      </c>
      <c r="DJ20" s="15">
        <f>IF(ตัวชี้วัด!G20="/",1,0)</f>
        <v>0</v>
      </c>
      <c r="DK20" s="15">
        <f>IF(ตัวชี้วัด!J20="/",1,0)</f>
        <v>0</v>
      </c>
      <c r="DL20" s="15">
        <f>IF(ตัวชี้วัด!M20="/",1,0)</f>
        <v>0</v>
      </c>
      <c r="DM20" s="15">
        <f>IF(ตัวชี้วัด!P20="/",1,0)</f>
        <v>0</v>
      </c>
      <c r="DN20" s="15">
        <f>IF(ตัวชี้วัด!T20="/",1,0)</f>
        <v>0</v>
      </c>
      <c r="DO20" s="15">
        <f>IF(ตัวชี้วัด!W20="/",1,0)</f>
        <v>0</v>
      </c>
      <c r="DP20" s="15">
        <f>IF(ตัวชี้วัด!Z20="/",1,0)</f>
        <v>0</v>
      </c>
      <c r="DQ20" s="15">
        <f>IF(ตัวชี้วัด!AC20="/",1,0)</f>
        <v>0</v>
      </c>
      <c r="DR20" s="15">
        <f>IF(ตัวชี้วัด!AF20="/",1,0)</f>
        <v>0</v>
      </c>
      <c r="DS20" s="15">
        <f>IF(ตัวชี้วัด!AL20="/",1,0)</f>
        <v>0</v>
      </c>
      <c r="DT20" s="15">
        <f>IF(ตัวชี้วัด!AO20="/",1,0)</f>
        <v>0</v>
      </c>
      <c r="DU20" s="15">
        <f>IF(ตัวชี้วัด!AR20="/",1,0)</f>
        <v>0</v>
      </c>
      <c r="DV20" s="15">
        <f>IF(ตัวชี้วัด!AU20="/",1,0)</f>
        <v>0</v>
      </c>
      <c r="DW20" s="15">
        <f>IF(ตัวชี้วัด!AX20="/",1,0)</f>
        <v>0</v>
      </c>
      <c r="DX20" s="15">
        <f>IF(ตัวชี้วัด!BB20="/",1,0)</f>
        <v>0</v>
      </c>
      <c r="DY20" s="15">
        <f>IF(ตัวชี้วัด!BE20="/",1,0)</f>
        <v>0</v>
      </c>
      <c r="DZ20" s="15">
        <f>IF(ตัวชี้วัด!BH20="/",1,0)</f>
        <v>0</v>
      </c>
      <c r="EA20" s="15">
        <f>IF(ตัวชี้วัด!BK20="/",1,0)</f>
        <v>0</v>
      </c>
      <c r="EB20" s="15">
        <f>IF(ตัวชี้วัด!BN20="/",1,0)</f>
        <v>0</v>
      </c>
      <c r="EC20" s="15">
        <f>IF(ตัวชี้วัด!BT20="/",1,0)</f>
        <v>0</v>
      </c>
      <c r="ED20" s="15">
        <f>IF(ตัวชี้วัด!BW20="/",1,0)</f>
        <v>0</v>
      </c>
      <c r="EE20" s="15">
        <f>IF(ตัวชี้วัด!BZ20="/",1,0)</f>
        <v>0</v>
      </c>
      <c r="EF20" s="15">
        <f>IF(ตัวชี้วัด!CC20="/",1,0)</f>
        <v>0</v>
      </c>
      <c r="EG20" s="15">
        <f>IF(ตัวชี้วัด!CF20="/",1,0)</f>
        <v>0</v>
      </c>
      <c r="EH20" s="15">
        <f>IF(ตัวชี้วัด!CJ20="/",1,0)</f>
        <v>0</v>
      </c>
      <c r="EI20" s="15">
        <f>IF(ตัวชี้วัด!CM20="/",1,0)</f>
        <v>0</v>
      </c>
      <c r="EJ20" s="15">
        <f>IF(ตัวชี้วัด!CP20="/",1,0)</f>
        <v>0</v>
      </c>
      <c r="EK20" s="15">
        <f>IF(ตัวชี้วัด!CS20="/",1,0)</f>
        <v>0</v>
      </c>
      <c r="EL20" s="15">
        <f>IF(ตัวชี้วัด!CV20="/",1,0)</f>
        <v>0</v>
      </c>
      <c r="EM20" s="15">
        <f>IF(ตัวชี้วัด!DB20="/",1,0)</f>
        <v>0</v>
      </c>
      <c r="EN20" s="15">
        <f>IF(ตัวชี้วัด!DE20="/",1,0)</f>
        <v>0</v>
      </c>
      <c r="EO20" s="15">
        <f>IF(ตัวชี้วัด!DH20="/",1,0)</f>
        <v>0</v>
      </c>
      <c r="EP20" s="15">
        <f>IF(ตัวชี้วัด!DK20="/",1,0)</f>
        <v>0</v>
      </c>
      <c r="EQ20" s="15">
        <f>IF(ตัวชี้วัด!DN20="/",1,0)</f>
        <v>0</v>
      </c>
      <c r="ER20" s="15">
        <f>IF(ตัวชี้วัด!DR20="/",1,0)</f>
        <v>0</v>
      </c>
      <c r="ES20" s="15">
        <f>IF(ตัวชี้วัด!DU20="/",1,0)</f>
        <v>0</v>
      </c>
      <c r="ET20" s="15">
        <f>IF(ตัวชี้วัด!DX20="/",1,0)</f>
        <v>0</v>
      </c>
      <c r="EU20" s="15">
        <f>IF(ตัวชี้วัด!EA20="/",1,0)</f>
        <v>0</v>
      </c>
      <c r="EV20" s="72">
        <f t="shared" si="3"/>
        <v>0</v>
      </c>
      <c r="EX20" s="15">
        <v>15</v>
      </c>
      <c r="EY20" s="15">
        <f>IF(คุณลักษณะ!B20&gt;1,2,IF(คุณลักษณะ!B20=1,1,0))</f>
        <v>0</v>
      </c>
      <c r="EZ20" s="15">
        <f>IF(คุณลักษณะ!C20&gt;1,2,IF(คุณลักษณะ!C20=1,1,0))</f>
        <v>0</v>
      </c>
      <c r="FA20" s="15">
        <f>IF(คุณลักษณะ!D20&gt;1,2,IF(คุณลักษณะ!D20=1,1,0))</f>
        <v>0</v>
      </c>
      <c r="FB20" s="15">
        <f>IF(คุณลักษณะ!E20&gt;1,2,IF(คุณลักษณะ!E20=1,1,0))</f>
        <v>0</v>
      </c>
      <c r="FC20" s="72">
        <f t="shared" si="4"/>
        <v>0</v>
      </c>
      <c r="FD20" s="15">
        <f>IF(คุณลักษณะ!G20&gt;1,2,IF(คุณลักษณะ!G20=1,1,0))</f>
        <v>0</v>
      </c>
      <c r="FE20" s="15">
        <f>IF(คุณลักษณะ!H20&gt;1,2,IF(คุณลักษณะ!H20=1,1,0))</f>
        <v>0</v>
      </c>
      <c r="FF20" s="72">
        <f t="shared" si="5"/>
        <v>0</v>
      </c>
      <c r="FG20" s="15">
        <f>IF(คุณลักษณะ!O20&gt;1,2,IF(คุณลักษณะ!O20=1,1,0))</f>
        <v>0</v>
      </c>
      <c r="FH20" s="15">
        <f>IF(คุณลักษณะ!P20&gt;1,2,IF(คุณลักษณะ!P20=1,1,0))</f>
        <v>0</v>
      </c>
      <c r="FI20" s="72">
        <f t="shared" si="6"/>
        <v>0</v>
      </c>
      <c r="FJ20" s="15">
        <f>IF(คุณลักษณะ!S20&gt;1,2,IF(คุณลักษณะ!S20=1,1,0))</f>
        <v>0</v>
      </c>
      <c r="FK20" s="15">
        <f>IF(คุณลักษณะ!T20&gt;1,2,IF(คุณลักษณะ!T20=1,1,0))</f>
        <v>0</v>
      </c>
      <c r="FL20" s="72">
        <f t="shared" si="7"/>
        <v>0</v>
      </c>
      <c r="FM20" s="15">
        <f>IF(คุณลักษณะ!V20&gt;1,2,IF(คุณลักษณะ!V20=1,1,0))</f>
        <v>0</v>
      </c>
      <c r="FN20" s="15">
        <f>IF(คุณลักษณะ!W20&gt;1,2,IF(คุณลักษณะ!W20=1,1,0))</f>
        <v>0</v>
      </c>
      <c r="FO20" s="72">
        <f t="shared" si="8"/>
        <v>0</v>
      </c>
      <c r="FP20" s="15">
        <f>IF(คุณลักษณะ!Y20&gt;1,2,IF(คุณลักษณะ!Y20=1,1,0))</f>
        <v>0</v>
      </c>
      <c r="FQ20" s="15">
        <f>IF(คุณลักษณะ!AC20&gt;1,2,IF(คุณลักษณะ!AC20=1,1,0))</f>
        <v>0</v>
      </c>
      <c r="FR20" s="15">
        <f>IF(คุณลักษณะ!AD20&gt;1,2,IF(คุณลักษณะ!AD20=1,1,0))</f>
        <v>0</v>
      </c>
      <c r="FS20" s="72">
        <f t="shared" si="9"/>
        <v>0</v>
      </c>
      <c r="FT20" s="15">
        <f>IF(คุณลักษณะ!AF20&gt;1,2,IF(คุณลักษณะ!AF20=1,1,0))</f>
        <v>0</v>
      </c>
      <c r="FU20" s="15">
        <f>IF(คุณลักษณะ!AG20&gt;1,2,IF(คุณลักษณะ!AG20=1,1,0))</f>
        <v>0</v>
      </c>
      <c r="FV20" s="72">
        <f t="shared" si="10"/>
        <v>0</v>
      </c>
      <c r="FW20" s="47"/>
      <c r="FX20" s="15">
        <f>IF(คุณลักษณะ!F20&gt;1,2,IF(คุณลักษณะ!F20=1,1,0))</f>
        <v>2</v>
      </c>
      <c r="FY20" s="15">
        <f>IF(คุณลักษณะ!I20&gt;1,2,IF(คุณลักษณะ!I20=1,1,0))</f>
        <v>2</v>
      </c>
      <c r="FZ20" s="15">
        <f>IF(คุณลักษณะ!N20&gt;1,2,IF(คุณลักษณะ!N20=1,1,0))</f>
        <v>2</v>
      </c>
      <c r="GA20" s="15">
        <f>IF(คุณลักษณะ!Q20&gt;1,2,IF(คุณลักษณะ!Q20=1,1,0))</f>
        <v>2</v>
      </c>
      <c r="GB20" s="15">
        <f>IF(คุณลักษณะ!U20&gt;1,2,IF(คุณลักษณะ!U20=1,1,0))</f>
        <v>2</v>
      </c>
      <c r="GC20" s="15">
        <f>IF(คุณลักษณะ!X20&gt;1,2,IF(คุณลักษณะ!X20=1,1,0))</f>
        <v>2</v>
      </c>
      <c r="GD20" s="15">
        <f>IF(คุณลักษณะ!AE20&gt;1,2,IF(คุณลักษณะ!AE20=1,1,0))</f>
        <v>2</v>
      </c>
      <c r="GE20" s="15">
        <f>IF(คุณลักษณะ!AH20&gt;1,2,IF(คุณลักษณะ!AH20=1,1,0))</f>
        <v>2</v>
      </c>
      <c r="GF20" s="76">
        <f t="shared" si="13"/>
        <v>16</v>
      </c>
      <c r="GG20" s="74">
        <f>IF(คุณลักษณะ!F20=0,0,IF(คุณลักษณะ!I20=0,0,IF(คุณลักษณะ!N20=0,0,IF(คุณลักษณะ!Q20=0,0,IF(คุณลักษณะ!U20=0,0,IF(คุณลักษณะ!X20=0,0,IF(คุณลักษณะ!AE20=0,0,IF(คุณลักษณะ!AH20=0,0,GF20))))))))</f>
        <v>16</v>
      </c>
      <c r="GI20" s="2">
        <v>15</v>
      </c>
      <c r="GJ20" s="19">
        <f>IF(เวลาเรียน!C20="",0,1)</f>
        <v>0</v>
      </c>
      <c r="GK20" s="289">
        <f>IF(ผลการเรียน!$Y21=$GK$5,1,0)</f>
        <v>0</v>
      </c>
      <c r="GL20" s="289">
        <f>IF(ผลการเรียน!$Y21=$GL$5,1,0)</f>
        <v>0</v>
      </c>
      <c r="GM20" s="289">
        <f>IF(ผลการเรียน!$Y21=$GM$5,1,0)</f>
        <v>0</v>
      </c>
      <c r="GN20" s="289">
        <f>IF(ผลการเรียน!$Y21=$GN$5,1,0)</f>
        <v>0</v>
      </c>
      <c r="GO20" s="289">
        <f>IF(ผลการเรียน!$Y21=$GO$5,1,0)</f>
        <v>0</v>
      </c>
      <c r="GP20" s="289">
        <f>IF(ผลการเรียน!$Y21=$GP$5,1,0)</f>
        <v>0</v>
      </c>
      <c r="GQ20" s="289">
        <f>IF(ผลการเรียน!$Y21=$GQ$5,1,0)</f>
        <v>0</v>
      </c>
      <c r="GR20" s="289">
        <f>IF(ผลการเรียน!$Y21=$GR$5,1,0)</f>
        <v>0</v>
      </c>
      <c r="GS20" s="289">
        <f>IF(ผลการเรียน!$Y21=$GS$5,1,0)</f>
        <v>0</v>
      </c>
      <c r="GT20" s="289">
        <f>IF(ผลการเรียน!$Y21=$GT$5,1,0)</f>
        <v>0</v>
      </c>
      <c r="GU20" s="289">
        <f ca="1">IF(ผลการเรียน!$AP21=ลับ!$GU$5,1,0)</f>
        <v>0</v>
      </c>
      <c r="GV20" s="289">
        <f ca="1">IF(ผลการเรียน!$AP21=ลับ!$GV$5,1,0)</f>
        <v>0</v>
      </c>
      <c r="GW20" s="289">
        <f ca="1">IF(ผลการเรียน!$AP21=ลับ!$GW$5,1,0)</f>
        <v>0</v>
      </c>
      <c r="GX20" s="289">
        <f ca="1">IF(ผลการเรียน!$AP21=ลับ!$GX$5,1,0)</f>
        <v>0</v>
      </c>
      <c r="GY20" s="289">
        <f ca="1">IF(ผลการเรียน!$AG21=ลับ!$GY$5,1,0)</f>
        <v>0</v>
      </c>
      <c r="GZ20" s="289">
        <f ca="1">IF(ผลการเรียน!$AG21=ลับ!$GZ$5,1,0)</f>
        <v>0</v>
      </c>
      <c r="HA20" s="289">
        <f ca="1">IF(ผลการเรียน!$AG21=ลับ!$HA$5,1,0)</f>
        <v>0</v>
      </c>
      <c r="HB20" s="289">
        <f ca="1">IF(ผลการเรียน!$AG21=ลับ!$HB$5,1,0)</f>
        <v>0</v>
      </c>
      <c r="HC20" s="19">
        <f>IF(สรุปคะแนน!$Q20=3,1,0)</f>
        <v>0</v>
      </c>
      <c r="HD20" s="19">
        <f>IF(สรุปคะแนน!$Q20=2,1,0)</f>
        <v>0</v>
      </c>
      <c r="HE20" s="19">
        <f>IF(สรุปคะแนน!$Q20=1,1,0)</f>
        <v>0</v>
      </c>
      <c r="HF20" s="19">
        <f>IF(สรุปคะแนน!$Q20=0,1,0)</f>
        <v>0</v>
      </c>
      <c r="HG20" s="47"/>
      <c r="HH20" s="47"/>
      <c r="HI20" s="47"/>
      <c r="HJ20" s="47"/>
      <c r="HK20" s="47"/>
      <c r="HL20" s="47"/>
      <c r="HM20" s="47"/>
      <c r="HN20" s="47"/>
    </row>
    <row r="21" spans="1:222" ht="20.399999999999999" x14ac:dyDescent="0.55000000000000004">
      <c r="A21" s="25">
        <v>16</v>
      </c>
      <c r="B21" s="60">
        <f>IF(ลับ!B$3=0,0,IF(เวลาเรียน!H21="/",ลับ!B$3,0))</f>
        <v>0</v>
      </c>
      <c r="C21" s="60">
        <f>IF(ลับ!C$3=0,0,IF(เวลาเรียน!I21="/",ลับ!C$3,0))</f>
        <v>0</v>
      </c>
      <c r="D21" s="60">
        <f>IF(ลับ!D$3=0,0,IF(เวลาเรียน!J21="/",ลับ!D$3,0))</f>
        <v>0</v>
      </c>
      <c r="E21" s="60">
        <f>IF(ลับ!E$3=0,0,IF(เวลาเรียน!K21="/",ลับ!E$3,0))</f>
        <v>0</v>
      </c>
      <c r="F21" s="60" t="e">
        <f>IF(ลับ!F$3=0,0,IF(เวลาเรียน!#REF!="/",ลับ!F$3,0))</f>
        <v>#REF!</v>
      </c>
      <c r="G21" s="60">
        <f>IF(ลับ!G$3=0,0,IF(เวลาเรียน!L21="/",ลับ!G$3,0))</f>
        <v>0</v>
      </c>
      <c r="H21" s="60">
        <f>IF(ลับ!H$3=0,0,IF(เวลาเรียน!M21="/",ลับ!H$3,0))</f>
        <v>0</v>
      </c>
      <c r="I21" s="60">
        <f>IF(ลับ!I$3=0,0,IF(เวลาเรียน!N21="/",ลับ!I$3,0))</f>
        <v>0</v>
      </c>
      <c r="J21" s="60">
        <f>IF(ลับ!J$3=0,0,IF(เวลาเรียน!O21="/",ลับ!J$3,0))</f>
        <v>0</v>
      </c>
      <c r="K21" s="60">
        <f>IF(ลับ!K$3=0,0,IF(เวลาเรียน!P21="/",ลับ!K$3,0))</f>
        <v>0</v>
      </c>
      <c r="L21" s="60">
        <f>IF(ลับ!L$3=0,0,IF(เวลาเรียน!Q21="/",ลับ!L$3,0))</f>
        <v>0</v>
      </c>
      <c r="M21" s="60">
        <f>IF(ลับ!M$3=0,0,IF(เวลาเรียน!R21="/",ลับ!M$3,0))</f>
        <v>0</v>
      </c>
      <c r="N21" s="60">
        <f>IF(ลับ!N$3=0,0,IF(เวลาเรียน!S21="/",ลับ!N$3,0))</f>
        <v>0</v>
      </c>
      <c r="O21" s="60">
        <f>IF(ลับ!O$3=0,0,IF(เวลาเรียน!T21="/",ลับ!O$3,0))</f>
        <v>0</v>
      </c>
      <c r="P21" s="60">
        <f>IF(ลับ!P$3=0,0,IF(เวลาเรียน!U21="/",ลับ!P$3,0))</f>
        <v>0</v>
      </c>
      <c r="Q21" s="60">
        <f>IF(ลับ!Q$3=0,0,IF(เวลาเรียน!V21="/",ลับ!Q$3,0))</f>
        <v>0</v>
      </c>
      <c r="R21" s="60">
        <f>IF(ลับ!R$3=0,0,IF(เวลาเรียน!W21="/",ลับ!R$3,0))</f>
        <v>0</v>
      </c>
      <c r="S21" s="60">
        <f>IF(ลับ!S$3=0,0,IF(เวลาเรียน!X21="/",ลับ!S$3,0))</f>
        <v>0</v>
      </c>
      <c r="T21" s="60">
        <f>IF(ลับ!T$3=0,0,IF(เวลาเรียน!Y21="/",ลับ!T$3,0))</f>
        <v>0</v>
      </c>
      <c r="U21" s="60">
        <f>IF(ลับ!U$3=0,0,IF(เวลาเรียน!Z21="/",ลับ!U$3,0))</f>
        <v>0</v>
      </c>
      <c r="V21" s="60">
        <f>IF(ลับ!V$3=0,0,IF(เวลาเรียน!AA21="/",ลับ!V$3,0))</f>
        <v>0</v>
      </c>
      <c r="W21" s="60">
        <f>IF(ลับ!W$3=0,0,IF(เวลาเรียน!AB21="/",ลับ!W$3,0))</f>
        <v>0</v>
      </c>
      <c r="X21" s="60">
        <f>IF(ลับ!X$3=0,0,IF(เวลาเรียน!AC21="/",ลับ!X$3,0))</f>
        <v>0</v>
      </c>
      <c r="Y21" s="60">
        <f>IF(ลับ!Y$3=0,0,IF(เวลาเรียน!AD21="/",ลับ!Y$3,0))</f>
        <v>0</v>
      </c>
      <c r="Z21" s="295">
        <f>IF(ลับ!Z$3=0,0,IF(เวลาเรียน!AE21="/",ลับ!Z$3,0))</f>
        <v>0</v>
      </c>
      <c r="AA21" s="60">
        <f>IF(ลับ!AA$3=0,0,IF(เวลาเรียน!AF21="/",ลับ!AA$3,0))</f>
        <v>0</v>
      </c>
      <c r="AB21" s="60">
        <f>IF(ลับ!AB$3=0,0,IF(เวลาเรียน!AG21="/",ลับ!AB$3,0))</f>
        <v>0</v>
      </c>
      <c r="AC21" s="60">
        <f>IF(ลับ!AC$3=0,0,IF(เวลาเรียน!AH21="/",ลับ!AC$3,0))</f>
        <v>0</v>
      </c>
      <c r="AD21" s="60">
        <f>IF(ลับ!AD$3=0,0,IF(เวลาเรียน!AI21="/",ลับ!AD$3,0))</f>
        <v>0</v>
      </c>
      <c r="AE21" s="60">
        <f>IF(ลับ!AE$3=0,0,IF(เวลาเรียน!AJ21="/",ลับ!AE$3,0))</f>
        <v>0</v>
      </c>
      <c r="AF21" s="60">
        <f>IF(ลับ!AF$3=0,0,IF(เวลาเรียน!AK21="/",ลับ!AF$3,0))</f>
        <v>0</v>
      </c>
      <c r="AG21" s="60">
        <f>IF(ลับ!AG$3=0,0,IF(เวลาเรียน!AL21="/",ลับ!AG$3,0))</f>
        <v>0</v>
      </c>
      <c r="AH21" s="60">
        <f>IF(ลับ!AH$3=0,0,IF(เวลาเรียน!AM21="/",ลับ!AH$3,0))</f>
        <v>0</v>
      </c>
      <c r="AI21" s="60">
        <f>IF(ลับ!AI$3=0,0,IF(เวลาเรียน!AN21="/",ลับ!AI$3,0))</f>
        <v>0</v>
      </c>
      <c r="AJ21" s="60">
        <f>IF(ลับ!AJ$3=0,0,IF(เวลาเรียน!AO21="/",ลับ!AJ$3,0))</f>
        <v>0</v>
      </c>
      <c r="AK21" s="60">
        <f>IF(ลับ!AK$3=0,0,IF(เวลาเรียน!AP21="/",ลับ!AK$3,0))</f>
        <v>0</v>
      </c>
      <c r="AL21" s="60">
        <f>IF(ลับ!AL$3=0,0,IF(เวลาเรียน!AQ21="/",ลับ!AL$3,0))</f>
        <v>0</v>
      </c>
      <c r="AM21" s="60">
        <f>IF(ลับ!AM$3=0,0,IF(เวลาเรียน!AR21="/",ลับ!AM$3,0))</f>
        <v>0</v>
      </c>
      <c r="AN21" s="60">
        <f>IF(ลับ!AN$3=0,0,IF(เวลาเรียน!AS21="/",ลับ!AN$3,0))</f>
        <v>0</v>
      </c>
      <c r="AO21" s="60">
        <f>IF(ลับ!AO$3=0,0,IF(เวลาเรียน!AT21="/",ลับ!AO$3,0))</f>
        <v>0</v>
      </c>
      <c r="AP21" s="60">
        <f>IF(ลับ!AP$3=0,0,IF(เวลาเรียน!AU21="/",ลับ!AP$3,0))</f>
        <v>0</v>
      </c>
      <c r="AQ21" s="60">
        <f>IF(ลับ!AQ$3=0,0,IF(เวลาเรียน!AV21="/",ลับ!AQ$3,0))</f>
        <v>0</v>
      </c>
      <c r="AR21" s="60">
        <f>IF(ลับ!AR$3=0,0,IF(เวลาเรียน!AW21="/",ลับ!AR$3,0))</f>
        <v>0</v>
      </c>
      <c r="AS21" s="60">
        <f>IF(ลับ!AS$3=0,0,IF(เวลาเรียน!AX21="/",ลับ!AS$3,0))</f>
        <v>0</v>
      </c>
      <c r="AT21" s="60">
        <f>IF(ลับ!AT$3=0,0,IF(เวลาเรียน!AY21="/",ลับ!AT$3,0))</f>
        <v>0</v>
      </c>
      <c r="AU21" s="60">
        <f>IF(ลับ!AU$3=0,0,IF(เวลาเรียน!AZ21="/",ลับ!AU$3,0))</f>
        <v>0</v>
      </c>
      <c r="AV21" s="60">
        <f>IF(ลับ!AV$3=0,0,IF(เวลาเรียน!BA21="/",ลับ!AV$3,0))</f>
        <v>0</v>
      </c>
      <c r="AW21" s="60">
        <f>IF(ลับ!AW$3=0,0,IF(เวลาเรียน!BB21="/",ลับ!AW$3,0))</f>
        <v>0</v>
      </c>
      <c r="AX21" s="60">
        <f>IF(ลับ!AX$3=0,0,IF(เวลาเรียน!BC21="/",ลับ!AX$3,0))</f>
        <v>0</v>
      </c>
      <c r="AY21" s="60">
        <f>IF(ลับ!AY$3=0,0,IF(เวลาเรียน!BD21="/",ลับ!AY$3,0))</f>
        <v>0</v>
      </c>
      <c r="AZ21" s="60">
        <f>IF(ลับ!AZ$3=0,0,IF(เวลาเรียน!BE21="/",ลับ!AZ$3,0))</f>
        <v>0</v>
      </c>
      <c r="BA21" s="60">
        <f>IF(ลับ!BA$3=0,0,IF(เวลาเรียน!BF21="/",ลับ!BA$3,0))</f>
        <v>0</v>
      </c>
      <c r="BB21" s="60">
        <f>IF(ลับ!BB$3=0,0,IF(เวลาเรียน!BG21="/",ลับ!BB$3,0))</f>
        <v>0</v>
      </c>
      <c r="BC21" s="60">
        <f>IF(ลับ!BC$3=0,0,IF(เวลาเรียน!BH21="/",ลับ!BC$3,0))</f>
        <v>0</v>
      </c>
      <c r="BD21" s="60">
        <f>IF(ลับ!BD$3=0,0,IF(เวลาเรียน!BI21="/",ลับ!BD$3,0))</f>
        <v>0</v>
      </c>
      <c r="BE21" s="60">
        <f>IF(ลับ!BE$3=0,0,IF(เวลาเรียน!BJ21="/",ลับ!BE$3,0))</f>
        <v>0</v>
      </c>
      <c r="BF21" s="60">
        <f>IF(ลับ!BF$3=0,0,IF(เวลาเรียน!BK21="/",ลับ!BF$3,0))</f>
        <v>0</v>
      </c>
      <c r="BG21" s="60">
        <f>IF(ลับ!BG$3=0,0,IF(เวลาเรียน!BL21="/",ลับ!BG$3,0))</f>
        <v>0</v>
      </c>
      <c r="BH21" s="60">
        <f>IF(ลับ!BH$3=0,0,IF(เวลาเรียน!BM21="/",ลับ!BH$3,0))</f>
        <v>0</v>
      </c>
      <c r="BI21" s="60">
        <f>IF(ลับ!BI$3=0,0,IF(เวลาเรียน!BN21="/",ลับ!BI$3,0))</f>
        <v>0</v>
      </c>
      <c r="BJ21" s="60">
        <f>IF(ลับ!BJ$3=0,0,IF(เวลาเรียน!BO21="/",ลับ!BJ$3,0))</f>
        <v>0</v>
      </c>
      <c r="BK21" s="60">
        <f>IF(ลับ!BK$3=0,0,IF(เวลาเรียน!BP21="/",ลับ!BK$3,0))</f>
        <v>0</v>
      </c>
      <c r="BL21" s="60">
        <f>IF(ลับ!BL$3=0,0,IF(เวลาเรียน!BQ21="/",ลับ!BL$3,0))</f>
        <v>0</v>
      </c>
      <c r="BM21" s="60">
        <f>IF(ลับ!BM$3=0,0,IF(เวลาเรียน!BR21="/",ลับ!BM$3,0))</f>
        <v>0</v>
      </c>
      <c r="BN21" s="60">
        <f>IF(ลับ!BN$3=0,0,IF(เวลาเรียน!BS21="/",ลับ!BN$3,0))</f>
        <v>0</v>
      </c>
      <c r="BO21" s="60">
        <f>IF(ลับ!BO$3=0,0,IF(เวลาเรียน!BT21="/",ลับ!BO$3,0))</f>
        <v>0</v>
      </c>
      <c r="BP21" s="60">
        <f>IF(ลับ!BP$3=0,0,IF(เวลาเรียน!BU21="/",ลับ!BP$3,0))</f>
        <v>0</v>
      </c>
      <c r="BQ21" s="60">
        <f>IF(ลับ!BQ$3=0,0,IF(เวลาเรียน!BV21="/",ลับ!BQ$3,0))</f>
        <v>0</v>
      </c>
      <c r="BR21" s="60">
        <f>IF(ลับ!BR$3=0,0,IF(เวลาเรียน!BW21="/",ลับ!BR$3,0))</f>
        <v>0</v>
      </c>
      <c r="BS21" s="295">
        <f>IF(ลับ!BS$3=0,0,IF(เวลาเรียน!BX21="/",ลับ!BS$3,0))</f>
        <v>0</v>
      </c>
      <c r="BT21" s="60">
        <f>IF(ลับ!BT$3=0,0,IF(เวลาเรียน!BZ21="/",ลับ!BT$3,0))</f>
        <v>0</v>
      </c>
      <c r="BU21" s="60">
        <f>IF(ลับ!BU$3=0,0,IF(เวลาเรียน!CA21="/",ลับ!BU$3,0))</f>
        <v>0</v>
      </c>
      <c r="BV21" s="60">
        <f>IF(ลับ!BV$3=0,0,IF(เวลาเรียน!CB21="/",ลับ!BV$3,0))</f>
        <v>0</v>
      </c>
      <c r="BW21" s="60">
        <f>IF(ลับ!BW$3=0,0,IF(เวลาเรียน!CC21="/",ลับ!BW$3,0))</f>
        <v>0</v>
      </c>
      <c r="BX21" s="60">
        <f>IF(ลับ!BX$3=0,0,IF(เวลาเรียน!CD21="/",ลับ!BX$3,0))</f>
        <v>0</v>
      </c>
      <c r="BY21" s="60">
        <f>IF(ลับ!BY$3=0,0,IF(เวลาเรียน!CE21="/",ลับ!BY$3,0))</f>
        <v>0</v>
      </c>
      <c r="BZ21" s="60">
        <f>IF(ลับ!BZ$3=0,0,IF(เวลาเรียน!CF21="/",ลับ!BZ$3,0))</f>
        <v>0</v>
      </c>
      <c r="CA21" s="60">
        <f>IF(ลับ!CA$3=0,0,IF(เวลาเรียน!CG21="/",ลับ!CA$3,0))</f>
        <v>0</v>
      </c>
      <c r="CB21" s="60">
        <f>IF(ลับ!CB$3=0,0,IF(เวลาเรียน!CH21="/",ลับ!CB$3,0))</f>
        <v>0</v>
      </c>
      <c r="CC21" s="60">
        <f>IF(ลับ!CC$3=0,0,IF(เวลาเรียน!CI21="/",ลับ!CC$3,0))</f>
        <v>0</v>
      </c>
      <c r="CD21" s="60">
        <f>IF(ลับ!CD$3=0,0,IF(เวลาเรียน!CJ21="/",ลับ!CD$3,0))</f>
        <v>0</v>
      </c>
      <c r="CE21" s="60">
        <f>IF(ลับ!CE$3=0,0,IF(เวลาเรียน!CK21="/",ลับ!CE$3,0))</f>
        <v>0</v>
      </c>
      <c r="CF21" s="60">
        <f>IF(ลับ!CF$3=0,0,IF(เวลาเรียน!CL21="/",ลับ!CF$3,0))</f>
        <v>0</v>
      </c>
      <c r="CG21" s="60">
        <f>IF(ลับ!CG$3=0,0,IF(เวลาเรียน!CM21="/",ลับ!CG$3,0))</f>
        <v>0</v>
      </c>
      <c r="CH21" s="60">
        <f>IF(ลับ!CH$3=0,0,IF(เวลาเรียน!CN21="/",ลับ!CH$3,0))</f>
        <v>0</v>
      </c>
      <c r="CI21" s="60">
        <f>IF(ลับ!CI$3=0,0,IF(เวลาเรียน!CO21="/",ลับ!CI$3,0))</f>
        <v>0</v>
      </c>
      <c r="CJ21" s="60">
        <f>IF(ลับ!CJ$3=0,0,IF(เวลาเรียน!CP21="/",ลับ!CJ$3,0))</f>
        <v>0</v>
      </c>
      <c r="CK21" s="60">
        <f>IF(ลับ!CK$3=0,0,IF(เวลาเรียน!CQ21="/",ลับ!CK$3,0))</f>
        <v>0</v>
      </c>
      <c r="CL21" s="60">
        <f>IF(ลับ!CL$3=0,0,IF(เวลาเรียน!CR21="/",ลับ!CL$3,0))</f>
        <v>0</v>
      </c>
      <c r="CM21" s="60">
        <f>IF(ลับ!CM$3=0,0,IF(เวลาเรียน!CS21="/",ลับ!CM$3,0))</f>
        <v>0</v>
      </c>
      <c r="CN21" s="60">
        <f>IF(ลับ!CN$3=0,0,IF(เวลาเรียน!CT21="/",ลับ!CN$3,0))</f>
        <v>0</v>
      </c>
      <c r="CO21" s="60">
        <f>IF(ลับ!CO$3=0,0,IF(เวลาเรียน!CU21="/",ลับ!CO$3,0))</f>
        <v>0</v>
      </c>
      <c r="CP21" s="60">
        <f>IF(ลับ!CP$3=0,0,IF(เวลาเรียน!CV21="/",ลับ!CP$3,0))</f>
        <v>0</v>
      </c>
      <c r="CQ21" s="60">
        <f>IF(ลับ!CQ$3=0,0,IF(เวลาเรียน!CW21="/",ลับ!CQ$3,0))</f>
        <v>0</v>
      </c>
      <c r="CR21" s="60">
        <f>IF(ลับ!CR$3=0,0,IF(เวลาเรียน!CX21="/",ลับ!CR$3,0))</f>
        <v>0</v>
      </c>
      <c r="CS21" s="60">
        <f>IF(ลับ!CS$3=0,0,IF(เวลาเรียน!CY21="/",ลับ!CS$3,0))</f>
        <v>0</v>
      </c>
      <c r="CT21" s="60">
        <f>IF(ลับ!CT$3=0,0,IF(เวลาเรียน!CZ21="/",ลับ!CT$3,0))</f>
        <v>0</v>
      </c>
      <c r="CU21" s="60">
        <f>IF(ลับ!CU$3=0,0,IF(เวลาเรียน!DA21="/",ลับ!CU$3,0))</f>
        <v>0</v>
      </c>
      <c r="CV21" s="60">
        <f>IF(ลับ!CV$3=0,0,IF(เวลาเรียน!DB21="/",ลับ!CV$3,0))</f>
        <v>0</v>
      </c>
      <c r="CW21" s="61">
        <f>IF(ลับ!CW$3=0,0,IF(เวลาเรียน!DC21="/",ลับ!CW$3,0))</f>
        <v>0</v>
      </c>
      <c r="CX21" s="73" t="e">
        <f t="shared" si="11"/>
        <v>#REF!</v>
      </c>
      <c r="CZ21" s="15">
        <v>16</v>
      </c>
      <c r="DA21" s="15">
        <f>IF(ตัวชี้วัด!C21="ร",ตัวชี้วัด!C21,IF(ตัวชี้วัด!F21="ร",ตัวชี้วัด!F21,IF(ตัวชี้วัด!I21="ร",ตัวชี้วัด!I21,IF(ตัวชี้วัด!L21="ร",ตัวชี้วัด!L21,IF(ตัวชี้วัด!O21="ร",ตัวชี้วัด!O21,IF(ตัวชี้วัด!S21="ร",ตัวชี้วัด!S21,IF(ตัวชี้วัด!V21="ร",ตัวชี้วัด!V21,SUM(ตัวชี้วัด!C21,ตัวชี้วัด!F21,ตัวชี้วัด!I21,ตัวชี้วัด!L21,ตัวชี้วัด!O21,ตัวชี้วัด!S21,ตัวชี้วัด!V21))))))))</f>
        <v>0</v>
      </c>
      <c r="DB21" s="15">
        <f>IF(ตัวชี้วัด!Y21="ร",ตัวชี้วัด!Y21,IF(ตัวชี้วัด!AB21="ร",ตัวชี้วัด!AB21,IF(ตัวชี้วัด!AE21="ร",ตัวชี้วัด!AE21,IF(ตัวชี้วัด!AK21="ร",ตัวชี้วัด!AK21,IF(ตัวชี้วัด!AN21="ร",ตัวชี้วัด!AN21,IF(ตัวชี้วัด!AQ21="ร",ตัวชี้วัด!AQ21,IF(ตัวชี้วัด!AT21="ร",ตัวชี้วัด!AT21,SUM(ตัวชี้วัด!Y21,ตัวชี้วัด!AB21,ตัวชี้วัด!AE21,ตัวชี้วัด!AK21,ตัวชี้วัด!AN21,ตัวชี้วัด!AQ21,ตัวชี้วัด!AT21))))))))</f>
        <v>0</v>
      </c>
      <c r="DC21" s="15">
        <f>IF(ตัวชี้วัด!AW21="ร",ตัวชี้วัด!AW21,IF(ตัวชี้วัด!BA21="ร",ตัวชี้วัด!BA21,IF(ตัวชี้วัด!BD21="ร",ตัวชี้วัด!BD21,IF(ตัวชี้วัด!BG21="ร",ตัวชี้วัด!BG21,IF(ตัวชี้วัด!BJ21="ร",ตัวชี้วัด!BJ21,IF(ตัวชี้วัด!BM21="ร",ตัวชี้วัด!BM21,IF(ตัวชี้วัด!BS21="ร",ตัวชี้วัด!BS21,SUM(ตัวชี้วัด!AW21,ตัวชี้วัด!BA21,ตัวชี้วัด!BD21,ตัวชี้วัด!BG21,ตัวชี้วัด!BJ21,ตัวชี้วัด!BM21,ตัวชี้วัด!BS21))))))))</f>
        <v>0</v>
      </c>
      <c r="DD21" s="15">
        <f>IF(ตัวชี้วัด!BV21="ร",ตัวชี้วัด!BV21,IF(ตัวชี้วัด!BY21="ร",ตัวชี้วัด!BY21,IF(ตัวชี้วัด!CB21="ร",ตัวชี้วัด!CB21,IF(ตัวชี้วัด!CE21="ร",ตัวชี้วัด!CE21,IF(ตัวชี้วัด!CI21="ร",ตัวชี้วัด!CI21,IF(ตัวชี้วัด!CL21="ร",ตัวชี้วัด!CL21,IF(ตัวชี้วัด!CO21="ร",ตัวชี้วัด!CO21,SUM(ตัวชี้วัด!BV21,ตัวชี้วัด!BY21,ตัวชี้วัด!CB21,ตัวชี้วัด!CE21,ตัวชี้วัด!CI21,ตัวชี้วัด!CL21,ตัวชี้วัด!CO21))))))))</f>
        <v>0</v>
      </c>
      <c r="DE21" s="15">
        <f>IF(ตัวชี้วัด!CR21="ร",ตัวชี้วัด!CR21,IF(ตัวชี้วัด!CU21="ร",ตัวชี้วัด!CU21,IF(ตัวชี้วัด!DA21="ร",ตัวชี้วัด!DA21,IF(ตัวชี้วัด!DD21="ร",ตัวชี้วัด!DD21,IF(ตัวชี้วัด!DG21="ร",ตัวชี้วัด!DG21,IF(ตัวชี้วัด!DJ21="ร",ตัวชี้วัด!DJ21,IF(ตัวชี้วัด!DM21="ร",ตัวชี้วัด!DM21,SUM(ตัวชี้วัด!CR21,ตัวชี้วัด!CU21,ตัวชี้วัด!DA21,ตัวชี้วัด!DD21,ตัวชี้วัด!DG21,ตัวชี้วัด!DJ21,ตัวชี้วัด!DM21))))))))</f>
        <v>0</v>
      </c>
      <c r="DF21" s="15">
        <f>IF(ตัวชี้วัด!DQ21="ร",ตัวชี้วัด!DQ21,IF(ตัวชี้วัด!DT21="ร",ตัวชี้วัด!DT21,IF(ตัวชี้วัด!DW21="ร",ตัวชี้วัด!DW21,IF(ตัวชี้วัด!DZ21="ร",ตัวชี้วัด!DZ21,SUM(ตัวชี้วัด!DQ21,ตัวชี้วัด!DT21,ตัวชี้วัด!DW21,ตัวชี้วัด!DZ21)))))</f>
        <v>0</v>
      </c>
      <c r="DG21" s="72">
        <f t="shared" si="12"/>
        <v>0</v>
      </c>
      <c r="DH21" s="47"/>
      <c r="DI21" s="15">
        <f>IF(ตัวชี้วัด!D21="/",1,0)</f>
        <v>0</v>
      </c>
      <c r="DJ21" s="15">
        <f>IF(ตัวชี้วัด!G21="/",1,0)</f>
        <v>0</v>
      </c>
      <c r="DK21" s="15">
        <f>IF(ตัวชี้วัด!J21="/",1,0)</f>
        <v>0</v>
      </c>
      <c r="DL21" s="15">
        <f>IF(ตัวชี้วัด!M21="/",1,0)</f>
        <v>0</v>
      </c>
      <c r="DM21" s="15">
        <f>IF(ตัวชี้วัด!P21="/",1,0)</f>
        <v>0</v>
      </c>
      <c r="DN21" s="15">
        <f>IF(ตัวชี้วัด!T21="/",1,0)</f>
        <v>0</v>
      </c>
      <c r="DO21" s="15">
        <f>IF(ตัวชี้วัด!W21="/",1,0)</f>
        <v>0</v>
      </c>
      <c r="DP21" s="15">
        <f>IF(ตัวชี้วัด!Z21="/",1,0)</f>
        <v>0</v>
      </c>
      <c r="DQ21" s="15">
        <f>IF(ตัวชี้วัด!AC21="/",1,0)</f>
        <v>0</v>
      </c>
      <c r="DR21" s="15">
        <f>IF(ตัวชี้วัด!AF21="/",1,0)</f>
        <v>0</v>
      </c>
      <c r="DS21" s="15">
        <f>IF(ตัวชี้วัด!AL21="/",1,0)</f>
        <v>0</v>
      </c>
      <c r="DT21" s="15">
        <f>IF(ตัวชี้วัด!AO21="/",1,0)</f>
        <v>0</v>
      </c>
      <c r="DU21" s="15">
        <f>IF(ตัวชี้วัด!AR21="/",1,0)</f>
        <v>0</v>
      </c>
      <c r="DV21" s="15">
        <f>IF(ตัวชี้วัด!AU21="/",1,0)</f>
        <v>0</v>
      </c>
      <c r="DW21" s="15">
        <f>IF(ตัวชี้วัด!AX21="/",1,0)</f>
        <v>0</v>
      </c>
      <c r="DX21" s="15">
        <f>IF(ตัวชี้วัด!BB21="/",1,0)</f>
        <v>0</v>
      </c>
      <c r="DY21" s="15">
        <f>IF(ตัวชี้วัด!BE21="/",1,0)</f>
        <v>0</v>
      </c>
      <c r="DZ21" s="15">
        <f>IF(ตัวชี้วัด!BH21="/",1,0)</f>
        <v>0</v>
      </c>
      <c r="EA21" s="15">
        <f>IF(ตัวชี้วัด!BK21="/",1,0)</f>
        <v>0</v>
      </c>
      <c r="EB21" s="15">
        <f>IF(ตัวชี้วัด!BN21="/",1,0)</f>
        <v>0</v>
      </c>
      <c r="EC21" s="15">
        <f>IF(ตัวชี้วัด!BT21="/",1,0)</f>
        <v>0</v>
      </c>
      <c r="ED21" s="15">
        <f>IF(ตัวชี้วัด!BW21="/",1,0)</f>
        <v>0</v>
      </c>
      <c r="EE21" s="15">
        <f>IF(ตัวชี้วัด!BZ21="/",1,0)</f>
        <v>0</v>
      </c>
      <c r="EF21" s="15">
        <f>IF(ตัวชี้วัด!CC21="/",1,0)</f>
        <v>0</v>
      </c>
      <c r="EG21" s="15">
        <f>IF(ตัวชี้วัด!CF21="/",1,0)</f>
        <v>0</v>
      </c>
      <c r="EH21" s="15">
        <f>IF(ตัวชี้วัด!CJ21="/",1,0)</f>
        <v>0</v>
      </c>
      <c r="EI21" s="15">
        <f>IF(ตัวชี้วัด!CM21="/",1,0)</f>
        <v>0</v>
      </c>
      <c r="EJ21" s="15">
        <f>IF(ตัวชี้วัด!CP21="/",1,0)</f>
        <v>0</v>
      </c>
      <c r="EK21" s="15">
        <f>IF(ตัวชี้วัด!CS21="/",1,0)</f>
        <v>0</v>
      </c>
      <c r="EL21" s="15">
        <f>IF(ตัวชี้วัด!CV21="/",1,0)</f>
        <v>0</v>
      </c>
      <c r="EM21" s="15">
        <f>IF(ตัวชี้วัด!DB21="/",1,0)</f>
        <v>0</v>
      </c>
      <c r="EN21" s="15">
        <f>IF(ตัวชี้วัด!DE21="/",1,0)</f>
        <v>0</v>
      </c>
      <c r="EO21" s="15">
        <f>IF(ตัวชี้วัด!DH21="/",1,0)</f>
        <v>0</v>
      </c>
      <c r="EP21" s="15">
        <f>IF(ตัวชี้วัด!DK21="/",1,0)</f>
        <v>0</v>
      </c>
      <c r="EQ21" s="15">
        <f>IF(ตัวชี้วัด!DN21="/",1,0)</f>
        <v>0</v>
      </c>
      <c r="ER21" s="15">
        <f>IF(ตัวชี้วัด!DR21="/",1,0)</f>
        <v>0</v>
      </c>
      <c r="ES21" s="15">
        <f>IF(ตัวชี้วัด!DU21="/",1,0)</f>
        <v>0</v>
      </c>
      <c r="ET21" s="15">
        <f>IF(ตัวชี้วัด!DX21="/",1,0)</f>
        <v>0</v>
      </c>
      <c r="EU21" s="15">
        <f>IF(ตัวชี้วัด!EA21="/",1,0)</f>
        <v>0</v>
      </c>
      <c r="EV21" s="72">
        <f t="shared" si="3"/>
        <v>0</v>
      </c>
      <c r="EX21" s="15">
        <v>16</v>
      </c>
      <c r="EY21" s="15">
        <f>IF(คุณลักษณะ!B21&gt;1,2,IF(คุณลักษณะ!B21=1,1,0))</f>
        <v>0</v>
      </c>
      <c r="EZ21" s="15">
        <f>IF(คุณลักษณะ!C21&gt;1,2,IF(คุณลักษณะ!C21=1,1,0))</f>
        <v>0</v>
      </c>
      <c r="FA21" s="15">
        <f>IF(คุณลักษณะ!D21&gt;1,2,IF(คุณลักษณะ!D21=1,1,0))</f>
        <v>0</v>
      </c>
      <c r="FB21" s="15">
        <f>IF(คุณลักษณะ!E21&gt;1,2,IF(คุณลักษณะ!E21=1,1,0))</f>
        <v>0</v>
      </c>
      <c r="FC21" s="72">
        <f t="shared" si="4"/>
        <v>0</v>
      </c>
      <c r="FD21" s="15">
        <f>IF(คุณลักษณะ!G21&gt;1,2,IF(คุณลักษณะ!G21=1,1,0))</f>
        <v>0</v>
      </c>
      <c r="FE21" s="15">
        <f>IF(คุณลักษณะ!H21&gt;1,2,IF(คุณลักษณะ!H21=1,1,0))</f>
        <v>0</v>
      </c>
      <c r="FF21" s="72">
        <f t="shared" si="5"/>
        <v>0</v>
      </c>
      <c r="FG21" s="15">
        <f>IF(คุณลักษณะ!O21&gt;1,2,IF(คุณลักษณะ!O21=1,1,0))</f>
        <v>0</v>
      </c>
      <c r="FH21" s="15">
        <f>IF(คุณลักษณะ!P21&gt;1,2,IF(คุณลักษณะ!P21=1,1,0))</f>
        <v>0</v>
      </c>
      <c r="FI21" s="72">
        <f t="shared" si="6"/>
        <v>0</v>
      </c>
      <c r="FJ21" s="15">
        <f>IF(คุณลักษณะ!S21&gt;1,2,IF(คุณลักษณะ!S21=1,1,0))</f>
        <v>0</v>
      </c>
      <c r="FK21" s="15">
        <f>IF(คุณลักษณะ!T21&gt;1,2,IF(คุณลักษณะ!T21=1,1,0))</f>
        <v>0</v>
      </c>
      <c r="FL21" s="72">
        <f t="shared" si="7"/>
        <v>0</v>
      </c>
      <c r="FM21" s="15">
        <f>IF(คุณลักษณะ!V21&gt;1,2,IF(คุณลักษณะ!V21=1,1,0))</f>
        <v>0</v>
      </c>
      <c r="FN21" s="15">
        <f>IF(คุณลักษณะ!W21&gt;1,2,IF(คุณลักษณะ!W21=1,1,0))</f>
        <v>0</v>
      </c>
      <c r="FO21" s="72">
        <f t="shared" si="8"/>
        <v>0</v>
      </c>
      <c r="FP21" s="15">
        <f>IF(คุณลักษณะ!Y21&gt;1,2,IF(คุณลักษณะ!Y21=1,1,0))</f>
        <v>0</v>
      </c>
      <c r="FQ21" s="15">
        <f>IF(คุณลักษณะ!AC21&gt;1,2,IF(คุณลักษณะ!AC21=1,1,0))</f>
        <v>0</v>
      </c>
      <c r="FR21" s="15">
        <f>IF(คุณลักษณะ!AD21&gt;1,2,IF(คุณลักษณะ!AD21=1,1,0))</f>
        <v>0</v>
      </c>
      <c r="FS21" s="72">
        <f t="shared" si="9"/>
        <v>0</v>
      </c>
      <c r="FT21" s="15">
        <f>IF(คุณลักษณะ!AF21&gt;1,2,IF(คุณลักษณะ!AF21=1,1,0))</f>
        <v>0</v>
      </c>
      <c r="FU21" s="15">
        <f>IF(คุณลักษณะ!AG21&gt;1,2,IF(คุณลักษณะ!AG21=1,1,0))</f>
        <v>0</v>
      </c>
      <c r="FV21" s="72">
        <f t="shared" si="10"/>
        <v>0</v>
      </c>
      <c r="FW21" s="47"/>
      <c r="FX21" s="15">
        <f>IF(คุณลักษณะ!F21&gt;1,2,IF(คุณลักษณะ!F21=1,1,0))</f>
        <v>2</v>
      </c>
      <c r="FY21" s="15">
        <f>IF(คุณลักษณะ!I21&gt;1,2,IF(คุณลักษณะ!I21=1,1,0))</f>
        <v>2</v>
      </c>
      <c r="FZ21" s="15">
        <f>IF(คุณลักษณะ!N21&gt;1,2,IF(คุณลักษณะ!N21=1,1,0))</f>
        <v>2</v>
      </c>
      <c r="GA21" s="15">
        <f>IF(คุณลักษณะ!Q21&gt;1,2,IF(คุณลักษณะ!Q21=1,1,0))</f>
        <v>2</v>
      </c>
      <c r="GB21" s="15">
        <f>IF(คุณลักษณะ!U21&gt;1,2,IF(คุณลักษณะ!U21=1,1,0))</f>
        <v>2</v>
      </c>
      <c r="GC21" s="15">
        <f>IF(คุณลักษณะ!X21&gt;1,2,IF(คุณลักษณะ!X21=1,1,0))</f>
        <v>2</v>
      </c>
      <c r="GD21" s="15">
        <f>IF(คุณลักษณะ!AE21&gt;1,2,IF(คุณลักษณะ!AE21=1,1,0))</f>
        <v>2</v>
      </c>
      <c r="GE21" s="15">
        <f>IF(คุณลักษณะ!AH21&gt;1,2,IF(คุณลักษณะ!AH21=1,1,0))</f>
        <v>2</v>
      </c>
      <c r="GF21" s="76">
        <f t="shared" si="13"/>
        <v>16</v>
      </c>
      <c r="GG21" s="74">
        <f>IF(คุณลักษณะ!F21=0,0,IF(คุณลักษณะ!I21=0,0,IF(คุณลักษณะ!N21=0,0,IF(คุณลักษณะ!Q21=0,0,IF(คุณลักษณะ!U21=0,0,IF(คุณลักษณะ!X21=0,0,IF(คุณลักษณะ!AE21=0,0,IF(คุณลักษณะ!AH21=0,0,GF21))))))))</f>
        <v>16</v>
      </c>
      <c r="GI21" s="2">
        <v>16</v>
      </c>
      <c r="GJ21" s="19">
        <f>IF(เวลาเรียน!C21="",0,1)</f>
        <v>0</v>
      </c>
      <c r="GK21" s="289">
        <f>IF(ผลการเรียน!$Y22=$GK$5,1,0)</f>
        <v>0</v>
      </c>
      <c r="GL21" s="289">
        <f>IF(ผลการเรียน!$Y22=$GL$5,1,0)</f>
        <v>0</v>
      </c>
      <c r="GM21" s="289">
        <f>IF(ผลการเรียน!$Y22=$GM$5,1,0)</f>
        <v>0</v>
      </c>
      <c r="GN21" s="289">
        <f>IF(ผลการเรียน!$Y22=$GN$5,1,0)</f>
        <v>0</v>
      </c>
      <c r="GO21" s="289">
        <f>IF(ผลการเรียน!$Y22=$GO$5,1,0)</f>
        <v>0</v>
      </c>
      <c r="GP21" s="289">
        <f>IF(ผลการเรียน!$Y22=$GP$5,1,0)</f>
        <v>0</v>
      </c>
      <c r="GQ21" s="289">
        <f>IF(ผลการเรียน!$Y22=$GQ$5,1,0)</f>
        <v>0</v>
      </c>
      <c r="GR21" s="289">
        <f>IF(ผลการเรียน!$Y22=$GR$5,1,0)</f>
        <v>0</v>
      </c>
      <c r="GS21" s="289">
        <f>IF(ผลการเรียน!$Y22=$GS$5,1,0)</f>
        <v>0</v>
      </c>
      <c r="GT21" s="289">
        <f>IF(ผลการเรียน!$Y22=$GT$5,1,0)</f>
        <v>0</v>
      </c>
      <c r="GU21" s="289">
        <f ca="1">IF(ผลการเรียน!$AP22=ลับ!$GU$5,1,0)</f>
        <v>0</v>
      </c>
      <c r="GV21" s="289">
        <f ca="1">IF(ผลการเรียน!$AP22=ลับ!$GV$5,1,0)</f>
        <v>0</v>
      </c>
      <c r="GW21" s="289">
        <f ca="1">IF(ผลการเรียน!$AP22=ลับ!$GW$5,1,0)</f>
        <v>0</v>
      </c>
      <c r="GX21" s="289">
        <f ca="1">IF(ผลการเรียน!$AP22=ลับ!$GX$5,1,0)</f>
        <v>0</v>
      </c>
      <c r="GY21" s="289">
        <f ca="1">IF(ผลการเรียน!$AG22=ลับ!$GY$5,1,0)</f>
        <v>0</v>
      </c>
      <c r="GZ21" s="289">
        <f ca="1">IF(ผลการเรียน!$AG22=ลับ!$GZ$5,1,0)</f>
        <v>0</v>
      </c>
      <c r="HA21" s="289">
        <f ca="1">IF(ผลการเรียน!$AG22=ลับ!$HA$5,1,0)</f>
        <v>0</v>
      </c>
      <c r="HB21" s="289">
        <f ca="1">IF(ผลการเรียน!$AG22=ลับ!$HB$5,1,0)</f>
        <v>0</v>
      </c>
      <c r="HC21" s="19">
        <f>IF(สรุปคะแนน!$Q21=3,1,0)</f>
        <v>0</v>
      </c>
      <c r="HD21" s="19">
        <f>IF(สรุปคะแนน!$Q21=2,1,0)</f>
        <v>0</v>
      </c>
      <c r="HE21" s="19">
        <f>IF(สรุปคะแนน!$Q21=1,1,0)</f>
        <v>0</v>
      </c>
      <c r="HF21" s="19">
        <f>IF(สรุปคะแนน!$Q21=0,1,0)</f>
        <v>0</v>
      </c>
      <c r="HG21" s="47"/>
      <c r="HH21" s="47"/>
      <c r="HI21" s="47"/>
      <c r="HJ21" s="47"/>
      <c r="HK21" s="47"/>
      <c r="HL21" s="47"/>
      <c r="HM21" s="47"/>
      <c r="HN21" s="47"/>
    </row>
    <row r="22" spans="1:222" ht="20.399999999999999" x14ac:dyDescent="0.55000000000000004">
      <c r="A22" s="25">
        <v>17</v>
      </c>
      <c r="B22" s="60">
        <f>IF(ลับ!B$3=0,0,IF(เวลาเรียน!H22="/",ลับ!B$3,0))</f>
        <v>0</v>
      </c>
      <c r="C22" s="60">
        <f>IF(ลับ!C$3=0,0,IF(เวลาเรียน!I22="/",ลับ!C$3,0))</f>
        <v>0</v>
      </c>
      <c r="D22" s="60">
        <f>IF(ลับ!D$3=0,0,IF(เวลาเรียน!J22="/",ลับ!D$3,0))</f>
        <v>0</v>
      </c>
      <c r="E22" s="60">
        <f>IF(ลับ!E$3=0,0,IF(เวลาเรียน!K22="/",ลับ!E$3,0))</f>
        <v>0</v>
      </c>
      <c r="F22" s="60" t="e">
        <f>IF(ลับ!F$3=0,0,IF(เวลาเรียน!#REF!="/",ลับ!F$3,0))</f>
        <v>#REF!</v>
      </c>
      <c r="G22" s="60">
        <f>IF(ลับ!G$3=0,0,IF(เวลาเรียน!L22="/",ลับ!G$3,0))</f>
        <v>0</v>
      </c>
      <c r="H22" s="60">
        <f>IF(ลับ!H$3=0,0,IF(เวลาเรียน!M22="/",ลับ!H$3,0))</f>
        <v>0</v>
      </c>
      <c r="I22" s="60">
        <f>IF(ลับ!I$3=0,0,IF(เวลาเรียน!N22="/",ลับ!I$3,0))</f>
        <v>0</v>
      </c>
      <c r="J22" s="60">
        <f>IF(ลับ!J$3=0,0,IF(เวลาเรียน!O22="/",ลับ!J$3,0))</f>
        <v>0</v>
      </c>
      <c r="K22" s="60">
        <f>IF(ลับ!K$3=0,0,IF(เวลาเรียน!P22="/",ลับ!K$3,0))</f>
        <v>0</v>
      </c>
      <c r="L22" s="60">
        <f>IF(ลับ!L$3=0,0,IF(เวลาเรียน!Q22="/",ลับ!L$3,0))</f>
        <v>0</v>
      </c>
      <c r="M22" s="60">
        <f>IF(ลับ!M$3=0,0,IF(เวลาเรียน!R22="/",ลับ!M$3,0))</f>
        <v>0</v>
      </c>
      <c r="N22" s="60">
        <f>IF(ลับ!N$3=0,0,IF(เวลาเรียน!S22="/",ลับ!N$3,0))</f>
        <v>0</v>
      </c>
      <c r="O22" s="60">
        <f>IF(ลับ!O$3=0,0,IF(เวลาเรียน!T22="/",ลับ!O$3,0))</f>
        <v>0</v>
      </c>
      <c r="P22" s="60">
        <f>IF(ลับ!P$3=0,0,IF(เวลาเรียน!U22="/",ลับ!P$3,0))</f>
        <v>0</v>
      </c>
      <c r="Q22" s="60">
        <f>IF(ลับ!Q$3=0,0,IF(เวลาเรียน!V22="/",ลับ!Q$3,0))</f>
        <v>0</v>
      </c>
      <c r="R22" s="60">
        <f>IF(ลับ!R$3=0,0,IF(เวลาเรียน!W22="/",ลับ!R$3,0))</f>
        <v>0</v>
      </c>
      <c r="S22" s="60">
        <f>IF(ลับ!S$3=0,0,IF(เวลาเรียน!X22="/",ลับ!S$3,0))</f>
        <v>0</v>
      </c>
      <c r="T22" s="60">
        <f>IF(ลับ!T$3=0,0,IF(เวลาเรียน!Y22="/",ลับ!T$3,0))</f>
        <v>0</v>
      </c>
      <c r="U22" s="60">
        <f>IF(ลับ!U$3=0,0,IF(เวลาเรียน!Z22="/",ลับ!U$3,0))</f>
        <v>0</v>
      </c>
      <c r="V22" s="60">
        <f>IF(ลับ!V$3=0,0,IF(เวลาเรียน!AA22="/",ลับ!V$3,0))</f>
        <v>0</v>
      </c>
      <c r="W22" s="60">
        <f>IF(ลับ!W$3=0,0,IF(เวลาเรียน!AB22="/",ลับ!W$3,0))</f>
        <v>0</v>
      </c>
      <c r="X22" s="60">
        <f>IF(ลับ!X$3=0,0,IF(เวลาเรียน!AC22="/",ลับ!X$3,0))</f>
        <v>0</v>
      </c>
      <c r="Y22" s="60">
        <f>IF(ลับ!Y$3=0,0,IF(เวลาเรียน!AD22="/",ลับ!Y$3,0))</f>
        <v>0</v>
      </c>
      <c r="Z22" s="295">
        <f>IF(ลับ!Z$3=0,0,IF(เวลาเรียน!AE22="/",ลับ!Z$3,0))</f>
        <v>0</v>
      </c>
      <c r="AA22" s="60">
        <f>IF(ลับ!AA$3=0,0,IF(เวลาเรียน!AF22="/",ลับ!AA$3,0))</f>
        <v>0</v>
      </c>
      <c r="AB22" s="60">
        <f>IF(ลับ!AB$3=0,0,IF(เวลาเรียน!AG22="/",ลับ!AB$3,0))</f>
        <v>0</v>
      </c>
      <c r="AC22" s="60">
        <f>IF(ลับ!AC$3=0,0,IF(เวลาเรียน!AH22="/",ลับ!AC$3,0))</f>
        <v>0</v>
      </c>
      <c r="AD22" s="60">
        <f>IF(ลับ!AD$3=0,0,IF(เวลาเรียน!AI22="/",ลับ!AD$3,0))</f>
        <v>0</v>
      </c>
      <c r="AE22" s="60">
        <f>IF(ลับ!AE$3=0,0,IF(เวลาเรียน!AJ22="/",ลับ!AE$3,0))</f>
        <v>0</v>
      </c>
      <c r="AF22" s="60">
        <f>IF(ลับ!AF$3=0,0,IF(เวลาเรียน!AK22="/",ลับ!AF$3,0))</f>
        <v>0</v>
      </c>
      <c r="AG22" s="60">
        <f>IF(ลับ!AG$3=0,0,IF(เวลาเรียน!AL22="/",ลับ!AG$3,0))</f>
        <v>0</v>
      </c>
      <c r="AH22" s="60">
        <f>IF(ลับ!AH$3=0,0,IF(เวลาเรียน!AM22="/",ลับ!AH$3,0))</f>
        <v>0</v>
      </c>
      <c r="AI22" s="60">
        <f>IF(ลับ!AI$3=0,0,IF(เวลาเรียน!AN22="/",ลับ!AI$3,0))</f>
        <v>0</v>
      </c>
      <c r="AJ22" s="60">
        <f>IF(ลับ!AJ$3=0,0,IF(เวลาเรียน!AO22="/",ลับ!AJ$3,0))</f>
        <v>0</v>
      </c>
      <c r="AK22" s="60">
        <f>IF(ลับ!AK$3=0,0,IF(เวลาเรียน!AP22="/",ลับ!AK$3,0))</f>
        <v>0</v>
      </c>
      <c r="AL22" s="60">
        <f>IF(ลับ!AL$3=0,0,IF(เวลาเรียน!AQ22="/",ลับ!AL$3,0))</f>
        <v>0</v>
      </c>
      <c r="AM22" s="60">
        <f>IF(ลับ!AM$3=0,0,IF(เวลาเรียน!AR22="/",ลับ!AM$3,0))</f>
        <v>0</v>
      </c>
      <c r="AN22" s="60">
        <f>IF(ลับ!AN$3=0,0,IF(เวลาเรียน!AS22="/",ลับ!AN$3,0))</f>
        <v>0</v>
      </c>
      <c r="AO22" s="60">
        <f>IF(ลับ!AO$3=0,0,IF(เวลาเรียน!AT22="/",ลับ!AO$3,0))</f>
        <v>0</v>
      </c>
      <c r="AP22" s="60">
        <f>IF(ลับ!AP$3=0,0,IF(เวลาเรียน!AU22="/",ลับ!AP$3,0))</f>
        <v>0</v>
      </c>
      <c r="AQ22" s="60">
        <f>IF(ลับ!AQ$3=0,0,IF(เวลาเรียน!AV22="/",ลับ!AQ$3,0))</f>
        <v>0</v>
      </c>
      <c r="AR22" s="60">
        <f>IF(ลับ!AR$3=0,0,IF(เวลาเรียน!AW22="/",ลับ!AR$3,0))</f>
        <v>0</v>
      </c>
      <c r="AS22" s="60">
        <f>IF(ลับ!AS$3=0,0,IF(เวลาเรียน!AX22="/",ลับ!AS$3,0))</f>
        <v>0</v>
      </c>
      <c r="AT22" s="60">
        <f>IF(ลับ!AT$3=0,0,IF(เวลาเรียน!AY22="/",ลับ!AT$3,0))</f>
        <v>0</v>
      </c>
      <c r="AU22" s="60">
        <f>IF(ลับ!AU$3=0,0,IF(เวลาเรียน!AZ22="/",ลับ!AU$3,0))</f>
        <v>0</v>
      </c>
      <c r="AV22" s="60">
        <f>IF(ลับ!AV$3=0,0,IF(เวลาเรียน!BA22="/",ลับ!AV$3,0))</f>
        <v>0</v>
      </c>
      <c r="AW22" s="60">
        <f>IF(ลับ!AW$3=0,0,IF(เวลาเรียน!BB22="/",ลับ!AW$3,0))</f>
        <v>0</v>
      </c>
      <c r="AX22" s="60">
        <f>IF(ลับ!AX$3=0,0,IF(เวลาเรียน!BC22="/",ลับ!AX$3,0))</f>
        <v>0</v>
      </c>
      <c r="AY22" s="60">
        <f>IF(ลับ!AY$3=0,0,IF(เวลาเรียน!BD22="/",ลับ!AY$3,0))</f>
        <v>0</v>
      </c>
      <c r="AZ22" s="60">
        <f>IF(ลับ!AZ$3=0,0,IF(เวลาเรียน!BE22="/",ลับ!AZ$3,0))</f>
        <v>0</v>
      </c>
      <c r="BA22" s="60">
        <f>IF(ลับ!BA$3=0,0,IF(เวลาเรียน!BF22="/",ลับ!BA$3,0))</f>
        <v>0</v>
      </c>
      <c r="BB22" s="60">
        <f>IF(ลับ!BB$3=0,0,IF(เวลาเรียน!BG22="/",ลับ!BB$3,0))</f>
        <v>0</v>
      </c>
      <c r="BC22" s="60">
        <f>IF(ลับ!BC$3=0,0,IF(เวลาเรียน!BH22="/",ลับ!BC$3,0))</f>
        <v>0</v>
      </c>
      <c r="BD22" s="60">
        <f>IF(ลับ!BD$3=0,0,IF(เวลาเรียน!BI22="/",ลับ!BD$3,0))</f>
        <v>0</v>
      </c>
      <c r="BE22" s="60">
        <f>IF(ลับ!BE$3=0,0,IF(เวลาเรียน!BJ22="/",ลับ!BE$3,0))</f>
        <v>0</v>
      </c>
      <c r="BF22" s="60">
        <f>IF(ลับ!BF$3=0,0,IF(เวลาเรียน!BK22="/",ลับ!BF$3,0))</f>
        <v>0</v>
      </c>
      <c r="BG22" s="60">
        <f>IF(ลับ!BG$3=0,0,IF(เวลาเรียน!BL22="/",ลับ!BG$3,0))</f>
        <v>0</v>
      </c>
      <c r="BH22" s="60">
        <f>IF(ลับ!BH$3=0,0,IF(เวลาเรียน!BM22="/",ลับ!BH$3,0))</f>
        <v>0</v>
      </c>
      <c r="BI22" s="60">
        <f>IF(ลับ!BI$3=0,0,IF(เวลาเรียน!BN22="/",ลับ!BI$3,0))</f>
        <v>0</v>
      </c>
      <c r="BJ22" s="60">
        <f>IF(ลับ!BJ$3=0,0,IF(เวลาเรียน!BO22="/",ลับ!BJ$3,0))</f>
        <v>0</v>
      </c>
      <c r="BK22" s="60">
        <f>IF(ลับ!BK$3=0,0,IF(เวลาเรียน!BP22="/",ลับ!BK$3,0))</f>
        <v>0</v>
      </c>
      <c r="BL22" s="60">
        <f>IF(ลับ!BL$3=0,0,IF(เวลาเรียน!BQ22="/",ลับ!BL$3,0))</f>
        <v>0</v>
      </c>
      <c r="BM22" s="60">
        <f>IF(ลับ!BM$3=0,0,IF(เวลาเรียน!BR22="/",ลับ!BM$3,0))</f>
        <v>0</v>
      </c>
      <c r="BN22" s="60">
        <f>IF(ลับ!BN$3=0,0,IF(เวลาเรียน!BS22="/",ลับ!BN$3,0))</f>
        <v>0</v>
      </c>
      <c r="BO22" s="60">
        <f>IF(ลับ!BO$3=0,0,IF(เวลาเรียน!BT22="/",ลับ!BO$3,0))</f>
        <v>0</v>
      </c>
      <c r="BP22" s="60">
        <f>IF(ลับ!BP$3=0,0,IF(เวลาเรียน!BU22="/",ลับ!BP$3,0))</f>
        <v>0</v>
      </c>
      <c r="BQ22" s="60">
        <f>IF(ลับ!BQ$3=0,0,IF(เวลาเรียน!BV22="/",ลับ!BQ$3,0))</f>
        <v>0</v>
      </c>
      <c r="BR22" s="60">
        <f>IF(ลับ!BR$3=0,0,IF(เวลาเรียน!BW22="/",ลับ!BR$3,0))</f>
        <v>0</v>
      </c>
      <c r="BS22" s="295">
        <f>IF(ลับ!BS$3=0,0,IF(เวลาเรียน!BX22="/",ลับ!BS$3,0))</f>
        <v>0</v>
      </c>
      <c r="BT22" s="60">
        <f>IF(ลับ!BT$3=0,0,IF(เวลาเรียน!BZ22="/",ลับ!BT$3,0))</f>
        <v>0</v>
      </c>
      <c r="BU22" s="60">
        <f>IF(ลับ!BU$3=0,0,IF(เวลาเรียน!CA22="/",ลับ!BU$3,0))</f>
        <v>0</v>
      </c>
      <c r="BV22" s="60">
        <f>IF(ลับ!BV$3=0,0,IF(เวลาเรียน!CB22="/",ลับ!BV$3,0))</f>
        <v>0</v>
      </c>
      <c r="BW22" s="60">
        <f>IF(ลับ!BW$3=0,0,IF(เวลาเรียน!CC22="/",ลับ!BW$3,0))</f>
        <v>0</v>
      </c>
      <c r="BX22" s="60">
        <f>IF(ลับ!BX$3=0,0,IF(เวลาเรียน!CD22="/",ลับ!BX$3,0))</f>
        <v>0</v>
      </c>
      <c r="BY22" s="60">
        <f>IF(ลับ!BY$3=0,0,IF(เวลาเรียน!CE22="/",ลับ!BY$3,0))</f>
        <v>0</v>
      </c>
      <c r="BZ22" s="60">
        <f>IF(ลับ!BZ$3=0,0,IF(เวลาเรียน!CF22="/",ลับ!BZ$3,0))</f>
        <v>0</v>
      </c>
      <c r="CA22" s="60">
        <f>IF(ลับ!CA$3=0,0,IF(เวลาเรียน!CG22="/",ลับ!CA$3,0))</f>
        <v>0</v>
      </c>
      <c r="CB22" s="60">
        <f>IF(ลับ!CB$3=0,0,IF(เวลาเรียน!CH22="/",ลับ!CB$3,0))</f>
        <v>0</v>
      </c>
      <c r="CC22" s="60">
        <f>IF(ลับ!CC$3=0,0,IF(เวลาเรียน!CI22="/",ลับ!CC$3,0))</f>
        <v>0</v>
      </c>
      <c r="CD22" s="60">
        <f>IF(ลับ!CD$3=0,0,IF(เวลาเรียน!CJ22="/",ลับ!CD$3,0))</f>
        <v>0</v>
      </c>
      <c r="CE22" s="60">
        <f>IF(ลับ!CE$3=0,0,IF(เวลาเรียน!CK22="/",ลับ!CE$3,0))</f>
        <v>0</v>
      </c>
      <c r="CF22" s="60">
        <f>IF(ลับ!CF$3=0,0,IF(เวลาเรียน!CL22="/",ลับ!CF$3,0))</f>
        <v>0</v>
      </c>
      <c r="CG22" s="60">
        <f>IF(ลับ!CG$3=0,0,IF(เวลาเรียน!CM22="/",ลับ!CG$3,0))</f>
        <v>0</v>
      </c>
      <c r="CH22" s="60">
        <f>IF(ลับ!CH$3=0,0,IF(เวลาเรียน!CN22="/",ลับ!CH$3,0))</f>
        <v>0</v>
      </c>
      <c r="CI22" s="60">
        <f>IF(ลับ!CI$3=0,0,IF(เวลาเรียน!CO22="/",ลับ!CI$3,0))</f>
        <v>0</v>
      </c>
      <c r="CJ22" s="60">
        <f>IF(ลับ!CJ$3=0,0,IF(เวลาเรียน!CP22="/",ลับ!CJ$3,0))</f>
        <v>0</v>
      </c>
      <c r="CK22" s="60">
        <f>IF(ลับ!CK$3=0,0,IF(เวลาเรียน!CQ22="/",ลับ!CK$3,0))</f>
        <v>0</v>
      </c>
      <c r="CL22" s="60">
        <f>IF(ลับ!CL$3=0,0,IF(เวลาเรียน!CR22="/",ลับ!CL$3,0))</f>
        <v>0</v>
      </c>
      <c r="CM22" s="60">
        <f>IF(ลับ!CM$3=0,0,IF(เวลาเรียน!CS22="/",ลับ!CM$3,0))</f>
        <v>0</v>
      </c>
      <c r="CN22" s="60">
        <f>IF(ลับ!CN$3=0,0,IF(เวลาเรียน!CT22="/",ลับ!CN$3,0))</f>
        <v>0</v>
      </c>
      <c r="CO22" s="60">
        <f>IF(ลับ!CO$3=0,0,IF(เวลาเรียน!CU22="/",ลับ!CO$3,0))</f>
        <v>0</v>
      </c>
      <c r="CP22" s="60">
        <f>IF(ลับ!CP$3=0,0,IF(เวลาเรียน!CV22="/",ลับ!CP$3,0))</f>
        <v>0</v>
      </c>
      <c r="CQ22" s="60">
        <f>IF(ลับ!CQ$3=0,0,IF(เวลาเรียน!CW22="/",ลับ!CQ$3,0))</f>
        <v>0</v>
      </c>
      <c r="CR22" s="60">
        <f>IF(ลับ!CR$3=0,0,IF(เวลาเรียน!CX22="/",ลับ!CR$3,0))</f>
        <v>0</v>
      </c>
      <c r="CS22" s="60">
        <f>IF(ลับ!CS$3=0,0,IF(เวลาเรียน!CY22="/",ลับ!CS$3,0))</f>
        <v>0</v>
      </c>
      <c r="CT22" s="60">
        <f>IF(ลับ!CT$3=0,0,IF(เวลาเรียน!CZ22="/",ลับ!CT$3,0))</f>
        <v>0</v>
      </c>
      <c r="CU22" s="60">
        <f>IF(ลับ!CU$3=0,0,IF(เวลาเรียน!DA22="/",ลับ!CU$3,0))</f>
        <v>0</v>
      </c>
      <c r="CV22" s="60">
        <f>IF(ลับ!CV$3=0,0,IF(เวลาเรียน!DB22="/",ลับ!CV$3,0))</f>
        <v>0</v>
      </c>
      <c r="CW22" s="61">
        <f>IF(ลับ!CW$3=0,0,IF(เวลาเรียน!DC22="/",ลับ!CW$3,0))</f>
        <v>0</v>
      </c>
      <c r="CX22" s="73" t="e">
        <f t="shared" si="11"/>
        <v>#REF!</v>
      </c>
      <c r="CZ22" s="15">
        <v>17</v>
      </c>
      <c r="DA22" s="15">
        <f>IF(ตัวชี้วัด!C22="ร",ตัวชี้วัด!C22,IF(ตัวชี้วัด!F22="ร",ตัวชี้วัด!F22,IF(ตัวชี้วัด!I22="ร",ตัวชี้วัด!I22,IF(ตัวชี้วัด!L22="ร",ตัวชี้วัด!L22,IF(ตัวชี้วัด!O22="ร",ตัวชี้วัด!O22,IF(ตัวชี้วัด!S22="ร",ตัวชี้วัด!S22,IF(ตัวชี้วัด!V22="ร",ตัวชี้วัด!V22,SUM(ตัวชี้วัด!C22,ตัวชี้วัด!F22,ตัวชี้วัด!I22,ตัวชี้วัด!L22,ตัวชี้วัด!O22,ตัวชี้วัด!S22,ตัวชี้วัด!V22))))))))</f>
        <v>0</v>
      </c>
      <c r="DB22" s="15">
        <f>IF(ตัวชี้วัด!Y22="ร",ตัวชี้วัด!Y22,IF(ตัวชี้วัด!AB22="ร",ตัวชี้วัด!AB22,IF(ตัวชี้วัด!AE22="ร",ตัวชี้วัด!AE22,IF(ตัวชี้วัด!AK22="ร",ตัวชี้วัด!AK22,IF(ตัวชี้วัด!AN22="ร",ตัวชี้วัด!AN22,IF(ตัวชี้วัด!AQ22="ร",ตัวชี้วัด!AQ22,IF(ตัวชี้วัด!AT22="ร",ตัวชี้วัด!AT22,SUM(ตัวชี้วัด!Y22,ตัวชี้วัด!AB22,ตัวชี้วัด!AE22,ตัวชี้วัด!AK22,ตัวชี้วัด!AN22,ตัวชี้วัด!AQ22,ตัวชี้วัด!AT22))))))))</f>
        <v>0</v>
      </c>
      <c r="DC22" s="15">
        <f>IF(ตัวชี้วัด!AW22="ร",ตัวชี้วัด!AW22,IF(ตัวชี้วัด!BA22="ร",ตัวชี้วัด!BA22,IF(ตัวชี้วัด!BD22="ร",ตัวชี้วัด!BD22,IF(ตัวชี้วัด!BG22="ร",ตัวชี้วัด!BG22,IF(ตัวชี้วัด!BJ22="ร",ตัวชี้วัด!BJ22,IF(ตัวชี้วัด!BM22="ร",ตัวชี้วัด!BM22,IF(ตัวชี้วัด!BS22="ร",ตัวชี้วัด!BS22,SUM(ตัวชี้วัด!AW22,ตัวชี้วัด!BA22,ตัวชี้วัด!BD22,ตัวชี้วัด!BG22,ตัวชี้วัด!BJ22,ตัวชี้วัด!BM22,ตัวชี้วัด!BS22))))))))</f>
        <v>0</v>
      </c>
      <c r="DD22" s="15">
        <f>IF(ตัวชี้วัด!BV22="ร",ตัวชี้วัด!BV22,IF(ตัวชี้วัด!BY22="ร",ตัวชี้วัด!BY22,IF(ตัวชี้วัด!CB22="ร",ตัวชี้วัด!CB22,IF(ตัวชี้วัด!CE22="ร",ตัวชี้วัด!CE22,IF(ตัวชี้วัด!CI22="ร",ตัวชี้วัด!CI22,IF(ตัวชี้วัด!CL22="ร",ตัวชี้วัด!CL22,IF(ตัวชี้วัด!CO22="ร",ตัวชี้วัด!CO22,SUM(ตัวชี้วัด!BV22,ตัวชี้วัด!BY22,ตัวชี้วัด!CB22,ตัวชี้วัด!CE22,ตัวชี้วัด!CI22,ตัวชี้วัด!CL22,ตัวชี้วัด!CO22))))))))</f>
        <v>0</v>
      </c>
      <c r="DE22" s="15">
        <f>IF(ตัวชี้วัด!CR22="ร",ตัวชี้วัด!CR22,IF(ตัวชี้วัด!CU22="ร",ตัวชี้วัด!CU22,IF(ตัวชี้วัด!DA22="ร",ตัวชี้วัด!DA22,IF(ตัวชี้วัด!DD22="ร",ตัวชี้วัด!DD22,IF(ตัวชี้วัด!DG22="ร",ตัวชี้วัด!DG22,IF(ตัวชี้วัด!DJ22="ร",ตัวชี้วัด!DJ22,IF(ตัวชี้วัด!DM22="ร",ตัวชี้วัด!DM22,SUM(ตัวชี้วัด!CR22,ตัวชี้วัด!CU22,ตัวชี้วัด!DA22,ตัวชี้วัด!DD22,ตัวชี้วัด!DG22,ตัวชี้วัด!DJ22,ตัวชี้วัด!DM22))))))))</f>
        <v>0</v>
      </c>
      <c r="DF22" s="15">
        <f>IF(ตัวชี้วัด!DQ22="ร",ตัวชี้วัด!DQ22,IF(ตัวชี้วัด!DT22="ร",ตัวชี้วัด!DT22,IF(ตัวชี้วัด!DW22="ร",ตัวชี้วัด!DW22,IF(ตัวชี้วัด!DZ22="ร",ตัวชี้วัด!DZ22,SUM(ตัวชี้วัด!DQ22,ตัวชี้วัด!DT22,ตัวชี้วัด!DW22,ตัวชี้วัด!DZ22)))))</f>
        <v>0</v>
      </c>
      <c r="DG22" s="72">
        <f t="shared" si="12"/>
        <v>0</v>
      </c>
      <c r="DH22" s="47"/>
      <c r="DI22" s="15">
        <f>IF(ตัวชี้วัด!D22="/",1,0)</f>
        <v>0</v>
      </c>
      <c r="DJ22" s="15">
        <f>IF(ตัวชี้วัด!G22="/",1,0)</f>
        <v>0</v>
      </c>
      <c r="DK22" s="15">
        <f>IF(ตัวชี้วัด!J22="/",1,0)</f>
        <v>0</v>
      </c>
      <c r="DL22" s="15">
        <f>IF(ตัวชี้วัด!M22="/",1,0)</f>
        <v>0</v>
      </c>
      <c r="DM22" s="15">
        <f>IF(ตัวชี้วัด!P22="/",1,0)</f>
        <v>0</v>
      </c>
      <c r="DN22" s="15">
        <f>IF(ตัวชี้วัด!T22="/",1,0)</f>
        <v>0</v>
      </c>
      <c r="DO22" s="15">
        <f>IF(ตัวชี้วัด!W22="/",1,0)</f>
        <v>0</v>
      </c>
      <c r="DP22" s="15">
        <f>IF(ตัวชี้วัด!Z22="/",1,0)</f>
        <v>0</v>
      </c>
      <c r="DQ22" s="15">
        <f>IF(ตัวชี้วัด!AC22="/",1,0)</f>
        <v>0</v>
      </c>
      <c r="DR22" s="15">
        <f>IF(ตัวชี้วัด!AF22="/",1,0)</f>
        <v>0</v>
      </c>
      <c r="DS22" s="15">
        <f>IF(ตัวชี้วัด!AL22="/",1,0)</f>
        <v>0</v>
      </c>
      <c r="DT22" s="15">
        <f>IF(ตัวชี้วัด!AO22="/",1,0)</f>
        <v>0</v>
      </c>
      <c r="DU22" s="15">
        <f>IF(ตัวชี้วัด!AR22="/",1,0)</f>
        <v>0</v>
      </c>
      <c r="DV22" s="15">
        <f>IF(ตัวชี้วัด!AU22="/",1,0)</f>
        <v>0</v>
      </c>
      <c r="DW22" s="15">
        <f>IF(ตัวชี้วัด!AX22="/",1,0)</f>
        <v>0</v>
      </c>
      <c r="DX22" s="15">
        <f>IF(ตัวชี้วัด!BB22="/",1,0)</f>
        <v>0</v>
      </c>
      <c r="DY22" s="15">
        <f>IF(ตัวชี้วัด!BE22="/",1,0)</f>
        <v>0</v>
      </c>
      <c r="DZ22" s="15">
        <f>IF(ตัวชี้วัด!BH22="/",1,0)</f>
        <v>0</v>
      </c>
      <c r="EA22" s="15">
        <f>IF(ตัวชี้วัด!BK22="/",1,0)</f>
        <v>0</v>
      </c>
      <c r="EB22" s="15">
        <f>IF(ตัวชี้วัด!BN22="/",1,0)</f>
        <v>0</v>
      </c>
      <c r="EC22" s="15">
        <f>IF(ตัวชี้วัด!BT22="/",1,0)</f>
        <v>0</v>
      </c>
      <c r="ED22" s="15">
        <f>IF(ตัวชี้วัด!BW22="/",1,0)</f>
        <v>0</v>
      </c>
      <c r="EE22" s="15">
        <f>IF(ตัวชี้วัด!BZ22="/",1,0)</f>
        <v>0</v>
      </c>
      <c r="EF22" s="15">
        <f>IF(ตัวชี้วัด!CC22="/",1,0)</f>
        <v>0</v>
      </c>
      <c r="EG22" s="15">
        <f>IF(ตัวชี้วัด!CF22="/",1,0)</f>
        <v>0</v>
      </c>
      <c r="EH22" s="15">
        <f>IF(ตัวชี้วัด!CJ22="/",1,0)</f>
        <v>0</v>
      </c>
      <c r="EI22" s="15">
        <f>IF(ตัวชี้วัด!CM22="/",1,0)</f>
        <v>0</v>
      </c>
      <c r="EJ22" s="15">
        <f>IF(ตัวชี้วัด!CP22="/",1,0)</f>
        <v>0</v>
      </c>
      <c r="EK22" s="15">
        <f>IF(ตัวชี้วัด!CS22="/",1,0)</f>
        <v>0</v>
      </c>
      <c r="EL22" s="15">
        <f>IF(ตัวชี้วัด!CV22="/",1,0)</f>
        <v>0</v>
      </c>
      <c r="EM22" s="15">
        <f>IF(ตัวชี้วัด!DB22="/",1,0)</f>
        <v>0</v>
      </c>
      <c r="EN22" s="15">
        <f>IF(ตัวชี้วัด!DE22="/",1,0)</f>
        <v>0</v>
      </c>
      <c r="EO22" s="15">
        <f>IF(ตัวชี้วัด!DH22="/",1,0)</f>
        <v>0</v>
      </c>
      <c r="EP22" s="15">
        <f>IF(ตัวชี้วัด!DK22="/",1,0)</f>
        <v>0</v>
      </c>
      <c r="EQ22" s="15">
        <f>IF(ตัวชี้วัด!DN22="/",1,0)</f>
        <v>0</v>
      </c>
      <c r="ER22" s="15">
        <f>IF(ตัวชี้วัด!DR22="/",1,0)</f>
        <v>0</v>
      </c>
      <c r="ES22" s="15">
        <f>IF(ตัวชี้วัด!DU22="/",1,0)</f>
        <v>0</v>
      </c>
      <c r="ET22" s="15">
        <f>IF(ตัวชี้วัด!DX22="/",1,0)</f>
        <v>0</v>
      </c>
      <c r="EU22" s="15">
        <f>IF(ตัวชี้วัด!EA22="/",1,0)</f>
        <v>0</v>
      </c>
      <c r="EV22" s="72">
        <f t="shared" si="3"/>
        <v>0</v>
      </c>
      <c r="EX22" s="15">
        <v>17</v>
      </c>
      <c r="EY22" s="15">
        <f>IF(คุณลักษณะ!B22&gt;1,2,IF(คุณลักษณะ!B22=1,1,0))</f>
        <v>0</v>
      </c>
      <c r="EZ22" s="15">
        <f>IF(คุณลักษณะ!C22&gt;1,2,IF(คุณลักษณะ!C22=1,1,0))</f>
        <v>0</v>
      </c>
      <c r="FA22" s="15">
        <f>IF(คุณลักษณะ!D22&gt;1,2,IF(คุณลักษณะ!D22=1,1,0))</f>
        <v>0</v>
      </c>
      <c r="FB22" s="15">
        <f>IF(คุณลักษณะ!E22&gt;1,2,IF(คุณลักษณะ!E22=1,1,0))</f>
        <v>0</v>
      </c>
      <c r="FC22" s="72">
        <f t="shared" si="4"/>
        <v>0</v>
      </c>
      <c r="FD22" s="15">
        <f>IF(คุณลักษณะ!G22&gt;1,2,IF(คุณลักษณะ!G22=1,1,0))</f>
        <v>0</v>
      </c>
      <c r="FE22" s="15">
        <f>IF(คุณลักษณะ!H22&gt;1,2,IF(คุณลักษณะ!H22=1,1,0))</f>
        <v>0</v>
      </c>
      <c r="FF22" s="72">
        <f t="shared" si="5"/>
        <v>0</v>
      </c>
      <c r="FG22" s="15">
        <f>IF(คุณลักษณะ!O22&gt;1,2,IF(คุณลักษณะ!O22=1,1,0))</f>
        <v>0</v>
      </c>
      <c r="FH22" s="15">
        <f>IF(คุณลักษณะ!P22&gt;1,2,IF(คุณลักษณะ!P22=1,1,0))</f>
        <v>0</v>
      </c>
      <c r="FI22" s="72">
        <f t="shared" si="6"/>
        <v>0</v>
      </c>
      <c r="FJ22" s="15">
        <f>IF(คุณลักษณะ!S22&gt;1,2,IF(คุณลักษณะ!S22=1,1,0))</f>
        <v>0</v>
      </c>
      <c r="FK22" s="15">
        <f>IF(คุณลักษณะ!T22&gt;1,2,IF(คุณลักษณะ!T22=1,1,0))</f>
        <v>0</v>
      </c>
      <c r="FL22" s="72">
        <f t="shared" si="7"/>
        <v>0</v>
      </c>
      <c r="FM22" s="15">
        <f>IF(คุณลักษณะ!V22&gt;1,2,IF(คุณลักษณะ!V22=1,1,0))</f>
        <v>0</v>
      </c>
      <c r="FN22" s="15">
        <f>IF(คุณลักษณะ!W22&gt;1,2,IF(คุณลักษณะ!W22=1,1,0))</f>
        <v>0</v>
      </c>
      <c r="FO22" s="72">
        <f t="shared" si="8"/>
        <v>0</v>
      </c>
      <c r="FP22" s="15">
        <f>IF(คุณลักษณะ!Y22&gt;1,2,IF(คุณลักษณะ!Y22=1,1,0))</f>
        <v>0</v>
      </c>
      <c r="FQ22" s="15">
        <f>IF(คุณลักษณะ!AC22&gt;1,2,IF(คุณลักษณะ!AC22=1,1,0))</f>
        <v>0</v>
      </c>
      <c r="FR22" s="15">
        <f>IF(คุณลักษณะ!AD22&gt;1,2,IF(คุณลักษณะ!AD22=1,1,0))</f>
        <v>0</v>
      </c>
      <c r="FS22" s="72">
        <f t="shared" si="9"/>
        <v>0</v>
      </c>
      <c r="FT22" s="15">
        <f>IF(คุณลักษณะ!AF22&gt;1,2,IF(คุณลักษณะ!AF22=1,1,0))</f>
        <v>0</v>
      </c>
      <c r="FU22" s="15">
        <f>IF(คุณลักษณะ!AG22&gt;1,2,IF(คุณลักษณะ!AG22=1,1,0))</f>
        <v>0</v>
      </c>
      <c r="FV22" s="72">
        <f t="shared" si="10"/>
        <v>0</v>
      </c>
      <c r="FW22" s="47"/>
      <c r="FX22" s="15">
        <f>IF(คุณลักษณะ!F22&gt;1,2,IF(คุณลักษณะ!F22=1,1,0))</f>
        <v>2</v>
      </c>
      <c r="FY22" s="15">
        <f>IF(คุณลักษณะ!I22&gt;1,2,IF(คุณลักษณะ!I22=1,1,0))</f>
        <v>2</v>
      </c>
      <c r="FZ22" s="15">
        <f>IF(คุณลักษณะ!N22&gt;1,2,IF(คุณลักษณะ!N22=1,1,0))</f>
        <v>2</v>
      </c>
      <c r="GA22" s="15">
        <f>IF(คุณลักษณะ!Q22&gt;1,2,IF(คุณลักษณะ!Q22=1,1,0))</f>
        <v>2</v>
      </c>
      <c r="GB22" s="15">
        <f>IF(คุณลักษณะ!U22&gt;1,2,IF(คุณลักษณะ!U22=1,1,0))</f>
        <v>2</v>
      </c>
      <c r="GC22" s="15">
        <f>IF(คุณลักษณะ!X22&gt;1,2,IF(คุณลักษณะ!X22=1,1,0))</f>
        <v>2</v>
      </c>
      <c r="GD22" s="15">
        <f>IF(คุณลักษณะ!AE22&gt;1,2,IF(คุณลักษณะ!AE22=1,1,0))</f>
        <v>2</v>
      </c>
      <c r="GE22" s="15">
        <f>IF(คุณลักษณะ!AH22&gt;1,2,IF(คุณลักษณะ!AH22=1,1,0))</f>
        <v>2</v>
      </c>
      <c r="GF22" s="76">
        <f t="shared" si="13"/>
        <v>16</v>
      </c>
      <c r="GG22" s="74">
        <f>IF(คุณลักษณะ!F22=0,0,IF(คุณลักษณะ!I22=0,0,IF(คุณลักษณะ!N22=0,0,IF(คุณลักษณะ!Q22=0,0,IF(คุณลักษณะ!U22=0,0,IF(คุณลักษณะ!X22=0,0,IF(คุณลักษณะ!AE22=0,0,IF(คุณลักษณะ!AH22=0,0,GF22))))))))</f>
        <v>16</v>
      </c>
      <c r="GI22" s="2">
        <v>17</v>
      </c>
      <c r="GJ22" s="19">
        <f>IF(เวลาเรียน!C22="",0,1)</f>
        <v>0</v>
      </c>
      <c r="GK22" s="289">
        <f>IF(ผลการเรียน!$Y23=$GK$5,1,0)</f>
        <v>0</v>
      </c>
      <c r="GL22" s="289">
        <f>IF(ผลการเรียน!$Y23=$GL$5,1,0)</f>
        <v>0</v>
      </c>
      <c r="GM22" s="289">
        <f>IF(ผลการเรียน!$Y23=$GM$5,1,0)</f>
        <v>0</v>
      </c>
      <c r="GN22" s="289">
        <f>IF(ผลการเรียน!$Y23=$GN$5,1,0)</f>
        <v>0</v>
      </c>
      <c r="GO22" s="289">
        <f>IF(ผลการเรียน!$Y23=$GO$5,1,0)</f>
        <v>0</v>
      </c>
      <c r="GP22" s="289">
        <f>IF(ผลการเรียน!$Y23=$GP$5,1,0)</f>
        <v>0</v>
      </c>
      <c r="GQ22" s="289">
        <f>IF(ผลการเรียน!$Y23=$GQ$5,1,0)</f>
        <v>0</v>
      </c>
      <c r="GR22" s="289">
        <f>IF(ผลการเรียน!$Y23=$GR$5,1,0)</f>
        <v>0</v>
      </c>
      <c r="GS22" s="289">
        <f>IF(ผลการเรียน!$Y23=$GS$5,1,0)</f>
        <v>0</v>
      </c>
      <c r="GT22" s="289">
        <f>IF(ผลการเรียน!$Y23=$GT$5,1,0)</f>
        <v>0</v>
      </c>
      <c r="GU22" s="289">
        <f ca="1">IF(ผลการเรียน!$AP23=ลับ!$GU$5,1,0)</f>
        <v>0</v>
      </c>
      <c r="GV22" s="289">
        <f ca="1">IF(ผลการเรียน!$AP23=ลับ!$GV$5,1,0)</f>
        <v>0</v>
      </c>
      <c r="GW22" s="289">
        <f ca="1">IF(ผลการเรียน!$AP23=ลับ!$GW$5,1,0)</f>
        <v>0</v>
      </c>
      <c r="GX22" s="289">
        <f ca="1">IF(ผลการเรียน!$AP23=ลับ!$GX$5,1,0)</f>
        <v>0</v>
      </c>
      <c r="GY22" s="289">
        <f ca="1">IF(ผลการเรียน!$AG23=ลับ!$GY$5,1,0)</f>
        <v>0</v>
      </c>
      <c r="GZ22" s="289">
        <f ca="1">IF(ผลการเรียน!$AG23=ลับ!$GZ$5,1,0)</f>
        <v>0</v>
      </c>
      <c r="HA22" s="289">
        <f ca="1">IF(ผลการเรียน!$AG23=ลับ!$HA$5,1,0)</f>
        <v>0</v>
      </c>
      <c r="HB22" s="289">
        <f ca="1">IF(ผลการเรียน!$AG23=ลับ!$HB$5,1,0)</f>
        <v>0</v>
      </c>
      <c r="HC22" s="19">
        <f>IF(สรุปคะแนน!$Q22=3,1,0)</f>
        <v>0</v>
      </c>
      <c r="HD22" s="19">
        <f>IF(สรุปคะแนน!$Q22=2,1,0)</f>
        <v>0</v>
      </c>
      <c r="HE22" s="19">
        <f>IF(สรุปคะแนน!$Q22=1,1,0)</f>
        <v>0</v>
      </c>
      <c r="HF22" s="19">
        <f>IF(สรุปคะแนน!$Q22=0,1,0)</f>
        <v>0</v>
      </c>
      <c r="HG22" s="47"/>
      <c r="HH22" s="47"/>
      <c r="HI22" s="47"/>
      <c r="HJ22" s="47"/>
      <c r="HK22" s="47"/>
      <c r="HL22" s="47"/>
      <c r="HM22" s="47"/>
      <c r="HN22" s="47"/>
    </row>
    <row r="23" spans="1:222" ht="20.399999999999999" x14ac:dyDescent="0.55000000000000004">
      <c r="A23" s="25">
        <v>18</v>
      </c>
      <c r="B23" s="60">
        <f>IF(ลับ!B$3=0,0,IF(เวลาเรียน!H23="/",ลับ!B$3,0))</f>
        <v>0</v>
      </c>
      <c r="C23" s="60">
        <f>IF(ลับ!C$3=0,0,IF(เวลาเรียน!I23="/",ลับ!C$3,0))</f>
        <v>0</v>
      </c>
      <c r="D23" s="60">
        <f>IF(ลับ!D$3=0,0,IF(เวลาเรียน!J23="/",ลับ!D$3,0))</f>
        <v>0</v>
      </c>
      <c r="E23" s="60">
        <f>IF(ลับ!E$3=0,0,IF(เวลาเรียน!K23="/",ลับ!E$3,0))</f>
        <v>0</v>
      </c>
      <c r="F23" s="60" t="e">
        <f>IF(ลับ!F$3=0,0,IF(เวลาเรียน!#REF!="/",ลับ!F$3,0))</f>
        <v>#REF!</v>
      </c>
      <c r="G23" s="60">
        <f>IF(ลับ!G$3=0,0,IF(เวลาเรียน!L23="/",ลับ!G$3,0))</f>
        <v>0</v>
      </c>
      <c r="H23" s="60">
        <f>IF(ลับ!H$3=0,0,IF(เวลาเรียน!M23="/",ลับ!H$3,0))</f>
        <v>0</v>
      </c>
      <c r="I23" s="60">
        <f>IF(ลับ!I$3=0,0,IF(เวลาเรียน!N23="/",ลับ!I$3,0))</f>
        <v>0</v>
      </c>
      <c r="J23" s="60">
        <f>IF(ลับ!J$3=0,0,IF(เวลาเรียน!O23="/",ลับ!J$3,0))</f>
        <v>0</v>
      </c>
      <c r="K23" s="60">
        <f>IF(ลับ!K$3=0,0,IF(เวลาเรียน!P23="/",ลับ!K$3,0))</f>
        <v>0</v>
      </c>
      <c r="L23" s="60">
        <f>IF(ลับ!L$3=0,0,IF(เวลาเรียน!Q23="/",ลับ!L$3,0))</f>
        <v>0</v>
      </c>
      <c r="M23" s="60">
        <f>IF(ลับ!M$3=0,0,IF(เวลาเรียน!R23="/",ลับ!M$3,0))</f>
        <v>0</v>
      </c>
      <c r="N23" s="60">
        <f>IF(ลับ!N$3=0,0,IF(เวลาเรียน!S23="/",ลับ!N$3,0))</f>
        <v>0</v>
      </c>
      <c r="O23" s="60">
        <f>IF(ลับ!O$3=0,0,IF(เวลาเรียน!T23="/",ลับ!O$3,0))</f>
        <v>0</v>
      </c>
      <c r="P23" s="60">
        <f>IF(ลับ!P$3=0,0,IF(เวลาเรียน!U23="/",ลับ!P$3,0))</f>
        <v>0</v>
      </c>
      <c r="Q23" s="60">
        <f>IF(ลับ!Q$3=0,0,IF(เวลาเรียน!V23="/",ลับ!Q$3,0))</f>
        <v>0</v>
      </c>
      <c r="R23" s="60">
        <f>IF(ลับ!R$3=0,0,IF(เวลาเรียน!W23="/",ลับ!R$3,0))</f>
        <v>0</v>
      </c>
      <c r="S23" s="60">
        <f>IF(ลับ!S$3=0,0,IF(เวลาเรียน!X23="/",ลับ!S$3,0))</f>
        <v>0</v>
      </c>
      <c r="T23" s="60">
        <f>IF(ลับ!T$3=0,0,IF(เวลาเรียน!Y23="/",ลับ!T$3,0))</f>
        <v>0</v>
      </c>
      <c r="U23" s="60">
        <f>IF(ลับ!U$3=0,0,IF(เวลาเรียน!Z23="/",ลับ!U$3,0))</f>
        <v>0</v>
      </c>
      <c r="V23" s="60">
        <f>IF(ลับ!V$3=0,0,IF(เวลาเรียน!AA23="/",ลับ!V$3,0))</f>
        <v>0</v>
      </c>
      <c r="W23" s="60">
        <f>IF(ลับ!W$3=0,0,IF(เวลาเรียน!AB23="/",ลับ!W$3,0))</f>
        <v>0</v>
      </c>
      <c r="X23" s="60">
        <f>IF(ลับ!X$3=0,0,IF(เวลาเรียน!AC23="/",ลับ!X$3,0))</f>
        <v>0</v>
      </c>
      <c r="Y23" s="60">
        <f>IF(ลับ!Y$3=0,0,IF(เวลาเรียน!AD23="/",ลับ!Y$3,0))</f>
        <v>0</v>
      </c>
      <c r="Z23" s="295">
        <f>IF(ลับ!Z$3=0,0,IF(เวลาเรียน!AE23="/",ลับ!Z$3,0))</f>
        <v>0</v>
      </c>
      <c r="AA23" s="60">
        <f>IF(ลับ!AA$3=0,0,IF(เวลาเรียน!AF23="/",ลับ!AA$3,0))</f>
        <v>0</v>
      </c>
      <c r="AB23" s="60">
        <f>IF(ลับ!AB$3=0,0,IF(เวลาเรียน!AG23="/",ลับ!AB$3,0))</f>
        <v>0</v>
      </c>
      <c r="AC23" s="60">
        <f>IF(ลับ!AC$3=0,0,IF(เวลาเรียน!AH23="/",ลับ!AC$3,0))</f>
        <v>0</v>
      </c>
      <c r="AD23" s="60">
        <f>IF(ลับ!AD$3=0,0,IF(เวลาเรียน!AI23="/",ลับ!AD$3,0))</f>
        <v>0</v>
      </c>
      <c r="AE23" s="60">
        <f>IF(ลับ!AE$3=0,0,IF(เวลาเรียน!AJ23="/",ลับ!AE$3,0))</f>
        <v>0</v>
      </c>
      <c r="AF23" s="60">
        <f>IF(ลับ!AF$3=0,0,IF(เวลาเรียน!AK23="/",ลับ!AF$3,0))</f>
        <v>0</v>
      </c>
      <c r="AG23" s="60">
        <f>IF(ลับ!AG$3=0,0,IF(เวลาเรียน!AL23="/",ลับ!AG$3,0))</f>
        <v>0</v>
      </c>
      <c r="AH23" s="60">
        <f>IF(ลับ!AH$3=0,0,IF(เวลาเรียน!AM23="/",ลับ!AH$3,0))</f>
        <v>0</v>
      </c>
      <c r="AI23" s="60">
        <f>IF(ลับ!AI$3=0,0,IF(เวลาเรียน!AN23="/",ลับ!AI$3,0))</f>
        <v>0</v>
      </c>
      <c r="AJ23" s="60">
        <f>IF(ลับ!AJ$3=0,0,IF(เวลาเรียน!AO23="/",ลับ!AJ$3,0))</f>
        <v>0</v>
      </c>
      <c r="AK23" s="60">
        <f>IF(ลับ!AK$3=0,0,IF(เวลาเรียน!AP23="/",ลับ!AK$3,0))</f>
        <v>0</v>
      </c>
      <c r="AL23" s="60">
        <f>IF(ลับ!AL$3=0,0,IF(เวลาเรียน!AQ23="/",ลับ!AL$3,0))</f>
        <v>0</v>
      </c>
      <c r="AM23" s="60">
        <f>IF(ลับ!AM$3=0,0,IF(เวลาเรียน!AR23="/",ลับ!AM$3,0))</f>
        <v>0</v>
      </c>
      <c r="AN23" s="60">
        <f>IF(ลับ!AN$3=0,0,IF(เวลาเรียน!AS23="/",ลับ!AN$3,0))</f>
        <v>0</v>
      </c>
      <c r="AO23" s="60">
        <f>IF(ลับ!AO$3=0,0,IF(เวลาเรียน!AT23="/",ลับ!AO$3,0))</f>
        <v>0</v>
      </c>
      <c r="AP23" s="60">
        <f>IF(ลับ!AP$3=0,0,IF(เวลาเรียน!AU23="/",ลับ!AP$3,0))</f>
        <v>0</v>
      </c>
      <c r="AQ23" s="60">
        <f>IF(ลับ!AQ$3=0,0,IF(เวลาเรียน!AV23="/",ลับ!AQ$3,0))</f>
        <v>0</v>
      </c>
      <c r="AR23" s="60">
        <f>IF(ลับ!AR$3=0,0,IF(เวลาเรียน!AW23="/",ลับ!AR$3,0))</f>
        <v>0</v>
      </c>
      <c r="AS23" s="60">
        <f>IF(ลับ!AS$3=0,0,IF(เวลาเรียน!AX23="/",ลับ!AS$3,0))</f>
        <v>0</v>
      </c>
      <c r="AT23" s="60">
        <f>IF(ลับ!AT$3=0,0,IF(เวลาเรียน!AY23="/",ลับ!AT$3,0))</f>
        <v>0</v>
      </c>
      <c r="AU23" s="60">
        <f>IF(ลับ!AU$3=0,0,IF(เวลาเรียน!AZ23="/",ลับ!AU$3,0))</f>
        <v>0</v>
      </c>
      <c r="AV23" s="60">
        <f>IF(ลับ!AV$3=0,0,IF(เวลาเรียน!BA23="/",ลับ!AV$3,0))</f>
        <v>0</v>
      </c>
      <c r="AW23" s="60">
        <f>IF(ลับ!AW$3=0,0,IF(เวลาเรียน!BB23="/",ลับ!AW$3,0))</f>
        <v>0</v>
      </c>
      <c r="AX23" s="60">
        <f>IF(ลับ!AX$3=0,0,IF(เวลาเรียน!BC23="/",ลับ!AX$3,0))</f>
        <v>0</v>
      </c>
      <c r="AY23" s="60">
        <f>IF(ลับ!AY$3=0,0,IF(เวลาเรียน!BD23="/",ลับ!AY$3,0))</f>
        <v>0</v>
      </c>
      <c r="AZ23" s="60">
        <f>IF(ลับ!AZ$3=0,0,IF(เวลาเรียน!BE23="/",ลับ!AZ$3,0))</f>
        <v>0</v>
      </c>
      <c r="BA23" s="60">
        <f>IF(ลับ!BA$3=0,0,IF(เวลาเรียน!BF23="/",ลับ!BA$3,0))</f>
        <v>0</v>
      </c>
      <c r="BB23" s="60">
        <f>IF(ลับ!BB$3=0,0,IF(เวลาเรียน!BG23="/",ลับ!BB$3,0))</f>
        <v>0</v>
      </c>
      <c r="BC23" s="60">
        <f>IF(ลับ!BC$3=0,0,IF(เวลาเรียน!BH23="/",ลับ!BC$3,0))</f>
        <v>0</v>
      </c>
      <c r="BD23" s="60">
        <f>IF(ลับ!BD$3=0,0,IF(เวลาเรียน!BI23="/",ลับ!BD$3,0))</f>
        <v>0</v>
      </c>
      <c r="BE23" s="60">
        <f>IF(ลับ!BE$3=0,0,IF(เวลาเรียน!BJ23="/",ลับ!BE$3,0))</f>
        <v>0</v>
      </c>
      <c r="BF23" s="60">
        <f>IF(ลับ!BF$3=0,0,IF(เวลาเรียน!BK23="/",ลับ!BF$3,0))</f>
        <v>0</v>
      </c>
      <c r="BG23" s="60">
        <f>IF(ลับ!BG$3=0,0,IF(เวลาเรียน!BL23="/",ลับ!BG$3,0))</f>
        <v>0</v>
      </c>
      <c r="BH23" s="60">
        <f>IF(ลับ!BH$3=0,0,IF(เวลาเรียน!BM23="/",ลับ!BH$3,0))</f>
        <v>0</v>
      </c>
      <c r="BI23" s="60">
        <f>IF(ลับ!BI$3=0,0,IF(เวลาเรียน!BN23="/",ลับ!BI$3,0))</f>
        <v>0</v>
      </c>
      <c r="BJ23" s="60">
        <f>IF(ลับ!BJ$3=0,0,IF(เวลาเรียน!BO23="/",ลับ!BJ$3,0))</f>
        <v>0</v>
      </c>
      <c r="BK23" s="60">
        <f>IF(ลับ!BK$3=0,0,IF(เวลาเรียน!BP23="/",ลับ!BK$3,0))</f>
        <v>0</v>
      </c>
      <c r="BL23" s="60">
        <f>IF(ลับ!BL$3=0,0,IF(เวลาเรียน!BQ23="/",ลับ!BL$3,0))</f>
        <v>0</v>
      </c>
      <c r="BM23" s="60">
        <f>IF(ลับ!BM$3=0,0,IF(เวลาเรียน!BR23="/",ลับ!BM$3,0))</f>
        <v>0</v>
      </c>
      <c r="BN23" s="60">
        <f>IF(ลับ!BN$3=0,0,IF(เวลาเรียน!BS23="/",ลับ!BN$3,0))</f>
        <v>0</v>
      </c>
      <c r="BO23" s="60">
        <f>IF(ลับ!BO$3=0,0,IF(เวลาเรียน!BT23="/",ลับ!BO$3,0))</f>
        <v>0</v>
      </c>
      <c r="BP23" s="60">
        <f>IF(ลับ!BP$3=0,0,IF(เวลาเรียน!BU23="/",ลับ!BP$3,0))</f>
        <v>0</v>
      </c>
      <c r="BQ23" s="60">
        <f>IF(ลับ!BQ$3=0,0,IF(เวลาเรียน!BV23="/",ลับ!BQ$3,0))</f>
        <v>0</v>
      </c>
      <c r="BR23" s="60">
        <f>IF(ลับ!BR$3=0,0,IF(เวลาเรียน!BW23="/",ลับ!BR$3,0))</f>
        <v>0</v>
      </c>
      <c r="BS23" s="295">
        <f>IF(ลับ!BS$3=0,0,IF(เวลาเรียน!BX23="/",ลับ!BS$3,0))</f>
        <v>0</v>
      </c>
      <c r="BT23" s="60">
        <f>IF(ลับ!BT$3=0,0,IF(เวลาเรียน!BZ23="/",ลับ!BT$3,0))</f>
        <v>0</v>
      </c>
      <c r="BU23" s="60">
        <f>IF(ลับ!BU$3=0,0,IF(เวลาเรียน!CA23="/",ลับ!BU$3,0))</f>
        <v>0</v>
      </c>
      <c r="BV23" s="60">
        <f>IF(ลับ!BV$3=0,0,IF(เวลาเรียน!CB23="/",ลับ!BV$3,0))</f>
        <v>0</v>
      </c>
      <c r="BW23" s="60">
        <f>IF(ลับ!BW$3=0,0,IF(เวลาเรียน!CC23="/",ลับ!BW$3,0))</f>
        <v>0</v>
      </c>
      <c r="BX23" s="60">
        <f>IF(ลับ!BX$3=0,0,IF(เวลาเรียน!CD23="/",ลับ!BX$3,0))</f>
        <v>0</v>
      </c>
      <c r="BY23" s="60">
        <f>IF(ลับ!BY$3=0,0,IF(เวลาเรียน!CE23="/",ลับ!BY$3,0))</f>
        <v>0</v>
      </c>
      <c r="BZ23" s="60">
        <f>IF(ลับ!BZ$3=0,0,IF(เวลาเรียน!CF23="/",ลับ!BZ$3,0))</f>
        <v>0</v>
      </c>
      <c r="CA23" s="60">
        <f>IF(ลับ!CA$3=0,0,IF(เวลาเรียน!CG23="/",ลับ!CA$3,0))</f>
        <v>0</v>
      </c>
      <c r="CB23" s="60">
        <f>IF(ลับ!CB$3=0,0,IF(เวลาเรียน!CH23="/",ลับ!CB$3,0))</f>
        <v>0</v>
      </c>
      <c r="CC23" s="60">
        <f>IF(ลับ!CC$3=0,0,IF(เวลาเรียน!CI23="/",ลับ!CC$3,0))</f>
        <v>0</v>
      </c>
      <c r="CD23" s="60">
        <f>IF(ลับ!CD$3=0,0,IF(เวลาเรียน!CJ23="/",ลับ!CD$3,0))</f>
        <v>0</v>
      </c>
      <c r="CE23" s="60">
        <f>IF(ลับ!CE$3=0,0,IF(เวลาเรียน!CK23="/",ลับ!CE$3,0))</f>
        <v>0</v>
      </c>
      <c r="CF23" s="60">
        <f>IF(ลับ!CF$3=0,0,IF(เวลาเรียน!CL23="/",ลับ!CF$3,0))</f>
        <v>0</v>
      </c>
      <c r="CG23" s="60">
        <f>IF(ลับ!CG$3=0,0,IF(เวลาเรียน!CM23="/",ลับ!CG$3,0))</f>
        <v>0</v>
      </c>
      <c r="CH23" s="60">
        <f>IF(ลับ!CH$3=0,0,IF(เวลาเรียน!CN23="/",ลับ!CH$3,0))</f>
        <v>0</v>
      </c>
      <c r="CI23" s="60">
        <f>IF(ลับ!CI$3=0,0,IF(เวลาเรียน!CO23="/",ลับ!CI$3,0))</f>
        <v>0</v>
      </c>
      <c r="CJ23" s="60">
        <f>IF(ลับ!CJ$3=0,0,IF(เวลาเรียน!CP23="/",ลับ!CJ$3,0))</f>
        <v>0</v>
      </c>
      <c r="CK23" s="60">
        <f>IF(ลับ!CK$3=0,0,IF(เวลาเรียน!CQ23="/",ลับ!CK$3,0))</f>
        <v>0</v>
      </c>
      <c r="CL23" s="60">
        <f>IF(ลับ!CL$3=0,0,IF(เวลาเรียน!CR23="/",ลับ!CL$3,0))</f>
        <v>0</v>
      </c>
      <c r="CM23" s="60">
        <f>IF(ลับ!CM$3=0,0,IF(เวลาเรียน!CS23="/",ลับ!CM$3,0))</f>
        <v>0</v>
      </c>
      <c r="CN23" s="60">
        <f>IF(ลับ!CN$3=0,0,IF(เวลาเรียน!CT23="/",ลับ!CN$3,0))</f>
        <v>0</v>
      </c>
      <c r="CO23" s="60">
        <f>IF(ลับ!CO$3=0,0,IF(เวลาเรียน!CU23="/",ลับ!CO$3,0))</f>
        <v>0</v>
      </c>
      <c r="CP23" s="60">
        <f>IF(ลับ!CP$3=0,0,IF(เวลาเรียน!CV23="/",ลับ!CP$3,0))</f>
        <v>0</v>
      </c>
      <c r="CQ23" s="60">
        <f>IF(ลับ!CQ$3=0,0,IF(เวลาเรียน!CW23="/",ลับ!CQ$3,0))</f>
        <v>0</v>
      </c>
      <c r="CR23" s="60">
        <f>IF(ลับ!CR$3=0,0,IF(เวลาเรียน!CX23="/",ลับ!CR$3,0))</f>
        <v>0</v>
      </c>
      <c r="CS23" s="60">
        <f>IF(ลับ!CS$3=0,0,IF(เวลาเรียน!CY23="/",ลับ!CS$3,0))</f>
        <v>0</v>
      </c>
      <c r="CT23" s="60">
        <f>IF(ลับ!CT$3=0,0,IF(เวลาเรียน!CZ23="/",ลับ!CT$3,0))</f>
        <v>0</v>
      </c>
      <c r="CU23" s="60">
        <f>IF(ลับ!CU$3=0,0,IF(เวลาเรียน!DA23="/",ลับ!CU$3,0))</f>
        <v>0</v>
      </c>
      <c r="CV23" s="60">
        <f>IF(ลับ!CV$3=0,0,IF(เวลาเรียน!DB23="/",ลับ!CV$3,0))</f>
        <v>0</v>
      </c>
      <c r="CW23" s="61">
        <f>IF(ลับ!CW$3=0,0,IF(เวลาเรียน!DC23="/",ลับ!CW$3,0))</f>
        <v>0</v>
      </c>
      <c r="CX23" s="73" t="e">
        <f t="shared" si="11"/>
        <v>#REF!</v>
      </c>
      <c r="CZ23" s="15">
        <v>18</v>
      </c>
      <c r="DA23" s="15">
        <f>IF(ตัวชี้วัด!C23="ร",ตัวชี้วัด!C23,IF(ตัวชี้วัด!F23="ร",ตัวชี้วัด!F23,IF(ตัวชี้วัด!I23="ร",ตัวชี้วัด!I23,IF(ตัวชี้วัด!L23="ร",ตัวชี้วัด!L23,IF(ตัวชี้วัด!O23="ร",ตัวชี้วัด!O23,IF(ตัวชี้วัด!S23="ร",ตัวชี้วัด!S23,IF(ตัวชี้วัด!V23="ร",ตัวชี้วัด!V23,SUM(ตัวชี้วัด!C23,ตัวชี้วัด!F23,ตัวชี้วัด!I23,ตัวชี้วัด!L23,ตัวชี้วัด!O23,ตัวชี้วัด!S23,ตัวชี้วัด!V23))))))))</f>
        <v>0</v>
      </c>
      <c r="DB23" s="15">
        <f>IF(ตัวชี้วัด!Y23="ร",ตัวชี้วัด!Y23,IF(ตัวชี้วัด!AB23="ร",ตัวชี้วัด!AB23,IF(ตัวชี้วัด!AE23="ร",ตัวชี้วัด!AE23,IF(ตัวชี้วัด!AK23="ร",ตัวชี้วัด!AK23,IF(ตัวชี้วัด!AN23="ร",ตัวชี้วัด!AN23,IF(ตัวชี้วัด!AQ23="ร",ตัวชี้วัด!AQ23,IF(ตัวชี้วัด!AT23="ร",ตัวชี้วัด!AT23,SUM(ตัวชี้วัด!Y23,ตัวชี้วัด!AB23,ตัวชี้วัด!AE23,ตัวชี้วัด!AK23,ตัวชี้วัด!AN23,ตัวชี้วัด!AQ23,ตัวชี้วัด!AT23))))))))</f>
        <v>0</v>
      </c>
      <c r="DC23" s="15">
        <f>IF(ตัวชี้วัด!AW23="ร",ตัวชี้วัด!AW23,IF(ตัวชี้วัด!BA23="ร",ตัวชี้วัด!BA23,IF(ตัวชี้วัด!BD23="ร",ตัวชี้วัด!BD23,IF(ตัวชี้วัด!BG23="ร",ตัวชี้วัด!BG23,IF(ตัวชี้วัด!BJ23="ร",ตัวชี้วัด!BJ23,IF(ตัวชี้วัด!BM23="ร",ตัวชี้วัด!BM23,IF(ตัวชี้วัด!BS23="ร",ตัวชี้วัด!BS23,SUM(ตัวชี้วัด!AW23,ตัวชี้วัด!BA23,ตัวชี้วัด!BD23,ตัวชี้วัด!BG23,ตัวชี้วัด!BJ23,ตัวชี้วัด!BM23,ตัวชี้วัด!BS23))))))))</f>
        <v>0</v>
      </c>
      <c r="DD23" s="15">
        <f>IF(ตัวชี้วัด!BV23="ร",ตัวชี้วัด!BV23,IF(ตัวชี้วัด!BY23="ร",ตัวชี้วัด!BY23,IF(ตัวชี้วัด!CB23="ร",ตัวชี้วัด!CB23,IF(ตัวชี้วัด!CE23="ร",ตัวชี้วัด!CE23,IF(ตัวชี้วัด!CI23="ร",ตัวชี้วัด!CI23,IF(ตัวชี้วัด!CL23="ร",ตัวชี้วัด!CL23,IF(ตัวชี้วัด!CO23="ร",ตัวชี้วัด!CO23,SUM(ตัวชี้วัด!BV23,ตัวชี้วัด!BY23,ตัวชี้วัด!CB23,ตัวชี้วัด!CE23,ตัวชี้วัด!CI23,ตัวชี้วัด!CL23,ตัวชี้วัด!CO23))))))))</f>
        <v>0</v>
      </c>
      <c r="DE23" s="15">
        <f>IF(ตัวชี้วัด!CR23="ร",ตัวชี้วัด!CR23,IF(ตัวชี้วัด!CU23="ร",ตัวชี้วัด!CU23,IF(ตัวชี้วัด!DA23="ร",ตัวชี้วัด!DA23,IF(ตัวชี้วัด!DD23="ร",ตัวชี้วัด!DD23,IF(ตัวชี้วัด!DG23="ร",ตัวชี้วัด!DG23,IF(ตัวชี้วัด!DJ23="ร",ตัวชี้วัด!DJ23,IF(ตัวชี้วัด!DM23="ร",ตัวชี้วัด!DM23,SUM(ตัวชี้วัด!CR23,ตัวชี้วัด!CU23,ตัวชี้วัด!DA23,ตัวชี้วัด!DD23,ตัวชี้วัด!DG23,ตัวชี้วัด!DJ23,ตัวชี้วัด!DM23))))))))</f>
        <v>0</v>
      </c>
      <c r="DF23" s="15">
        <f>IF(ตัวชี้วัด!DQ23="ร",ตัวชี้วัด!DQ23,IF(ตัวชี้วัด!DT23="ร",ตัวชี้วัด!DT23,IF(ตัวชี้วัด!DW23="ร",ตัวชี้วัด!DW23,IF(ตัวชี้วัด!DZ23="ร",ตัวชี้วัด!DZ23,SUM(ตัวชี้วัด!DQ23,ตัวชี้วัด!DT23,ตัวชี้วัด!DW23,ตัวชี้วัด!DZ23)))))</f>
        <v>0</v>
      </c>
      <c r="DG23" s="72">
        <f t="shared" si="12"/>
        <v>0</v>
      </c>
      <c r="DH23" s="47"/>
      <c r="DI23" s="15">
        <f>IF(ตัวชี้วัด!D23="/",1,0)</f>
        <v>0</v>
      </c>
      <c r="DJ23" s="15">
        <f>IF(ตัวชี้วัด!G23="/",1,0)</f>
        <v>0</v>
      </c>
      <c r="DK23" s="15">
        <f>IF(ตัวชี้วัด!J23="/",1,0)</f>
        <v>0</v>
      </c>
      <c r="DL23" s="15">
        <f>IF(ตัวชี้วัด!M23="/",1,0)</f>
        <v>0</v>
      </c>
      <c r="DM23" s="15">
        <f>IF(ตัวชี้วัด!P23="/",1,0)</f>
        <v>0</v>
      </c>
      <c r="DN23" s="15">
        <f>IF(ตัวชี้วัด!T23="/",1,0)</f>
        <v>0</v>
      </c>
      <c r="DO23" s="15">
        <f>IF(ตัวชี้วัด!W23="/",1,0)</f>
        <v>0</v>
      </c>
      <c r="DP23" s="15">
        <f>IF(ตัวชี้วัด!Z23="/",1,0)</f>
        <v>0</v>
      </c>
      <c r="DQ23" s="15">
        <f>IF(ตัวชี้วัด!AC23="/",1,0)</f>
        <v>0</v>
      </c>
      <c r="DR23" s="15">
        <f>IF(ตัวชี้วัด!AF23="/",1,0)</f>
        <v>0</v>
      </c>
      <c r="DS23" s="15">
        <f>IF(ตัวชี้วัด!AL23="/",1,0)</f>
        <v>0</v>
      </c>
      <c r="DT23" s="15">
        <f>IF(ตัวชี้วัด!AO23="/",1,0)</f>
        <v>0</v>
      </c>
      <c r="DU23" s="15">
        <f>IF(ตัวชี้วัด!AR23="/",1,0)</f>
        <v>0</v>
      </c>
      <c r="DV23" s="15">
        <f>IF(ตัวชี้วัด!AU23="/",1,0)</f>
        <v>0</v>
      </c>
      <c r="DW23" s="15">
        <f>IF(ตัวชี้วัด!AX23="/",1,0)</f>
        <v>0</v>
      </c>
      <c r="DX23" s="15">
        <f>IF(ตัวชี้วัด!BB23="/",1,0)</f>
        <v>0</v>
      </c>
      <c r="DY23" s="15">
        <f>IF(ตัวชี้วัด!BE23="/",1,0)</f>
        <v>0</v>
      </c>
      <c r="DZ23" s="15">
        <f>IF(ตัวชี้วัด!BH23="/",1,0)</f>
        <v>0</v>
      </c>
      <c r="EA23" s="15">
        <f>IF(ตัวชี้วัด!BK23="/",1,0)</f>
        <v>0</v>
      </c>
      <c r="EB23" s="15">
        <f>IF(ตัวชี้วัด!BN23="/",1,0)</f>
        <v>0</v>
      </c>
      <c r="EC23" s="15">
        <f>IF(ตัวชี้วัด!BT23="/",1,0)</f>
        <v>0</v>
      </c>
      <c r="ED23" s="15">
        <f>IF(ตัวชี้วัด!BW23="/",1,0)</f>
        <v>0</v>
      </c>
      <c r="EE23" s="15">
        <f>IF(ตัวชี้วัด!BZ23="/",1,0)</f>
        <v>0</v>
      </c>
      <c r="EF23" s="15">
        <f>IF(ตัวชี้วัด!CC23="/",1,0)</f>
        <v>0</v>
      </c>
      <c r="EG23" s="15">
        <f>IF(ตัวชี้วัด!CF23="/",1,0)</f>
        <v>0</v>
      </c>
      <c r="EH23" s="15">
        <f>IF(ตัวชี้วัด!CJ23="/",1,0)</f>
        <v>0</v>
      </c>
      <c r="EI23" s="15">
        <f>IF(ตัวชี้วัด!CM23="/",1,0)</f>
        <v>0</v>
      </c>
      <c r="EJ23" s="15">
        <f>IF(ตัวชี้วัด!CP23="/",1,0)</f>
        <v>0</v>
      </c>
      <c r="EK23" s="15">
        <f>IF(ตัวชี้วัด!CS23="/",1,0)</f>
        <v>0</v>
      </c>
      <c r="EL23" s="15">
        <f>IF(ตัวชี้วัด!CV23="/",1,0)</f>
        <v>0</v>
      </c>
      <c r="EM23" s="15">
        <f>IF(ตัวชี้วัด!DB23="/",1,0)</f>
        <v>0</v>
      </c>
      <c r="EN23" s="15">
        <f>IF(ตัวชี้วัด!DE23="/",1,0)</f>
        <v>0</v>
      </c>
      <c r="EO23" s="15">
        <f>IF(ตัวชี้วัด!DH23="/",1,0)</f>
        <v>0</v>
      </c>
      <c r="EP23" s="15">
        <f>IF(ตัวชี้วัด!DK23="/",1,0)</f>
        <v>0</v>
      </c>
      <c r="EQ23" s="15">
        <f>IF(ตัวชี้วัด!DN23="/",1,0)</f>
        <v>0</v>
      </c>
      <c r="ER23" s="15">
        <f>IF(ตัวชี้วัด!DR23="/",1,0)</f>
        <v>0</v>
      </c>
      <c r="ES23" s="15">
        <f>IF(ตัวชี้วัด!DU23="/",1,0)</f>
        <v>0</v>
      </c>
      <c r="ET23" s="15">
        <f>IF(ตัวชี้วัด!DX23="/",1,0)</f>
        <v>0</v>
      </c>
      <c r="EU23" s="15">
        <f>IF(ตัวชี้วัด!EA23="/",1,0)</f>
        <v>0</v>
      </c>
      <c r="EV23" s="72">
        <f t="shared" si="3"/>
        <v>0</v>
      </c>
      <c r="EX23" s="15">
        <v>18</v>
      </c>
      <c r="EY23" s="15">
        <f>IF(คุณลักษณะ!B23&gt;1,2,IF(คุณลักษณะ!B23=1,1,0))</f>
        <v>0</v>
      </c>
      <c r="EZ23" s="15">
        <f>IF(คุณลักษณะ!C23&gt;1,2,IF(คุณลักษณะ!C23=1,1,0))</f>
        <v>0</v>
      </c>
      <c r="FA23" s="15">
        <f>IF(คุณลักษณะ!D23&gt;1,2,IF(คุณลักษณะ!D23=1,1,0))</f>
        <v>0</v>
      </c>
      <c r="FB23" s="15">
        <f>IF(คุณลักษณะ!E23&gt;1,2,IF(คุณลักษณะ!E23=1,1,0))</f>
        <v>0</v>
      </c>
      <c r="FC23" s="72">
        <f t="shared" si="4"/>
        <v>0</v>
      </c>
      <c r="FD23" s="15">
        <f>IF(คุณลักษณะ!G23&gt;1,2,IF(คุณลักษณะ!G23=1,1,0))</f>
        <v>0</v>
      </c>
      <c r="FE23" s="15">
        <f>IF(คุณลักษณะ!H23&gt;1,2,IF(คุณลักษณะ!H23=1,1,0))</f>
        <v>0</v>
      </c>
      <c r="FF23" s="72">
        <f t="shared" si="5"/>
        <v>0</v>
      </c>
      <c r="FG23" s="15">
        <f>IF(คุณลักษณะ!O23&gt;1,2,IF(คุณลักษณะ!O23=1,1,0))</f>
        <v>0</v>
      </c>
      <c r="FH23" s="15">
        <f>IF(คุณลักษณะ!P23&gt;1,2,IF(คุณลักษณะ!P23=1,1,0))</f>
        <v>0</v>
      </c>
      <c r="FI23" s="72">
        <f t="shared" si="6"/>
        <v>0</v>
      </c>
      <c r="FJ23" s="15">
        <f>IF(คุณลักษณะ!S23&gt;1,2,IF(คุณลักษณะ!S23=1,1,0))</f>
        <v>0</v>
      </c>
      <c r="FK23" s="15">
        <f>IF(คุณลักษณะ!T23&gt;1,2,IF(คุณลักษณะ!T23=1,1,0))</f>
        <v>0</v>
      </c>
      <c r="FL23" s="72">
        <f t="shared" si="7"/>
        <v>0</v>
      </c>
      <c r="FM23" s="15">
        <f>IF(คุณลักษณะ!V23&gt;1,2,IF(คุณลักษณะ!V23=1,1,0))</f>
        <v>0</v>
      </c>
      <c r="FN23" s="15">
        <f>IF(คุณลักษณะ!W23&gt;1,2,IF(คุณลักษณะ!W23=1,1,0))</f>
        <v>0</v>
      </c>
      <c r="FO23" s="72">
        <f t="shared" si="8"/>
        <v>0</v>
      </c>
      <c r="FP23" s="15">
        <f>IF(คุณลักษณะ!Y23&gt;1,2,IF(คุณลักษณะ!Y23=1,1,0))</f>
        <v>0</v>
      </c>
      <c r="FQ23" s="15">
        <f>IF(คุณลักษณะ!AC23&gt;1,2,IF(คุณลักษณะ!AC23=1,1,0))</f>
        <v>0</v>
      </c>
      <c r="FR23" s="15">
        <f>IF(คุณลักษณะ!AD23&gt;1,2,IF(คุณลักษณะ!AD23=1,1,0))</f>
        <v>0</v>
      </c>
      <c r="FS23" s="72">
        <f t="shared" si="9"/>
        <v>0</v>
      </c>
      <c r="FT23" s="15">
        <f>IF(คุณลักษณะ!AF23&gt;1,2,IF(คุณลักษณะ!AF23=1,1,0))</f>
        <v>0</v>
      </c>
      <c r="FU23" s="15">
        <f>IF(คุณลักษณะ!AG23&gt;1,2,IF(คุณลักษณะ!AG23=1,1,0))</f>
        <v>0</v>
      </c>
      <c r="FV23" s="72">
        <f t="shared" si="10"/>
        <v>0</v>
      </c>
      <c r="FW23" s="47"/>
      <c r="FX23" s="15">
        <f>IF(คุณลักษณะ!F23&gt;1,2,IF(คุณลักษณะ!F23=1,1,0))</f>
        <v>2</v>
      </c>
      <c r="FY23" s="15">
        <f>IF(คุณลักษณะ!I23&gt;1,2,IF(คุณลักษณะ!I23=1,1,0))</f>
        <v>2</v>
      </c>
      <c r="FZ23" s="15">
        <f>IF(คุณลักษณะ!N23&gt;1,2,IF(คุณลักษณะ!N23=1,1,0))</f>
        <v>2</v>
      </c>
      <c r="GA23" s="15">
        <f>IF(คุณลักษณะ!Q23&gt;1,2,IF(คุณลักษณะ!Q23=1,1,0))</f>
        <v>2</v>
      </c>
      <c r="GB23" s="15">
        <f>IF(คุณลักษณะ!U23&gt;1,2,IF(คุณลักษณะ!U23=1,1,0))</f>
        <v>2</v>
      </c>
      <c r="GC23" s="15">
        <f>IF(คุณลักษณะ!X23&gt;1,2,IF(คุณลักษณะ!X23=1,1,0))</f>
        <v>2</v>
      </c>
      <c r="GD23" s="15">
        <f>IF(คุณลักษณะ!AE23&gt;1,2,IF(คุณลักษณะ!AE23=1,1,0))</f>
        <v>2</v>
      </c>
      <c r="GE23" s="15">
        <f>IF(คุณลักษณะ!AH23&gt;1,2,IF(คุณลักษณะ!AH23=1,1,0))</f>
        <v>2</v>
      </c>
      <c r="GF23" s="76">
        <f t="shared" si="13"/>
        <v>16</v>
      </c>
      <c r="GG23" s="74">
        <f>IF(คุณลักษณะ!F23=0,0,IF(คุณลักษณะ!I23=0,0,IF(คุณลักษณะ!N23=0,0,IF(คุณลักษณะ!Q23=0,0,IF(คุณลักษณะ!U23=0,0,IF(คุณลักษณะ!X23=0,0,IF(คุณลักษณะ!AE23=0,0,IF(คุณลักษณะ!AH23=0,0,GF23))))))))</f>
        <v>16</v>
      </c>
      <c r="GI23" s="2">
        <v>18</v>
      </c>
      <c r="GJ23" s="19">
        <f>IF(เวลาเรียน!C23="",0,1)</f>
        <v>0</v>
      </c>
      <c r="GK23" s="289">
        <f>IF(ผลการเรียน!$Y24=$GK$5,1,0)</f>
        <v>0</v>
      </c>
      <c r="GL23" s="289">
        <f>IF(ผลการเรียน!$Y24=$GL$5,1,0)</f>
        <v>0</v>
      </c>
      <c r="GM23" s="289">
        <f>IF(ผลการเรียน!$Y24=$GM$5,1,0)</f>
        <v>0</v>
      </c>
      <c r="GN23" s="289">
        <f>IF(ผลการเรียน!$Y24=$GN$5,1,0)</f>
        <v>0</v>
      </c>
      <c r="GO23" s="289">
        <f>IF(ผลการเรียน!$Y24=$GO$5,1,0)</f>
        <v>0</v>
      </c>
      <c r="GP23" s="289">
        <f>IF(ผลการเรียน!$Y24=$GP$5,1,0)</f>
        <v>0</v>
      </c>
      <c r="GQ23" s="289">
        <f>IF(ผลการเรียน!$Y24=$GQ$5,1,0)</f>
        <v>0</v>
      </c>
      <c r="GR23" s="289">
        <f>IF(ผลการเรียน!$Y24=$GR$5,1,0)</f>
        <v>0</v>
      </c>
      <c r="GS23" s="289">
        <f>IF(ผลการเรียน!$Y24=$GS$5,1,0)</f>
        <v>0</v>
      </c>
      <c r="GT23" s="289">
        <f>IF(ผลการเรียน!$Y24=$GT$5,1,0)</f>
        <v>0</v>
      </c>
      <c r="GU23" s="289">
        <f ca="1">IF(ผลการเรียน!$AP24=ลับ!$GU$5,1,0)</f>
        <v>0</v>
      </c>
      <c r="GV23" s="289">
        <f ca="1">IF(ผลการเรียน!$AP24=ลับ!$GV$5,1,0)</f>
        <v>0</v>
      </c>
      <c r="GW23" s="289">
        <f ca="1">IF(ผลการเรียน!$AP24=ลับ!$GW$5,1,0)</f>
        <v>0</v>
      </c>
      <c r="GX23" s="289">
        <f ca="1">IF(ผลการเรียน!$AP24=ลับ!$GX$5,1,0)</f>
        <v>0</v>
      </c>
      <c r="GY23" s="289">
        <f ca="1">IF(ผลการเรียน!$AG24=ลับ!$GY$5,1,0)</f>
        <v>0</v>
      </c>
      <c r="GZ23" s="289">
        <f ca="1">IF(ผลการเรียน!$AG24=ลับ!$GZ$5,1,0)</f>
        <v>0</v>
      </c>
      <c r="HA23" s="289">
        <f ca="1">IF(ผลการเรียน!$AG24=ลับ!$HA$5,1,0)</f>
        <v>0</v>
      </c>
      <c r="HB23" s="289">
        <f ca="1">IF(ผลการเรียน!$AG24=ลับ!$HB$5,1,0)</f>
        <v>0</v>
      </c>
      <c r="HC23" s="19">
        <f>IF(สรุปคะแนน!$Q23=3,1,0)</f>
        <v>0</v>
      </c>
      <c r="HD23" s="19">
        <f>IF(สรุปคะแนน!$Q23=2,1,0)</f>
        <v>0</v>
      </c>
      <c r="HE23" s="19">
        <f>IF(สรุปคะแนน!$Q23=1,1,0)</f>
        <v>0</v>
      </c>
      <c r="HF23" s="19">
        <f>IF(สรุปคะแนน!$Q23=0,1,0)</f>
        <v>0</v>
      </c>
      <c r="HG23" s="47"/>
      <c r="HH23" s="47"/>
      <c r="HI23" s="47"/>
      <c r="HJ23" s="47"/>
      <c r="HK23" s="47"/>
      <c r="HL23" s="47"/>
      <c r="HM23" s="47"/>
      <c r="HN23" s="47"/>
    </row>
    <row r="24" spans="1:222" ht="20.399999999999999" x14ac:dyDescent="0.55000000000000004">
      <c r="A24" s="25">
        <v>19</v>
      </c>
      <c r="B24" s="60">
        <f>IF(ลับ!B$3=0,0,IF(เวลาเรียน!H24="/",ลับ!B$3,0))</f>
        <v>0</v>
      </c>
      <c r="C24" s="60">
        <f>IF(ลับ!C$3=0,0,IF(เวลาเรียน!I24="/",ลับ!C$3,0))</f>
        <v>0</v>
      </c>
      <c r="D24" s="60">
        <f>IF(ลับ!D$3=0,0,IF(เวลาเรียน!J24="/",ลับ!D$3,0))</f>
        <v>0</v>
      </c>
      <c r="E24" s="60">
        <f>IF(ลับ!E$3=0,0,IF(เวลาเรียน!K24="/",ลับ!E$3,0))</f>
        <v>0</v>
      </c>
      <c r="F24" s="60" t="e">
        <f>IF(ลับ!F$3=0,0,IF(เวลาเรียน!#REF!="/",ลับ!F$3,0))</f>
        <v>#REF!</v>
      </c>
      <c r="G24" s="60">
        <f>IF(ลับ!G$3=0,0,IF(เวลาเรียน!L24="/",ลับ!G$3,0))</f>
        <v>0</v>
      </c>
      <c r="H24" s="60">
        <f>IF(ลับ!H$3=0,0,IF(เวลาเรียน!M24="/",ลับ!H$3,0))</f>
        <v>0</v>
      </c>
      <c r="I24" s="60">
        <f>IF(ลับ!I$3=0,0,IF(เวลาเรียน!N24="/",ลับ!I$3,0))</f>
        <v>0</v>
      </c>
      <c r="J24" s="60">
        <f>IF(ลับ!J$3=0,0,IF(เวลาเรียน!O24="/",ลับ!J$3,0))</f>
        <v>0</v>
      </c>
      <c r="K24" s="60">
        <f>IF(ลับ!K$3=0,0,IF(เวลาเรียน!P24="/",ลับ!K$3,0))</f>
        <v>0</v>
      </c>
      <c r="L24" s="60">
        <f>IF(ลับ!L$3=0,0,IF(เวลาเรียน!Q24="/",ลับ!L$3,0))</f>
        <v>0</v>
      </c>
      <c r="M24" s="60">
        <f>IF(ลับ!M$3=0,0,IF(เวลาเรียน!R24="/",ลับ!M$3,0))</f>
        <v>0</v>
      </c>
      <c r="N24" s="60">
        <f>IF(ลับ!N$3=0,0,IF(เวลาเรียน!S24="/",ลับ!N$3,0))</f>
        <v>0</v>
      </c>
      <c r="O24" s="60">
        <f>IF(ลับ!O$3=0,0,IF(เวลาเรียน!T24="/",ลับ!O$3,0))</f>
        <v>0</v>
      </c>
      <c r="P24" s="60">
        <f>IF(ลับ!P$3=0,0,IF(เวลาเรียน!U24="/",ลับ!P$3,0))</f>
        <v>0</v>
      </c>
      <c r="Q24" s="60">
        <f>IF(ลับ!Q$3=0,0,IF(เวลาเรียน!V24="/",ลับ!Q$3,0))</f>
        <v>0</v>
      </c>
      <c r="R24" s="60">
        <f>IF(ลับ!R$3=0,0,IF(เวลาเรียน!W24="/",ลับ!R$3,0))</f>
        <v>0</v>
      </c>
      <c r="S24" s="60">
        <f>IF(ลับ!S$3=0,0,IF(เวลาเรียน!X24="/",ลับ!S$3,0))</f>
        <v>0</v>
      </c>
      <c r="T24" s="60">
        <f>IF(ลับ!T$3=0,0,IF(เวลาเรียน!Y24="/",ลับ!T$3,0))</f>
        <v>0</v>
      </c>
      <c r="U24" s="60">
        <f>IF(ลับ!U$3=0,0,IF(เวลาเรียน!Z24="/",ลับ!U$3,0))</f>
        <v>0</v>
      </c>
      <c r="V24" s="60">
        <f>IF(ลับ!V$3=0,0,IF(เวลาเรียน!AA24="/",ลับ!V$3,0))</f>
        <v>0</v>
      </c>
      <c r="W24" s="60">
        <f>IF(ลับ!W$3=0,0,IF(เวลาเรียน!AB24="/",ลับ!W$3,0))</f>
        <v>0</v>
      </c>
      <c r="X24" s="60">
        <f>IF(ลับ!X$3=0,0,IF(เวลาเรียน!AC24="/",ลับ!X$3,0))</f>
        <v>0</v>
      </c>
      <c r="Y24" s="60">
        <f>IF(ลับ!Y$3=0,0,IF(เวลาเรียน!AD24="/",ลับ!Y$3,0))</f>
        <v>0</v>
      </c>
      <c r="Z24" s="295">
        <f>IF(ลับ!Z$3=0,0,IF(เวลาเรียน!AE24="/",ลับ!Z$3,0))</f>
        <v>0</v>
      </c>
      <c r="AA24" s="60">
        <f>IF(ลับ!AA$3=0,0,IF(เวลาเรียน!AF24="/",ลับ!AA$3,0))</f>
        <v>0</v>
      </c>
      <c r="AB24" s="60">
        <f>IF(ลับ!AB$3=0,0,IF(เวลาเรียน!AG24="/",ลับ!AB$3,0))</f>
        <v>0</v>
      </c>
      <c r="AC24" s="60">
        <f>IF(ลับ!AC$3=0,0,IF(เวลาเรียน!AH24="/",ลับ!AC$3,0))</f>
        <v>0</v>
      </c>
      <c r="AD24" s="60">
        <f>IF(ลับ!AD$3=0,0,IF(เวลาเรียน!AI24="/",ลับ!AD$3,0))</f>
        <v>0</v>
      </c>
      <c r="AE24" s="60">
        <f>IF(ลับ!AE$3=0,0,IF(เวลาเรียน!AJ24="/",ลับ!AE$3,0))</f>
        <v>0</v>
      </c>
      <c r="AF24" s="60">
        <f>IF(ลับ!AF$3=0,0,IF(เวลาเรียน!AK24="/",ลับ!AF$3,0))</f>
        <v>0</v>
      </c>
      <c r="AG24" s="60">
        <f>IF(ลับ!AG$3=0,0,IF(เวลาเรียน!AL24="/",ลับ!AG$3,0))</f>
        <v>0</v>
      </c>
      <c r="AH24" s="60">
        <f>IF(ลับ!AH$3=0,0,IF(เวลาเรียน!AM24="/",ลับ!AH$3,0))</f>
        <v>0</v>
      </c>
      <c r="AI24" s="60">
        <f>IF(ลับ!AI$3=0,0,IF(เวลาเรียน!AN24="/",ลับ!AI$3,0))</f>
        <v>0</v>
      </c>
      <c r="AJ24" s="60">
        <f>IF(ลับ!AJ$3=0,0,IF(เวลาเรียน!AO24="/",ลับ!AJ$3,0))</f>
        <v>0</v>
      </c>
      <c r="AK24" s="60">
        <f>IF(ลับ!AK$3=0,0,IF(เวลาเรียน!AP24="/",ลับ!AK$3,0))</f>
        <v>0</v>
      </c>
      <c r="AL24" s="60">
        <f>IF(ลับ!AL$3=0,0,IF(เวลาเรียน!AQ24="/",ลับ!AL$3,0))</f>
        <v>0</v>
      </c>
      <c r="AM24" s="60">
        <f>IF(ลับ!AM$3=0,0,IF(เวลาเรียน!AR24="/",ลับ!AM$3,0))</f>
        <v>0</v>
      </c>
      <c r="AN24" s="60">
        <f>IF(ลับ!AN$3=0,0,IF(เวลาเรียน!AS24="/",ลับ!AN$3,0))</f>
        <v>0</v>
      </c>
      <c r="AO24" s="60">
        <f>IF(ลับ!AO$3=0,0,IF(เวลาเรียน!AT24="/",ลับ!AO$3,0))</f>
        <v>0</v>
      </c>
      <c r="AP24" s="60">
        <f>IF(ลับ!AP$3=0,0,IF(เวลาเรียน!AU24="/",ลับ!AP$3,0))</f>
        <v>0</v>
      </c>
      <c r="AQ24" s="60">
        <f>IF(ลับ!AQ$3=0,0,IF(เวลาเรียน!AV24="/",ลับ!AQ$3,0))</f>
        <v>0</v>
      </c>
      <c r="AR24" s="60">
        <f>IF(ลับ!AR$3=0,0,IF(เวลาเรียน!AW24="/",ลับ!AR$3,0))</f>
        <v>0</v>
      </c>
      <c r="AS24" s="60">
        <f>IF(ลับ!AS$3=0,0,IF(เวลาเรียน!AX24="/",ลับ!AS$3,0))</f>
        <v>0</v>
      </c>
      <c r="AT24" s="60">
        <f>IF(ลับ!AT$3=0,0,IF(เวลาเรียน!AY24="/",ลับ!AT$3,0))</f>
        <v>0</v>
      </c>
      <c r="AU24" s="60">
        <f>IF(ลับ!AU$3=0,0,IF(เวลาเรียน!AZ24="/",ลับ!AU$3,0))</f>
        <v>0</v>
      </c>
      <c r="AV24" s="60">
        <f>IF(ลับ!AV$3=0,0,IF(เวลาเรียน!BA24="/",ลับ!AV$3,0))</f>
        <v>0</v>
      </c>
      <c r="AW24" s="60">
        <f>IF(ลับ!AW$3=0,0,IF(เวลาเรียน!BB24="/",ลับ!AW$3,0))</f>
        <v>0</v>
      </c>
      <c r="AX24" s="60">
        <f>IF(ลับ!AX$3=0,0,IF(เวลาเรียน!BC24="/",ลับ!AX$3,0))</f>
        <v>0</v>
      </c>
      <c r="AY24" s="60">
        <f>IF(ลับ!AY$3=0,0,IF(เวลาเรียน!BD24="/",ลับ!AY$3,0))</f>
        <v>0</v>
      </c>
      <c r="AZ24" s="60">
        <f>IF(ลับ!AZ$3=0,0,IF(เวลาเรียน!BE24="/",ลับ!AZ$3,0))</f>
        <v>0</v>
      </c>
      <c r="BA24" s="60">
        <f>IF(ลับ!BA$3=0,0,IF(เวลาเรียน!BF24="/",ลับ!BA$3,0))</f>
        <v>0</v>
      </c>
      <c r="BB24" s="60">
        <f>IF(ลับ!BB$3=0,0,IF(เวลาเรียน!BG24="/",ลับ!BB$3,0))</f>
        <v>0</v>
      </c>
      <c r="BC24" s="60">
        <f>IF(ลับ!BC$3=0,0,IF(เวลาเรียน!BH24="/",ลับ!BC$3,0))</f>
        <v>0</v>
      </c>
      <c r="BD24" s="60">
        <f>IF(ลับ!BD$3=0,0,IF(เวลาเรียน!BI24="/",ลับ!BD$3,0))</f>
        <v>0</v>
      </c>
      <c r="BE24" s="60">
        <f>IF(ลับ!BE$3=0,0,IF(เวลาเรียน!BJ24="/",ลับ!BE$3,0))</f>
        <v>0</v>
      </c>
      <c r="BF24" s="60">
        <f>IF(ลับ!BF$3=0,0,IF(เวลาเรียน!BK24="/",ลับ!BF$3,0))</f>
        <v>0</v>
      </c>
      <c r="BG24" s="60">
        <f>IF(ลับ!BG$3=0,0,IF(เวลาเรียน!BL24="/",ลับ!BG$3,0))</f>
        <v>0</v>
      </c>
      <c r="BH24" s="60">
        <f>IF(ลับ!BH$3=0,0,IF(เวลาเรียน!BM24="/",ลับ!BH$3,0))</f>
        <v>0</v>
      </c>
      <c r="BI24" s="60">
        <f>IF(ลับ!BI$3=0,0,IF(เวลาเรียน!BN24="/",ลับ!BI$3,0))</f>
        <v>0</v>
      </c>
      <c r="BJ24" s="60">
        <f>IF(ลับ!BJ$3=0,0,IF(เวลาเรียน!BO24="/",ลับ!BJ$3,0))</f>
        <v>0</v>
      </c>
      <c r="BK24" s="60">
        <f>IF(ลับ!BK$3=0,0,IF(เวลาเรียน!BP24="/",ลับ!BK$3,0))</f>
        <v>0</v>
      </c>
      <c r="BL24" s="60">
        <f>IF(ลับ!BL$3=0,0,IF(เวลาเรียน!BQ24="/",ลับ!BL$3,0))</f>
        <v>0</v>
      </c>
      <c r="BM24" s="60">
        <f>IF(ลับ!BM$3=0,0,IF(เวลาเรียน!BR24="/",ลับ!BM$3,0))</f>
        <v>0</v>
      </c>
      <c r="BN24" s="60">
        <f>IF(ลับ!BN$3=0,0,IF(เวลาเรียน!BS24="/",ลับ!BN$3,0))</f>
        <v>0</v>
      </c>
      <c r="BO24" s="60">
        <f>IF(ลับ!BO$3=0,0,IF(เวลาเรียน!BT24="/",ลับ!BO$3,0))</f>
        <v>0</v>
      </c>
      <c r="BP24" s="60">
        <f>IF(ลับ!BP$3=0,0,IF(เวลาเรียน!BU24="/",ลับ!BP$3,0))</f>
        <v>0</v>
      </c>
      <c r="BQ24" s="60">
        <f>IF(ลับ!BQ$3=0,0,IF(เวลาเรียน!BV24="/",ลับ!BQ$3,0))</f>
        <v>0</v>
      </c>
      <c r="BR24" s="60">
        <f>IF(ลับ!BR$3=0,0,IF(เวลาเรียน!BW24="/",ลับ!BR$3,0))</f>
        <v>0</v>
      </c>
      <c r="BS24" s="295">
        <f>IF(ลับ!BS$3=0,0,IF(เวลาเรียน!BX24="/",ลับ!BS$3,0))</f>
        <v>0</v>
      </c>
      <c r="BT24" s="60">
        <f>IF(ลับ!BT$3=0,0,IF(เวลาเรียน!BZ24="/",ลับ!BT$3,0))</f>
        <v>0</v>
      </c>
      <c r="BU24" s="60">
        <f>IF(ลับ!BU$3=0,0,IF(เวลาเรียน!CA24="/",ลับ!BU$3,0))</f>
        <v>0</v>
      </c>
      <c r="BV24" s="60">
        <f>IF(ลับ!BV$3=0,0,IF(เวลาเรียน!CB24="/",ลับ!BV$3,0))</f>
        <v>0</v>
      </c>
      <c r="BW24" s="60">
        <f>IF(ลับ!BW$3=0,0,IF(เวลาเรียน!CC24="/",ลับ!BW$3,0))</f>
        <v>0</v>
      </c>
      <c r="BX24" s="60">
        <f>IF(ลับ!BX$3=0,0,IF(เวลาเรียน!CD24="/",ลับ!BX$3,0))</f>
        <v>0</v>
      </c>
      <c r="BY24" s="60">
        <f>IF(ลับ!BY$3=0,0,IF(เวลาเรียน!CE24="/",ลับ!BY$3,0))</f>
        <v>0</v>
      </c>
      <c r="BZ24" s="60">
        <f>IF(ลับ!BZ$3=0,0,IF(เวลาเรียน!CF24="/",ลับ!BZ$3,0))</f>
        <v>0</v>
      </c>
      <c r="CA24" s="60">
        <f>IF(ลับ!CA$3=0,0,IF(เวลาเรียน!CG24="/",ลับ!CA$3,0))</f>
        <v>0</v>
      </c>
      <c r="CB24" s="60">
        <f>IF(ลับ!CB$3=0,0,IF(เวลาเรียน!CH24="/",ลับ!CB$3,0))</f>
        <v>0</v>
      </c>
      <c r="CC24" s="60">
        <f>IF(ลับ!CC$3=0,0,IF(เวลาเรียน!CI24="/",ลับ!CC$3,0))</f>
        <v>0</v>
      </c>
      <c r="CD24" s="60">
        <f>IF(ลับ!CD$3=0,0,IF(เวลาเรียน!CJ24="/",ลับ!CD$3,0))</f>
        <v>0</v>
      </c>
      <c r="CE24" s="60">
        <f>IF(ลับ!CE$3=0,0,IF(เวลาเรียน!CK24="/",ลับ!CE$3,0))</f>
        <v>0</v>
      </c>
      <c r="CF24" s="60">
        <f>IF(ลับ!CF$3=0,0,IF(เวลาเรียน!CL24="/",ลับ!CF$3,0))</f>
        <v>0</v>
      </c>
      <c r="CG24" s="60">
        <f>IF(ลับ!CG$3=0,0,IF(เวลาเรียน!CM24="/",ลับ!CG$3,0))</f>
        <v>0</v>
      </c>
      <c r="CH24" s="60">
        <f>IF(ลับ!CH$3=0,0,IF(เวลาเรียน!CN24="/",ลับ!CH$3,0))</f>
        <v>0</v>
      </c>
      <c r="CI24" s="60">
        <f>IF(ลับ!CI$3=0,0,IF(เวลาเรียน!CO24="/",ลับ!CI$3,0))</f>
        <v>0</v>
      </c>
      <c r="CJ24" s="60">
        <f>IF(ลับ!CJ$3=0,0,IF(เวลาเรียน!CP24="/",ลับ!CJ$3,0))</f>
        <v>0</v>
      </c>
      <c r="CK24" s="60">
        <f>IF(ลับ!CK$3=0,0,IF(เวลาเรียน!CQ24="/",ลับ!CK$3,0))</f>
        <v>0</v>
      </c>
      <c r="CL24" s="60">
        <f>IF(ลับ!CL$3=0,0,IF(เวลาเรียน!CR24="/",ลับ!CL$3,0))</f>
        <v>0</v>
      </c>
      <c r="CM24" s="60">
        <f>IF(ลับ!CM$3=0,0,IF(เวลาเรียน!CS24="/",ลับ!CM$3,0))</f>
        <v>0</v>
      </c>
      <c r="CN24" s="60">
        <f>IF(ลับ!CN$3=0,0,IF(เวลาเรียน!CT24="/",ลับ!CN$3,0))</f>
        <v>0</v>
      </c>
      <c r="CO24" s="60">
        <f>IF(ลับ!CO$3=0,0,IF(เวลาเรียน!CU24="/",ลับ!CO$3,0))</f>
        <v>0</v>
      </c>
      <c r="CP24" s="60">
        <f>IF(ลับ!CP$3=0,0,IF(เวลาเรียน!CV24="/",ลับ!CP$3,0))</f>
        <v>0</v>
      </c>
      <c r="CQ24" s="60">
        <f>IF(ลับ!CQ$3=0,0,IF(เวลาเรียน!CW24="/",ลับ!CQ$3,0))</f>
        <v>0</v>
      </c>
      <c r="CR24" s="60">
        <f>IF(ลับ!CR$3=0,0,IF(เวลาเรียน!CX24="/",ลับ!CR$3,0))</f>
        <v>0</v>
      </c>
      <c r="CS24" s="60">
        <f>IF(ลับ!CS$3=0,0,IF(เวลาเรียน!CY24="/",ลับ!CS$3,0))</f>
        <v>0</v>
      </c>
      <c r="CT24" s="60">
        <f>IF(ลับ!CT$3=0,0,IF(เวลาเรียน!CZ24="/",ลับ!CT$3,0))</f>
        <v>0</v>
      </c>
      <c r="CU24" s="60">
        <f>IF(ลับ!CU$3=0,0,IF(เวลาเรียน!DA24="/",ลับ!CU$3,0))</f>
        <v>0</v>
      </c>
      <c r="CV24" s="60">
        <f>IF(ลับ!CV$3=0,0,IF(เวลาเรียน!DB24="/",ลับ!CV$3,0))</f>
        <v>0</v>
      </c>
      <c r="CW24" s="61">
        <f>IF(ลับ!CW$3=0,0,IF(เวลาเรียน!DC24="/",ลับ!CW$3,0))</f>
        <v>0</v>
      </c>
      <c r="CX24" s="73" t="e">
        <f t="shared" si="11"/>
        <v>#REF!</v>
      </c>
      <c r="CZ24" s="15">
        <v>19</v>
      </c>
      <c r="DA24" s="15">
        <f>IF(ตัวชี้วัด!C24="ร",ตัวชี้วัด!C24,IF(ตัวชี้วัด!F24="ร",ตัวชี้วัด!F24,IF(ตัวชี้วัด!I24="ร",ตัวชี้วัด!I24,IF(ตัวชี้วัด!L24="ร",ตัวชี้วัด!L24,IF(ตัวชี้วัด!O24="ร",ตัวชี้วัด!O24,IF(ตัวชี้วัด!S24="ร",ตัวชี้วัด!S24,IF(ตัวชี้วัด!V24="ร",ตัวชี้วัด!V24,SUM(ตัวชี้วัด!C24,ตัวชี้วัด!F24,ตัวชี้วัด!I24,ตัวชี้วัด!L24,ตัวชี้วัด!O24,ตัวชี้วัด!S24,ตัวชี้วัด!V24))))))))</f>
        <v>0</v>
      </c>
      <c r="DB24" s="15">
        <f>IF(ตัวชี้วัด!Y24="ร",ตัวชี้วัด!Y24,IF(ตัวชี้วัด!AB24="ร",ตัวชี้วัด!AB24,IF(ตัวชี้วัด!AE24="ร",ตัวชี้วัด!AE24,IF(ตัวชี้วัด!AK24="ร",ตัวชี้วัด!AK24,IF(ตัวชี้วัด!AN24="ร",ตัวชี้วัด!AN24,IF(ตัวชี้วัด!AQ24="ร",ตัวชี้วัด!AQ24,IF(ตัวชี้วัด!AT24="ร",ตัวชี้วัด!AT24,SUM(ตัวชี้วัด!Y24,ตัวชี้วัด!AB24,ตัวชี้วัด!AE24,ตัวชี้วัด!AK24,ตัวชี้วัด!AN24,ตัวชี้วัด!AQ24,ตัวชี้วัด!AT24))))))))</f>
        <v>0</v>
      </c>
      <c r="DC24" s="15">
        <f>IF(ตัวชี้วัด!AW24="ร",ตัวชี้วัด!AW24,IF(ตัวชี้วัด!BA24="ร",ตัวชี้วัด!BA24,IF(ตัวชี้วัด!BD24="ร",ตัวชี้วัด!BD24,IF(ตัวชี้วัด!BG24="ร",ตัวชี้วัด!BG24,IF(ตัวชี้วัด!BJ24="ร",ตัวชี้วัด!BJ24,IF(ตัวชี้วัด!BM24="ร",ตัวชี้วัด!BM24,IF(ตัวชี้วัด!BS24="ร",ตัวชี้วัด!BS24,SUM(ตัวชี้วัด!AW24,ตัวชี้วัด!BA24,ตัวชี้วัด!BD24,ตัวชี้วัด!BG24,ตัวชี้วัด!BJ24,ตัวชี้วัด!BM24,ตัวชี้วัด!BS24))))))))</f>
        <v>0</v>
      </c>
      <c r="DD24" s="15">
        <f>IF(ตัวชี้วัด!BV24="ร",ตัวชี้วัด!BV24,IF(ตัวชี้วัด!BY24="ร",ตัวชี้วัด!BY24,IF(ตัวชี้วัด!CB24="ร",ตัวชี้วัด!CB24,IF(ตัวชี้วัด!CE24="ร",ตัวชี้วัด!CE24,IF(ตัวชี้วัด!CI24="ร",ตัวชี้วัด!CI24,IF(ตัวชี้วัด!CL24="ร",ตัวชี้วัด!CL24,IF(ตัวชี้วัด!CO24="ร",ตัวชี้วัด!CO24,SUM(ตัวชี้วัด!BV24,ตัวชี้วัด!BY24,ตัวชี้วัด!CB24,ตัวชี้วัด!CE24,ตัวชี้วัด!CI24,ตัวชี้วัด!CL24,ตัวชี้วัด!CO24))))))))</f>
        <v>0</v>
      </c>
      <c r="DE24" s="15">
        <f>IF(ตัวชี้วัด!CR24="ร",ตัวชี้วัด!CR24,IF(ตัวชี้วัด!CU24="ร",ตัวชี้วัด!CU24,IF(ตัวชี้วัด!DA24="ร",ตัวชี้วัด!DA24,IF(ตัวชี้วัด!DD24="ร",ตัวชี้วัด!DD24,IF(ตัวชี้วัด!DG24="ร",ตัวชี้วัด!DG24,IF(ตัวชี้วัด!DJ24="ร",ตัวชี้วัด!DJ24,IF(ตัวชี้วัด!DM24="ร",ตัวชี้วัด!DM24,SUM(ตัวชี้วัด!CR24,ตัวชี้วัด!CU24,ตัวชี้วัด!DA24,ตัวชี้วัด!DD24,ตัวชี้วัด!DG24,ตัวชี้วัด!DJ24,ตัวชี้วัด!DM24))))))))</f>
        <v>0</v>
      </c>
      <c r="DF24" s="15">
        <f>IF(ตัวชี้วัด!DQ24="ร",ตัวชี้วัด!DQ24,IF(ตัวชี้วัด!DT24="ร",ตัวชี้วัด!DT24,IF(ตัวชี้วัด!DW24="ร",ตัวชี้วัด!DW24,IF(ตัวชี้วัด!DZ24="ร",ตัวชี้วัด!DZ24,SUM(ตัวชี้วัด!DQ24,ตัวชี้วัด!DT24,ตัวชี้วัด!DW24,ตัวชี้วัด!DZ24)))))</f>
        <v>0</v>
      </c>
      <c r="DG24" s="72">
        <f t="shared" si="12"/>
        <v>0</v>
      </c>
      <c r="DH24" s="47"/>
      <c r="DI24" s="15">
        <f>IF(ตัวชี้วัด!D24="/",1,0)</f>
        <v>0</v>
      </c>
      <c r="DJ24" s="15">
        <f>IF(ตัวชี้วัด!G24="/",1,0)</f>
        <v>0</v>
      </c>
      <c r="DK24" s="15">
        <f>IF(ตัวชี้วัด!J24="/",1,0)</f>
        <v>0</v>
      </c>
      <c r="DL24" s="15">
        <f>IF(ตัวชี้วัด!M24="/",1,0)</f>
        <v>0</v>
      </c>
      <c r="DM24" s="15">
        <f>IF(ตัวชี้วัด!P24="/",1,0)</f>
        <v>0</v>
      </c>
      <c r="DN24" s="15">
        <f>IF(ตัวชี้วัด!T24="/",1,0)</f>
        <v>0</v>
      </c>
      <c r="DO24" s="15">
        <f>IF(ตัวชี้วัด!W24="/",1,0)</f>
        <v>0</v>
      </c>
      <c r="DP24" s="15">
        <f>IF(ตัวชี้วัด!Z24="/",1,0)</f>
        <v>0</v>
      </c>
      <c r="DQ24" s="15">
        <f>IF(ตัวชี้วัด!AC24="/",1,0)</f>
        <v>0</v>
      </c>
      <c r="DR24" s="15">
        <f>IF(ตัวชี้วัด!AF24="/",1,0)</f>
        <v>0</v>
      </c>
      <c r="DS24" s="15">
        <f>IF(ตัวชี้วัด!AL24="/",1,0)</f>
        <v>0</v>
      </c>
      <c r="DT24" s="15">
        <f>IF(ตัวชี้วัด!AO24="/",1,0)</f>
        <v>0</v>
      </c>
      <c r="DU24" s="15">
        <f>IF(ตัวชี้วัด!AR24="/",1,0)</f>
        <v>0</v>
      </c>
      <c r="DV24" s="15">
        <f>IF(ตัวชี้วัด!AU24="/",1,0)</f>
        <v>0</v>
      </c>
      <c r="DW24" s="15">
        <f>IF(ตัวชี้วัด!AX24="/",1,0)</f>
        <v>0</v>
      </c>
      <c r="DX24" s="15">
        <f>IF(ตัวชี้วัด!BB24="/",1,0)</f>
        <v>0</v>
      </c>
      <c r="DY24" s="15">
        <f>IF(ตัวชี้วัด!BE24="/",1,0)</f>
        <v>0</v>
      </c>
      <c r="DZ24" s="15">
        <f>IF(ตัวชี้วัด!BH24="/",1,0)</f>
        <v>0</v>
      </c>
      <c r="EA24" s="15">
        <f>IF(ตัวชี้วัด!BK24="/",1,0)</f>
        <v>0</v>
      </c>
      <c r="EB24" s="15">
        <f>IF(ตัวชี้วัด!BN24="/",1,0)</f>
        <v>0</v>
      </c>
      <c r="EC24" s="15">
        <f>IF(ตัวชี้วัด!BT24="/",1,0)</f>
        <v>0</v>
      </c>
      <c r="ED24" s="15">
        <f>IF(ตัวชี้วัด!BW24="/",1,0)</f>
        <v>0</v>
      </c>
      <c r="EE24" s="15">
        <f>IF(ตัวชี้วัด!BZ24="/",1,0)</f>
        <v>0</v>
      </c>
      <c r="EF24" s="15">
        <f>IF(ตัวชี้วัด!CC24="/",1,0)</f>
        <v>0</v>
      </c>
      <c r="EG24" s="15">
        <f>IF(ตัวชี้วัด!CF24="/",1,0)</f>
        <v>0</v>
      </c>
      <c r="EH24" s="15">
        <f>IF(ตัวชี้วัด!CJ24="/",1,0)</f>
        <v>0</v>
      </c>
      <c r="EI24" s="15">
        <f>IF(ตัวชี้วัด!CM24="/",1,0)</f>
        <v>0</v>
      </c>
      <c r="EJ24" s="15">
        <f>IF(ตัวชี้วัด!CP24="/",1,0)</f>
        <v>0</v>
      </c>
      <c r="EK24" s="15">
        <f>IF(ตัวชี้วัด!CS24="/",1,0)</f>
        <v>0</v>
      </c>
      <c r="EL24" s="15">
        <f>IF(ตัวชี้วัด!CV24="/",1,0)</f>
        <v>0</v>
      </c>
      <c r="EM24" s="15">
        <f>IF(ตัวชี้วัด!DB24="/",1,0)</f>
        <v>0</v>
      </c>
      <c r="EN24" s="15">
        <f>IF(ตัวชี้วัด!DE24="/",1,0)</f>
        <v>0</v>
      </c>
      <c r="EO24" s="15">
        <f>IF(ตัวชี้วัด!DH24="/",1,0)</f>
        <v>0</v>
      </c>
      <c r="EP24" s="15">
        <f>IF(ตัวชี้วัด!DK24="/",1,0)</f>
        <v>0</v>
      </c>
      <c r="EQ24" s="15">
        <f>IF(ตัวชี้วัด!DN24="/",1,0)</f>
        <v>0</v>
      </c>
      <c r="ER24" s="15">
        <f>IF(ตัวชี้วัด!DR24="/",1,0)</f>
        <v>0</v>
      </c>
      <c r="ES24" s="15">
        <f>IF(ตัวชี้วัด!DU24="/",1,0)</f>
        <v>0</v>
      </c>
      <c r="ET24" s="15">
        <f>IF(ตัวชี้วัด!DX24="/",1,0)</f>
        <v>0</v>
      </c>
      <c r="EU24" s="15">
        <f>IF(ตัวชี้วัด!EA24="/",1,0)</f>
        <v>0</v>
      </c>
      <c r="EV24" s="72">
        <f t="shared" si="3"/>
        <v>0</v>
      </c>
      <c r="EX24" s="15">
        <v>19</v>
      </c>
      <c r="EY24" s="15">
        <f>IF(คุณลักษณะ!B24&gt;1,2,IF(คุณลักษณะ!B24=1,1,0))</f>
        <v>0</v>
      </c>
      <c r="EZ24" s="15">
        <f>IF(คุณลักษณะ!C24&gt;1,2,IF(คุณลักษณะ!C24=1,1,0))</f>
        <v>0</v>
      </c>
      <c r="FA24" s="15">
        <f>IF(คุณลักษณะ!D24&gt;1,2,IF(คุณลักษณะ!D24=1,1,0))</f>
        <v>0</v>
      </c>
      <c r="FB24" s="15">
        <f>IF(คุณลักษณะ!E24&gt;1,2,IF(คุณลักษณะ!E24=1,1,0))</f>
        <v>0</v>
      </c>
      <c r="FC24" s="72">
        <f t="shared" si="4"/>
        <v>0</v>
      </c>
      <c r="FD24" s="15">
        <f>IF(คุณลักษณะ!G24&gt;1,2,IF(คุณลักษณะ!G24=1,1,0))</f>
        <v>0</v>
      </c>
      <c r="FE24" s="15">
        <f>IF(คุณลักษณะ!H24&gt;1,2,IF(คุณลักษณะ!H24=1,1,0))</f>
        <v>0</v>
      </c>
      <c r="FF24" s="72">
        <f t="shared" si="5"/>
        <v>0</v>
      </c>
      <c r="FG24" s="15">
        <f>IF(คุณลักษณะ!O24&gt;1,2,IF(คุณลักษณะ!O24=1,1,0))</f>
        <v>0</v>
      </c>
      <c r="FH24" s="15">
        <f>IF(คุณลักษณะ!P24&gt;1,2,IF(คุณลักษณะ!P24=1,1,0))</f>
        <v>0</v>
      </c>
      <c r="FI24" s="72">
        <f t="shared" si="6"/>
        <v>0</v>
      </c>
      <c r="FJ24" s="15">
        <f>IF(คุณลักษณะ!S24&gt;1,2,IF(คุณลักษณะ!S24=1,1,0))</f>
        <v>0</v>
      </c>
      <c r="FK24" s="15">
        <f>IF(คุณลักษณะ!T24&gt;1,2,IF(คุณลักษณะ!T24=1,1,0))</f>
        <v>0</v>
      </c>
      <c r="FL24" s="72">
        <f t="shared" si="7"/>
        <v>0</v>
      </c>
      <c r="FM24" s="15">
        <f>IF(คุณลักษณะ!V24&gt;1,2,IF(คุณลักษณะ!V24=1,1,0))</f>
        <v>0</v>
      </c>
      <c r="FN24" s="15">
        <f>IF(คุณลักษณะ!W24&gt;1,2,IF(คุณลักษณะ!W24=1,1,0))</f>
        <v>0</v>
      </c>
      <c r="FO24" s="72">
        <f t="shared" si="8"/>
        <v>0</v>
      </c>
      <c r="FP24" s="15">
        <f>IF(คุณลักษณะ!Y24&gt;1,2,IF(คุณลักษณะ!Y24=1,1,0))</f>
        <v>0</v>
      </c>
      <c r="FQ24" s="15">
        <f>IF(คุณลักษณะ!AC24&gt;1,2,IF(คุณลักษณะ!AC24=1,1,0))</f>
        <v>0</v>
      </c>
      <c r="FR24" s="15">
        <f>IF(คุณลักษณะ!AD24&gt;1,2,IF(คุณลักษณะ!AD24=1,1,0))</f>
        <v>0</v>
      </c>
      <c r="FS24" s="72">
        <f t="shared" si="9"/>
        <v>0</v>
      </c>
      <c r="FT24" s="15">
        <f>IF(คุณลักษณะ!AF24&gt;1,2,IF(คุณลักษณะ!AF24=1,1,0))</f>
        <v>0</v>
      </c>
      <c r="FU24" s="15">
        <f>IF(คุณลักษณะ!AG24&gt;1,2,IF(คุณลักษณะ!AG24=1,1,0))</f>
        <v>0</v>
      </c>
      <c r="FV24" s="72">
        <f t="shared" si="10"/>
        <v>0</v>
      </c>
      <c r="FW24" s="47"/>
      <c r="FX24" s="15">
        <f>IF(คุณลักษณะ!F24&gt;1,2,IF(คุณลักษณะ!F24=1,1,0))</f>
        <v>2</v>
      </c>
      <c r="FY24" s="15">
        <f>IF(คุณลักษณะ!I24&gt;1,2,IF(คุณลักษณะ!I24=1,1,0))</f>
        <v>2</v>
      </c>
      <c r="FZ24" s="15">
        <f>IF(คุณลักษณะ!N24&gt;1,2,IF(คุณลักษณะ!N24=1,1,0))</f>
        <v>2</v>
      </c>
      <c r="GA24" s="15">
        <f>IF(คุณลักษณะ!Q24&gt;1,2,IF(คุณลักษณะ!Q24=1,1,0))</f>
        <v>2</v>
      </c>
      <c r="GB24" s="15">
        <f>IF(คุณลักษณะ!U24&gt;1,2,IF(คุณลักษณะ!U24=1,1,0))</f>
        <v>2</v>
      </c>
      <c r="GC24" s="15">
        <f>IF(คุณลักษณะ!X24&gt;1,2,IF(คุณลักษณะ!X24=1,1,0))</f>
        <v>2</v>
      </c>
      <c r="GD24" s="15">
        <f>IF(คุณลักษณะ!AE24&gt;1,2,IF(คุณลักษณะ!AE24=1,1,0))</f>
        <v>2</v>
      </c>
      <c r="GE24" s="15">
        <f>IF(คุณลักษณะ!AH24&gt;1,2,IF(คุณลักษณะ!AH24=1,1,0))</f>
        <v>2</v>
      </c>
      <c r="GF24" s="76">
        <f t="shared" si="13"/>
        <v>16</v>
      </c>
      <c r="GG24" s="74">
        <f>IF(คุณลักษณะ!F24=0,0,IF(คุณลักษณะ!I24=0,0,IF(คุณลักษณะ!N24=0,0,IF(คุณลักษณะ!Q24=0,0,IF(คุณลักษณะ!U24=0,0,IF(คุณลักษณะ!X24=0,0,IF(คุณลักษณะ!AE24=0,0,IF(คุณลักษณะ!AH24=0,0,GF24))))))))</f>
        <v>16</v>
      </c>
      <c r="GI24" s="2">
        <v>19</v>
      </c>
      <c r="GJ24" s="19">
        <f>IF(เวลาเรียน!C24="",0,1)</f>
        <v>0</v>
      </c>
      <c r="GK24" s="289">
        <f>IF(ผลการเรียน!$Y25=$GK$5,1,0)</f>
        <v>0</v>
      </c>
      <c r="GL24" s="289">
        <f>IF(ผลการเรียน!$Y25=$GL$5,1,0)</f>
        <v>0</v>
      </c>
      <c r="GM24" s="289">
        <f>IF(ผลการเรียน!$Y25=$GM$5,1,0)</f>
        <v>0</v>
      </c>
      <c r="GN24" s="289">
        <f>IF(ผลการเรียน!$Y25=$GN$5,1,0)</f>
        <v>0</v>
      </c>
      <c r="GO24" s="289">
        <f>IF(ผลการเรียน!$Y25=$GO$5,1,0)</f>
        <v>0</v>
      </c>
      <c r="GP24" s="289">
        <f>IF(ผลการเรียน!$Y25=$GP$5,1,0)</f>
        <v>0</v>
      </c>
      <c r="GQ24" s="289">
        <f>IF(ผลการเรียน!$Y25=$GQ$5,1,0)</f>
        <v>0</v>
      </c>
      <c r="GR24" s="289">
        <f>IF(ผลการเรียน!$Y25=$GR$5,1,0)</f>
        <v>0</v>
      </c>
      <c r="GS24" s="289">
        <f>IF(ผลการเรียน!$Y25=$GS$5,1,0)</f>
        <v>0</v>
      </c>
      <c r="GT24" s="289">
        <f>IF(ผลการเรียน!$Y25=$GT$5,1,0)</f>
        <v>0</v>
      </c>
      <c r="GU24" s="289">
        <f ca="1">IF(ผลการเรียน!$AP25=ลับ!$GU$5,1,0)</f>
        <v>0</v>
      </c>
      <c r="GV24" s="289">
        <f ca="1">IF(ผลการเรียน!$AP25=ลับ!$GV$5,1,0)</f>
        <v>0</v>
      </c>
      <c r="GW24" s="289">
        <f ca="1">IF(ผลการเรียน!$AP25=ลับ!$GW$5,1,0)</f>
        <v>0</v>
      </c>
      <c r="GX24" s="289">
        <f ca="1">IF(ผลการเรียน!$AP25=ลับ!$GX$5,1,0)</f>
        <v>0</v>
      </c>
      <c r="GY24" s="289">
        <f ca="1">IF(ผลการเรียน!$AG25=ลับ!$GY$5,1,0)</f>
        <v>0</v>
      </c>
      <c r="GZ24" s="289">
        <f ca="1">IF(ผลการเรียน!$AG25=ลับ!$GZ$5,1,0)</f>
        <v>0</v>
      </c>
      <c r="HA24" s="289">
        <f ca="1">IF(ผลการเรียน!$AG25=ลับ!$HA$5,1,0)</f>
        <v>0</v>
      </c>
      <c r="HB24" s="289">
        <f ca="1">IF(ผลการเรียน!$AG25=ลับ!$HB$5,1,0)</f>
        <v>0</v>
      </c>
      <c r="HC24" s="19">
        <f>IF(สรุปคะแนน!$Q24=3,1,0)</f>
        <v>0</v>
      </c>
      <c r="HD24" s="19">
        <f>IF(สรุปคะแนน!$Q24=2,1,0)</f>
        <v>0</v>
      </c>
      <c r="HE24" s="19">
        <f>IF(สรุปคะแนน!$Q24=1,1,0)</f>
        <v>0</v>
      </c>
      <c r="HF24" s="19">
        <f>IF(สรุปคะแนน!$Q24=0,1,0)</f>
        <v>0</v>
      </c>
      <c r="HG24" s="47"/>
      <c r="HH24" s="47"/>
      <c r="HI24" s="47"/>
      <c r="HJ24" s="47"/>
      <c r="HK24" s="47"/>
      <c r="HL24" s="47"/>
      <c r="HM24" s="47"/>
      <c r="HN24" s="47"/>
    </row>
    <row r="25" spans="1:222" ht="20.399999999999999" x14ac:dyDescent="0.55000000000000004">
      <c r="A25" s="25">
        <v>20</v>
      </c>
      <c r="B25" s="60">
        <f>IF(ลับ!B$3=0,0,IF(เวลาเรียน!H25="/",ลับ!B$3,0))</f>
        <v>0</v>
      </c>
      <c r="C25" s="60">
        <f>IF(ลับ!C$3=0,0,IF(เวลาเรียน!I25="/",ลับ!C$3,0))</f>
        <v>0</v>
      </c>
      <c r="D25" s="60">
        <f>IF(ลับ!D$3=0,0,IF(เวลาเรียน!J25="/",ลับ!D$3,0))</f>
        <v>0</v>
      </c>
      <c r="E25" s="60">
        <f>IF(ลับ!E$3=0,0,IF(เวลาเรียน!K25="/",ลับ!E$3,0))</f>
        <v>0</v>
      </c>
      <c r="F25" s="60" t="e">
        <f>IF(ลับ!F$3=0,0,IF(เวลาเรียน!#REF!="/",ลับ!F$3,0))</f>
        <v>#REF!</v>
      </c>
      <c r="G25" s="60">
        <f>IF(ลับ!G$3=0,0,IF(เวลาเรียน!L25="/",ลับ!G$3,0))</f>
        <v>0</v>
      </c>
      <c r="H25" s="60">
        <f>IF(ลับ!H$3=0,0,IF(เวลาเรียน!M25="/",ลับ!H$3,0))</f>
        <v>0</v>
      </c>
      <c r="I25" s="60">
        <f>IF(ลับ!I$3=0,0,IF(เวลาเรียน!N25="/",ลับ!I$3,0))</f>
        <v>0</v>
      </c>
      <c r="J25" s="60">
        <f>IF(ลับ!J$3=0,0,IF(เวลาเรียน!O25="/",ลับ!J$3,0))</f>
        <v>0</v>
      </c>
      <c r="K25" s="60">
        <f>IF(ลับ!K$3=0,0,IF(เวลาเรียน!P25="/",ลับ!K$3,0))</f>
        <v>0</v>
      </c>
      <c r="L25" s="60">
        <f>IF(ลับ!L$3=0,0,IF(เวลาเรียน!Q25="/",ลับ!L$3,0))</f>
        <v>0</v>
      </c>
      <c r="M25" s="60">
        <f>IF(ลับ!M$3=0,0,IF(เวลาเรียน!R25="/",ลับ!M$3,0))</f>
        <v>0</v>
      </c>
      <c r="N25" s="60">
        <f>IF(ลับ!N$3=0,0,IF(เวลาเรียน!S25="/",ลับ!N$3,0))</f>
        <v>0</v>
      </c>
      <c r="O25" s="60">
        <f>IF(ลับ!O$3=0,0,IF(เวลาเรียน!T25="/",ลับ!O$3,0))</f>
        <v>0</v>
      </c>
      <c r="P25" s="60">
        <f>IF(ลับ!P$3=0,0,IF(เวลาเรียน!U25="/",ลับ!P$3,0))</f>
        <v>0</v>
      </c>
      <c r="Q25" s="60">
        <f>IF(ลับ!Q$3=0,0,IF(เวลาเรียน!V25="/",ลับ!Q$3,0))</f>
        <v>0</v>
      </c>
      <c r="R25" s="60">
        <f>IF(ลับ!R$3=0,0,IF(เวลาเรียน!W25="/",ลับ!R$3,0))</f>
        <v>0</v>
      </c>
      <c r="S25" s="60">
        <f>IF(ลับ!S$3=0,0,IF(เวลาเรียน!X25="/",ลับ!S$3,0))</f>
        <v>0</v>
      </c>
      <c r="T25" s="60">
        <f>IF(ลับ!T$3=0,0,IF(เวลาเรียน!Y25="/",ลับ!T$3,0))</f>
        <v>0</v>
      </c>
      <c r="U25" s="60">
        <f>IF(ลับ!U$3=0,0,IF(เวลาเรียน!Z25="/",ลับ!U$3,0))</f>
        <v>0</v>
      </c>
      <c r="V25" s="60">
        <f>IF(ลับ!V$3=0,0,IF(เวลาเรียน!AA25="/",ลับ!V$3,0))</f>
        <v>0</v>
      </c>
      <c r="W25" s="60">
        <f>IF(ลับ!W$3=0,0,IF(เวลาเรียน!AB25="/",ลับ!W$3,0))</f>
        <v>0</v>
      </c>
      <c r="X25" s="60">
        <f>IF(ลับ!X$3=0,0,IF(เวลาเรียน!AC25="/",ลับ!X$3,0))</f>
        <v>0</v>
      </c>
      <c r="Y25" s="60">
        <f>IF(ลับ!Y$3=0,0,IF(เวลาเรียน!AD25="/",ลับ!Y$3,0))</f>
        <v>0</v>
      </c>
      <c r="Z25" s="295">
        <f>IF(ลับ!Z$3=0,0,IF(เวลาเรียน!AE25="/",ลับ!Z$3,0))</f>
        <v>0</v>
      </c>
      <c r="AA25" s="60">
        <f>IF(ลับ!AA$3=0,0,IF(เวลาเรียน!AF25="/",ลับ!AA$3,0))</f>
        <v>0</v>
      </c>
      <c r="AB25" s="60">
        <f>IF(ลับ!AB$3=0,0,IF(เวลาเรียน!AG25="/",ลับ!AB$3,0))</f>
        <v>0</v>
      </c>
      <c r="AC25" s="60">
        <f>IF(ลับ!AC$3=0,0,IF(เวลาเรียน!AH25="/",ลับ!AC$3,0))</f>
        <v>0</v>
      </c>
      <c r="AD25" s="60">
        <f>IF(ลับ!AD$3=0,0,IF(เวลาเรียน!AI25="/",ลับ!AD$3,0))</f>
        <v>0</v>
      </c>
      <c r="AE25" s="60">
        <f>IF(ลับ!AE$3=0,0,IF(เวลาเรียน!AJ25="/",ลับ!AE$3,0))</f>
        <v>0</v>
      </c>
      <c r="AF25" s="60">
        <f>IF(ลับ!AF$3=0,0,IF(เวลาเรียน!AK25="/",ลับ!AF$3,0))</f>
        <v>0</v>
      </c>
      <c r="AG25" s="60">
        <f>IF(ลับ!AG$3=0,0,IF(เวลาเรียน!AL25="/",ลับ!AG$3,0))</f>
        <v>0</v>
      </c>
      <c r="AH25" s="60">
        <f>IF(ลับ!AH$3=0,0,IF(เวลาเรียน!AM25="/",ลับ!AH$3,0))</f>
        <v>0</v>
      </c>
      <c r="AI25" s="60">
        <f>IF(ลับ!AI$3=0,0,IF(เวลาเรียน!AN25="/",ลับ!AI$3,0))</f>
        <v>0</v>
      </c>
      <c r="AJ25" s="60">
        <f>IF(ลับ!AJ$3=0,0,IF(เวลาเรียน!AO25="/",ลับ!AJ$3,0))</f>
        <v>0</v>
      </c>
      <c r="AK25" s="60">
        <f>IF(ลับ!AK$3=0,0,IF(เวลาเรียน!AP25="/",ลับ!AK$3,0))</f>
        <v>0</v>
      </c>
      <c r="AL25" s="60">
        <f>IF(ลับ!AL$3=0,0,IF(เวลาเรียน!AQ25="/",ลับ!AL$3,0))</f>
        <v>0</v>
      </c>
      <c r="AM25" s="60">
        <f>IF(ลับ!AM$3=0,0,IF(เวลาเรียน!AR25="/",ลับ!AM$3,0))</f>
        <v>0</v>
      </c>
      <c r="AN25" s="60">
        <f>IF(ลับ!AN$3=0,0,IF(เวลาเรียน!AS25="/",ลับ!AN$3,0))</f>
        <v>0</v>
      </c>
      <c r="AO25" s="60">
        <f>IF(ลับ!AO$3=0,0,IF(เวลาเรียน!AT25="/",ลับ!AO$3,0))</f>
        <v>0</v>
      </c>
      <c r="AP25" s="60">
        <f>IF(ลับ!AP$3=0,0,IF(เวลาเรียน!AU25="/",ลับ!AP$3,0))</f>
        <v>0</v>
      </c>
      <c r="AQ25" s="60">
        <f>IF(ลับ!AQ$3=0,0,IF(เวลาเรียน!AV25="/",ลับ!AQ$3,0))</f>
        <v>0</v>
      </c>
      <c r="AR25" s="60">
        <f>IF(ลับ!AR$3=0,0,IF(เวลาเรียน!AW25="/",ลับ!AR$3,0))</f>
        <v>0</v>
      </c>
      <c r="AS25" s="60">
        <f>IF(ลับ!AS$3=0,0,IF(เวลาเรียน!AX25="/",ลับ!AS$3,0))</f>
        <v>0</v>
      </c>
      <c r="AT25" s="60">
        <f>IF(ลับ!AT$3=0,0,IF(เวลาเรียน!AY25="/",ลับ!AT$3,0))</f>
        <v>0</v>
      </c>
      <c r="AU25" s="60">
        <f>IF(ลับ!AU$3=0,0,IF(เวลาเรียน!AZ25="/",ลับ!AU$3,0))</f>
        <v>0</v>
      </c>
      <c r="AV25" s="60">
        <f>IF(ลับ!AV$3=0,0,IF(เวลาเรียน!BA25="/",ลับ!AV$3,0))</f>
        <v>0</v>
      </c>
      <c r="AW25" s="60">
        <f>IF(ลับ!AW$3=0,0,IF(เวลาเรียน!BB25="/",ลับ!AW$3,0))</f>
        <v>0</v>
      </c>
      <c r="AX25" s="60">
        <f>IF(ลับ!AX$3=0,0,IF(เวลาเรียน!BC25="/",ลับ!AX$3,0))</f>
        <v>0</v>
      </c>
      <c r="AY25" s="60">
        <f>IF(ลับ!AY$3=0,0,IF(เวลาเรียน!BD25="/",ลับ!AY$3,0))</f>
        <v>0</v>
      </c>
      <c r="AZ25" s="60">
        <f>IF(ลับ!AZ$3=0,0,IF(เวลาเรียน!BE25="/",ลับ!AZ$3,0))</f>
        <v>0</v>
      </c>
      <c r="BA25" s="60">
        <f>IF(ลับ!BA$3=0,0,IF(เวลาเรียน!BF25="/",ลับ!BA$3,0))</f>
        <v>0</v>
      </c>
      <c r="BB25" s="60">
        <f>IF(ลับ!BB$3=0,0,IF(เวลาเรียน!BG25="/",ลับ!BB$3,0))</f>
        <v>0</v>
      </c>
      <c r="BC25" s="60">
        <f>IF(ลับ!BC$3=0,0,IF(เวลาเรียน!BH25="/",ลับ!BC$3,0))</f>
        <v>0</v>
      </c>
      <c r="BD25" s="60">
        <f>IF(ลับ!BD$3=0,0,IF(เวลาเรียน!BI25="/",ลับ!BD$3,0))</f>
        <v>0</v>
      </c>
      <c r="BE25" s="60">
        <f>IF(ลับ!BE$3=0,0,IF(เวลาเรียน!BJ25="/",ลับ!BE$3,0))</f>
        <v>0</v>
      </c>
      <c r="BF25" s="60">
        <f>IF(ลับ!BF$3=0,0,IF(เวลาเรียน!BK25="/",ลับ!BF$3,0))</f>
        <v>0</v>
      </c>
      <c r="BG25" s="60">
        <f>IF(ลับ!BG$3=0,0,IF(เวลาเรียน!BL25="/",ลับ!BG$3,0))</f>
        <v>0</v>
      </c>
      <c r="BH25" s="60">
        <f>IF(ลับ!BH$3=0,0,IF(เวลาเรียน!BM25="/",ลับ!BH$3,0))</f>
        <v>0</v>
      </c>
      <c r="BI25" s="60">
        <f>IF(ลับ!BI$3=0,0,IF(เวลาเรียน!BN25="/",ลับ!BI$3,0))</f>
        <v>0</v>
      </c>
      <c r="BJ25" s="60">
        <f>IF(ลับ!BJ$3=0,0,IF(เวลาเรียน!BO25="/",ลับ!BJ$3,0))</f>
        <v>0</v>
      </c>
      <c r="BK25" s="60">
        <f>IF(ลับ!BK$3=0,0,IF(เวลาเรียน!BP25="/",ลับ!BK$3,0))</f>
        <v>0</v>
      </c>
      <c r="BL25" s="60">
        <f>IF(ลับ!BL$3=0,0,IF(เวลาเรียน!BQ25="/",ลับ!BL$3,0))</f>
        <v>0</v>
      </c>
      <c r="BM25" s="60">
        <f>IF(ลับ!BM$3=0,0,IF(เวลาเรียน!BR25="/",ลับ!BM$3,0))</f>
        <v>0</v>
      </c>
      <c r="BN25" s="60">
        <f>IF(ลับ!BN$3=0,0,IF(เวลาเรียน!BS25="/",ลับ!BN$3,0))</f>
        <v>0</v>
      </c>
      <c r="BO25" s="60">
        <f>IF(ลับ!BO$3=0,0,IF(เวลาเรียน!BT25="/",ลับ!BO$3,0))</f>
        <v>0</v>
      </c>
      <c r="BP25" s="60">
        <f>IF(ลับ!BP$3=0,0,IF(เวลาเรียน!BU25="/",ลับ!BP$3,0))</f>
        <v>0</v>
      </c>
      <c r="BQ25" s="60">
        <f>IF(ลับ!BQ$3=0,0,IF(เวลาเรียน!BV25="/",ลับ!BQ$3,0))</f>
        <v>0</v>
      </c>
      <c r="BR25" s="60">
        <f>IF(ลับ!BR$3=0,0,IF(เวลาเรียน!BW25="/",ลับ!BR$3,0))</f>
        <v>0</v>
      </c>
      <c r="BS25" s="295">
        <f>IF(ลับ!BS$3=0,0,IF(เวลาเรียน!BX25="/",ลับ!BS$3,0))</f>
        <v>0</v>
      </c>
      <c r="BT25" s="60">
        <f>IF(ลับ!BT$3=0,0,IF(เวลาเรียน!BZ25="/",ลับ!BT$3,0))</f>
        <v>0</v>
      </c>
      <c r="BU25" s="60">
        <f>IF(ลับ!BU$3=0,0,IF(เวลาเรียน!CA25="/",ลับ!BU$3,0))</f>
        <v>0</v>
      </c>
      <c r="BV25" s="60">
        <f>IF(ลับ!BV$3=0,0,IF(เวลาเรียน!CB25="/",ลับ!BV$3,0))</f>
        <v>0</v>
      </c>
      <c r="BW25" s="60">
        <f>IF(ลับ!BW$3=0,0,IF(เวลาเรียน!CC25="/",ลับ!BW$3,0))</f>
        <v>0</v>
      </c>
      <c r="BX25" s="60">
        <f>IF(ลับ!BX$3=0,0,IF(เวลาเรียน!CD25="/",ลับ!BX$3,0))</f>
        <v>0</v>
      </c>
      <c r="BY25" s="60">
        <f>IF(ลับ!BY$3=0,0,IF(เวลาเรียน!CE25="/",ลับ!BY$3,0))</f>
        <v>0</v>
      </c>
      <c r="BZ25" s="60">
        <f>IF(ลับ!BZ$3=0,0,IF(เวลาเรียน!CF25="/",ลับ!BZ$3,0))</f>
        <v>0</v>
      </c>
      <c r="CA25" s="60">
        <f>IF(ลับ!CA$3=0,0,IF(เวลาเรียน!CG25="/",ลับ!CA$3,0))</f>
        <v>0</v>
      </c>
      <c r="CB25" s="60">
        <f>IF(ลับ!CB$3=0,0,IF(เวลาเรียน!CH25="/",ลับ!CB$3,0))</f>
        <v>0</v>
      </c>
      <c r="CC25" s="60">
        <f>IF(ลับ!CC$3=0,0,IF(เวลาเรียน!CI25="/",ลับ!CC$3,0))</f>
        <v>0</v>
      </c>
      <c r="CD25" s="60">
        <f>IF(ลับ!CD$3=0,0,IF(เวลาเรียน!CJ25="/",ลับ!CD$3,0))</f>
        <v>0</v>
      </c>
      <c r="CE25" s="60">
        <f>IF(ลับ!CE$3=0,0,IF(เวลาเรียน!CK25="/",ลับ!CE$3,0))</f>
        <v>0</v>
      </c>
      <c r="CF25" s="60">
        <f>IF(ลับ!CF$3=0,0,IF(เวลาเรียน!CL25="/",ลับ!CF$3,0))</f>
        <v>0</v>
      </c>
      <c r="CG25" s="60">
        <f>IF(ลับ!CG$3=0,0,IF(เวลาเรียน!CM25="/",ลับ!CG$3,0))</f>
        <v>0</v>
      </c>
      <c r="CH25" s="60">
        <f>IF(ลับ!CH$3=0,0,IF(เวลาเรียน!CN25="/",ลับ!CH$3,0))</f>
        <v>0</v>
      </c>
      <c r="CI25" s="60">
        <f>IF(ลับ!CI$3=0,0,IF(เวลาเรียน!CO25="/",ลับ!CI$3,0))</f>
        <v>0</v>
      </c>
      <c r="CJ25" s="60">
        <f>IF(ลับ!CJ$3=0,0,IF(เวลาเรียน!CP25="/",ลับ!CJ$3,0))</f>
        <v>0</v>
      </c>
      <c r="CK25" s="60">
        <f>IF(ลับ!CK$3=0,0,IF(เวลาเรียน!CQ25="/",ลับ!CK$3,0))</f>
        <v>0</v>
      </c>
      <c r="CL25" s="60">
        <f>IF(ลับ!CL$3=0,0,IF(เวลาเรียน!CR25="/",ลับ!CL$3,0))</f>
        <v>0</v>
      </c>
      <c r="CM25" s="60">
        <f>IF(ลับ!CM$3=0,0,IF(เวลาเรียน!CS25="/",ลับ!CM$3,0))</f>
        <v>0</v>
      </c>
      <c r="CN25" s="60">
        <f>IF(ลับ!CN$3=0,0,IF(เวลาเรียน!CT25="/",ลับ!CN$3,0))</f>
        <v>0</v>
      </c>
      <c r="CO25" s="60">
        <f>IF(ลับ!CO$3=0,0,IF(เวลาเรียน!CU25="/",ลับ!CO$3,0))</f>
        <v>0</v>
      </c>
      <c r="CP25" s="60">
        <f>IF(ลับ!CP$3=0,0,IF(เวลาเรียน!CV25="/",ลับ!CP$3,0))</f>
        <v>0</v>
      </c>
      <c r="CQ25" s="60">
        <f>IF(ลับ!CQ$3=0,0,IF(เวลาเรียน!CW25="/",ลับ!CQ$3,0))</f>
        <v>0</v>
      </c>
      <c r="CR25" s="60">
        <f>IF(ลับ!CR$3=0,0,IF(เวลาเรียน!CX25="/",ลับ!CR$3,0))</f>
        <v>0</v>
      </c>
      <c r="CS25" s="60">
        <f>IF(ลับ!CS$3=0,0,IF(เวลาเรียน!CY25="/",ลับ!CS$3,0))</f>
        <v>0</v>
      </c>
      <c r="CT25" s="60">
        <f>IF(ลับ!CT$3=0,0,IF(เวลาเรียน!CZ25="/",ลับ!CT$3,0))</f>
        <v>0</v>
      </c>
      <c r="CU25" s="60">
        <f>IF(ลับ!CU$3=0,0,IF(เวลาเรียน!DA25="/",ลับ!CU$3,0))</f>
        <v>0</v>
      </c>
      <c r="CV25" s="60">
        <f>IF(ลับ!CV$3=0,0,IF(เวลาเรียน!DB25="/",ลับ!CV$3,0))</f>
        <v>0</v>
      </c>
      <c r="CW25" s="61">
        <f>IF(ลับ!CW$3=0,0,IF(เวลาเรียน!DC25="/",ลับ!CW$3,0))</f>
        <v>0</v>
      </c>
      <c r="CX25" s="73" t="e">
        <f t="shared" si="11"/>
        <v>#REF!</v>
      </c>
      <c r="CZ25" s="15">
        <v>20</v>
      </c>
      <c r="DA25" s="15">
        <f>IF(ตัวชี้วัด!C25="ร",ตัวชี้วัด!C25,IF(ตัวชี้วัด!F25="ร",ตัวชี้วัด!F25,IF(ตัวชี้วัด!I25="ร",ตัวชี้วัด!I25,IF(ตัวชี้วัด!L25="ร",ตัวชี้วัด!L25,IF(ตัวชี้วัด!O25="ร",ตัวชี้วัด!O25,IF(ตัวชี้วัด!S25="ร",ตัวชี้วัด!S25,IF(ตัวชี้วัด!V25="ร",ตัวชี้วัด!V25,SUM(ตัวชี้วัด!C25,ตัวชี้วัด!F25,ตัวชี้วัด!I25,ตัวชี้วัด!L25,ตัวชี้วัด!O25,ตัวชี้วัด!S25,ตัวชี้วัด!V25))))))))</f>
        <v>0</v>
      </c>
      <c r="DB25" s="15">
        <f>IF(ตัวชี้วัด!Y25="ร",ตัวชี้วัด!Y25,IF(ตัวชี้วัด!AB25="ร",ตัวชี้วัด!AB25,IF(ตัวชี้วัด!AE25="ร",ตัวชี้วัด!AE25,IF(ตัวชี้วัด!AK25="ร",ตัวชี้วัด!AK25,IF(ตัวชี้วัด!AN25="ร",ตัวชี้วัด!AN25,IF(ตัวชี้วัด!AQ25="ร",ตัวชี้วัด!AQ25,IF(ตัวชี้วัด!AT25="ร",ตัวชี้วัด!AT25,SUM(ตัวชี้วัด!Y25,ตัวชี้วัด!AB25,ตัวชี้วัด!AE25,ตัวชี้วัด!AK25,ตัวชี้วัด!AN25,ตัวชี้วัด!AQ25,ตัวชี้วัด!AT25))))))))</f>
        <v>0</v>
      </c>
      <c r="DC25" s="15">
        <f>IF(ตัวชี้วัด!AW25="ร",ตัวชี้วัด!AW25,IF(ตัวชี้วัด!BA25="ร",ตัวชี้วัด!BA25,IF(ตัวชี้วัด!BD25="ร",ตัวชี้วัด!BD25,IF(ตัวชี้วัด!BG25="ร",ตัวชี้วัด!BG25,IF(ตัวชี้วัด!BJ25="ร",ตัวชี้วัด!BJ25,IF(ตัวชี้วัด!BM25="ร",ตัวชี้วัด!BM25,IF(ตัวชี้วัด!BS25="ร",ตัวชี้วัด!BS25,SUM(ตัวชี้วัด!AW25,ตัวชี้วัด!BA25,ตัวชี้วัด!BD25,ตัวชี้วัด!BG25,ตัวชี้วัด!BJ25,ตัวชี้วัด!BM25,ตัวชี้วัด!BS25))))))))</f>
        <v>0</v>
      </c>
      <c r="DD25" s="15">
        <f>IF(ตัวชี้วัด!BV25="ร",ตัวชี้วัด!BV25,IF(ตัวชี้วัด!BY25="ร",ตัวชี้วัด!BY25,IF(ตัวชี้วัด!CB25="ร",ตัวชี้วัด!CB25,IF(ตัวชี้วัด!CE25="ร",ตัวชี้วัด!CE25,IF(ตัวชี้วัด!CI25="ร",ตัวชี้วัด!CI25,IF(ตัวชี้วัด!CL25="ร",ตัวชี้วัด!CL25,IF(ตัวชี้วัด!CO25="ร",ตัวชี้วัด!CO25,SUM(ตัวชี้วัด!BV25,ตัวชี้วัด!BY25,ตัวชี้วัด!CB25,ตัวชี้วัด!CE25,ตัวชี้วัด!CI25,ตัวชี้วัด!CL25,ตัวชี้วัด!CO25))))))))</f>
        <v>0</v>
      </c>
      <c r="DE25" s="15">
        <f>IF(ตัวชี้วัด!CR25="ร",ตัวชี้วัด!CR25,IF(ตัวชี้วัด!CU25="ร",ตัวชี้วัด!CU25,IF(ตัวชี้วัด!DA25="ร",ตัวชี้วัด!DA25,IF(ตัวชี้วัด!DD25="ร",ตัวชี้วัด!DD25,IF(ตัวชี้วัด!DG25="ร",ตัวชี้วัด!DG25,IF(ตัวชี้วัด!DJ25="ร",ตัวชี้วัด!DJ25,IF(ตัวชี้วัด!DM25="ร",ตัวชี้วัด!DM25,SUM(ตัวชี้วัด!CR25,ตัวชี้วัด!CU25,ตัวชี้วัด!DA25,ตัวชี้วัด!DD25,ตัวชี้วัด!DG25,ตัวชี้วัด!DJ25,ตัวชี้วัด!DM25))))))))</f>
        <v>0</v>
      </c>
      <c r="DF25" s="15">
        <f>IF(ตัวชี้วัด!DQ25="ร",ตัวชี้วัด!DQ25,IF(ตัวชี้วัด!DT25="ร",ตัวชี้วัด!DT25,IF(ตัวชี้วัด!DW25="ร",ตัวชี้วัด!DW25,IF(ตัวชี้วัด!DZ25="ร",ตัวชี้วัด!DZ25,SUM(ตัวชี้วัด!DQ25,ตัวชี้วัด!DT25,ตัวชี้วัด!DW25,ตัวชี้วัด!DZ25)))))</f>
        <v>0</v>
      </c>
      <c r="DG25" s="72">
        <f t="shared" si="12"/>
        <v>0</v>
      </c>
      <c r="DH25" s="47"/>
      <c r="DI25" s="15">
        <f>IF(ตัวชี้วัด!D25="/",1,0)</f>
        <v>0</v>
      </c>
      <c r="DJ25" s="15">
        <f>IF(ตัวชี้วัด!G25="/",1,0)</f>
        <v>0</v>
      </c>
      <c r="DK25" s="15">
        <f>IF(ตัวชี้วัด!J25="/",1,0)</f>
        <v>0</v>
      </c>
      <c r="DL25" s="15">
        <f>IF(ตัวชี้วัด!M25="/",1,0)</f>
        <v>0</v>
      </c>
      <c r="DM25" s="15">
        <f>IF(ตัวชี้วัด!P25="/",1,0)</f>
        <v>0</v>
      </c>
      <c r="DN25" s="15">
        <f>IF(ตัวชี้วัด!T25="/",1,0)</f>
        <v>0</v>
      </c>
      <c r="DO25" s="15">
        <f>IF(ตัวชี้วัด!W25="/",1,0)</f>
        <v>0</v>
      </c>
      <c r="DP25" s="15">
        <f>IF(ตัวชี้วัด!Z25="/",1,0)</f>
        <v>0</v>
      </c>
      <c r="DQ25" s="15">
        <f>IF(ตัวชี้วัด!AC25="/",1,0)</f>
        <v>0</v>
      </c>
      <c r="DR25" s="15">
        <f>IF(ตัวชี้วัด!AF25="/",1,0)</f>
        <v>0</v>
      </c>
      <c r="DS25" s="15">
        <f>IF(ตัวชี้วัด!AL25="/",1,0)</f>
        <v>0</v>
      </c>
      <c r="DT25" s="15">
        <f>IF(ตัวชี้วัด!AO25="/",1,0)</f>
        <v>0</v>
      </c>
      <c r="DU25" s="15">
        <f>IF(ตัวชี้วัด!AR25="/",1,0)</f>
        <v>0</v>
      </c>
      <c r="DV25" s="15">
        <f>IF(ตัวชี้วัด!AU25="/",1,0)</f>
        <v>0</v>
      </c>
      <c r="DW25" s="15">
        <f>IF(ตัวชี้วัด!AX25="/",1,0)</f>
        <v>0</v>
      </c>
      <c r="DX25" s="15">
        <f>IF(ตัวชี้วัด!BB25="/",1,0)</f>
        <v>0</v>
      </c>
      <c r="DY25" s="15">
        <f>IF(ตัวชี้วัด!BE25="/",1,0)</f>
        <v>0</v>
      </c>
      <c r="DZ25" s="15">
        <f>IF(ตัวชี้วัด!BH25="/",1,0)</f>
        <v>0</v>
      </c>
      <c r="EA25" s="15">
        <f>IF(ตัวชี้วัด!BK25="/",1,0)</f>
        <v>0</v>
      </c>
      <c r="EB25" s="15">
        <f>IF(ตัวชี้วัด!BN25="/",1,0)</f>
        <v>0</v>
      </c>
      <c r="EC25" s="15">
        <f>IF(ตัวชี้วัด!BT25="/",1,0)</f>
        <v>0</v>
      </c>
      <c r="ED25" s="15">
        <f>IF(ตัวชี้วัด!BW25="/",1,0)</f>
        <v>0</v>
      </c>
      <c r="EE25" s="15">
        <f>IF(ตัวชี้วัด!BZ25="/",1,0)</f>
        <v>0</v>
      </c>
      <c r="EF25" s="15">
        <f>IF(ตัวชี้วัด!CC25="/",1,0)</f>
        <v>0</v>
      </c>
      <c r="EG25" s="15">
        <f>IF(ตัวชี้วัด!CF25="/",1,0)</f>
        <v>0</v>
      </c>
      <c r="EH25" s="15">
        <f>IF(ตัวชี้วัด!CJ25="/",1,0)</f>
        <v>0</v>
      </c>
      <c r="EI25" s="15">
        <f>IF(ตัวชี้วัด!CM25="/",1,0)</f>
        <v>0</v>
      </c>
      <c r="EJ25" s="15">
        <f>IF(ตัวชี้วัด!CP25="/",1,0)</f>
        <v>0</v>
      </c>
      <c r="EK25" s="15">
        <f>IF(ตัวชี้วัด!CS25="/",1,0)</f>
        <v>0</v>
      </c>
      <c r="EL25" s="15">
        <f>IF(ตัวชี้วัด!CV25="/",1,0)</f>
        <v>0</v>
      </c>
      <c r="EM25" s="15">
        <f>IF(ตัวชี้วัด!DB25="/",1,0)</f>
        <v>0</v>
      </c>
      <c r="EN25" s="15">
        <f>IF(ตัวชี้วัด!DE25="/",1,0)</f>
        <v>0</v>
      </c>
      <c r="EO25" s="15">
        <f>IF(ตัวชี้วัด!DH25="/",1,0)</f>
        <v>0</v>
      </c>
      <c r="EP25" s="15">
        <f>IF(ตัวชี้วัด!DK25="/",1,0)</f>
        <v>0</v>
      </c>
      <c r="EQ25" s="15">
        <f>IF(ตัวชี้วัด!DN25="/",1,0)</f>
        <v>0</v>
      </c>
      <c r="ER25" s="15">
        <f>IF(ตัวชี้วัด!DR25="/",1,0)</f>
        <v>0</v>
      </c>
      <c r="ES25" s="15">
        <f>IF(ตัวชี้วัด!DU25="/",1,0)</f>
        <v>0</v>
      </c>
      <c r="ET25" s="15">
        <f>IF(ตัวชี้วัด!DX25="/",1,0)</f>
        <v>0</v>
      </c>
      <c r="EU25" s="15">
        <f>IF(ตัวชี้วัด!EA25="/",1,0)</f>
        <v>0</v>
      </c>
      <c r="EV25" s="72">
        <f t="shared" si="3"/>
        <v>0</v>
      </c>
      <c r="EX25" s="15">
        <v>20</v>
      </c>
      <c r="EY25" s="15">
        <f>IF(คุณลักษณะ!B25&gt;1,2,IF(คุณลักษณะ!B25=1,1,0))</f>
        <v>0</v>
      </c>
      <c r="EZ25" s="15">
        <f>IF(คุณลักษณะ!C25&gt;1,2,IF(คุณลักษณะ!C25=1,1,0))</f>
        <v>0</v>
      </c>
      <c r="FA25" s="15">
        <f>IF(คุณลักษณะ!D25&gt;1,2,IF(คุณลักษณะ!D25=1,1,0))</f>
        <v>0</v>
      </c>
      <c r="FB25" s="15">
        <f>IF(คุณลักษณะ!E25&gt;1,2,IF(คุณลักษณะ!E25=1,1,0))</f>
        <v>0</v>
      </c>
      <c r="FC25" s="72">
        <f t="shared" si="4"/>
        <v>0</v>
      </c>
      <c r="FD25" s="15">
        <f>IF(คุณลักษณะ!G25&gt;1,2,IF(คุณลักษณะ!G25=1,1,0))</f>
        <v>0</v>
      </c>
      <c r="FE25" s="15">
        <f>IF(คุณลักษณะ!H25&gt;1,2,IF(คุณลักษณะ!H25=1,1,0))</f>
        <v>0</v>
      </c>
      <c r="FF25" s="72">
        <f t="shared" si="5"/>
        <v>0</v>
      </c>
      <c r="FG25" s="15">
        <f>IF(คุณลักษณะ!O25&gt;1,2,IF(คุณลักษณะ!O25=1,1,0))</f>
        <v>0</v>
      </c>
      <c r="FH25" s="15">
        <f>IF(คุณลักษณะ!P25&gt;1,2,IF(คุณลักษณะ!P25=1,1,0))</f>
        <v>0</v>
      </c>
      <c r="FI25" s="72">
        <f t="shared" si="6"/>
        <v>0</v>
      </c>
      <c r="FJ25" s="15">
        <f>IF(คุณลักษณะ!S25&gt;1,2,IF(คุณลักษณะ!S25=1,1,0))</f>
        <v>0</v>
      </c>
      <c r="FK25" s="15">
        <f>IF(คุณลักษณะ!T25&gt;1,2,IF(คุณลักษณะ!T25=1,1,0))</f>
        <v>0</v>
      </c>
      <c r="FL25" s="72">
        <f t="shared" si="7"/>
        <v>0</v>
      </c>
      <c r="FM25" s="15">
        <f>IF(คุณลักษณะ!V25&gt;1,2,IF(คุณลักษณะ!V25=1,1,0))</f>
        <v>0</v>
      </c>
      <c r="FN25" s="15">
        <f>IF(คุณลักษณะ!W25&gt;1,2,IF(คุณลักษณะ!W25=1,1,0))</f>
        <v>0</v>
      </c>
      <c r="FO25" s="72">
        <f t="shared" si="8"/>
        <v>0</v>
      </c>
      <c r="FP25" s="15">
        <f>IF(คุณลักษณะ!Y25&gt;1,2,IF(คุณลักษณะ!Y25=1,1,0))</f>
        <v>0</v>
      </c>
      <c r="FQ25" s="15">
        <f>IF(คุณลักษณะ!AC25&gt;1,2,IF(คุณลักษณะ!AC25=1,1,0))</f>
        <v>0</v>
      </c>
      <c r="FR25" s="15">
        <f>IF(คุณลักษณะ!AD25&gt;1,2,IF(คุณลักษณะ!AD25=1,1,0))</f>
        <v>0</v>
      </c>
      <c r="FS25" s="72">
        <f t="shared" si="9"/>
        <v>0</v>
      </c>
      <c r="FT25" s="15">
        <f>IF(คุณลักษณะ!AF25&gt;1,2,IF(คุณลักษณะ!AF25=1,1,0))</f>
        <v>0</v>
      </c>
      <c r="FU25" s="15">
        <f>IF(คุณลักษณะ!AG25&gt;1,2,IF(คุณลักษณะ!AG25=1,1,0))</f>
        <v>0</v>
      </c>
      <c r="FV25" s="72">
        <f t="shared" si="10"/>
        <v>0</v>
      </c>
      <c r="FW25" s="47"/>
      <c r="FX25" s="15">
        <f>IF(คุณลักษณะ!F25&gt;1,2,IF(คุณลักษณะ!F25=1,1,0))</f>
        <v>2</v>
      </c>
      <c r="FY25" s="15">
        <f>IF(คุณลักษณะ!I25&gt;1,2,IF(คุณลักษณะ!I25=1,1,0))</f>
        <v>2</v>
      </c>
      <c r="FZ25" s="15">
        <f>IF(คุณลักษณะ!N25&gt;1,2,IF(คุณลักษณะ!N25=1,1,0))</f>
        <v>2</v>
      </c>
      <c r="GA25" s="15">
        <f>IF(คุณลักษณะ!Q25&gt;1,2,IF(คุณลักษณะ!Q25=1,1,0))</f>
        <v>2</v>
      </c>
      <c r="GB25" s="15">
        <f>IF(คุณลักษณะ!U25&gt;1,2,IF(คุณลักษณะ!U25=1,1,0))</f>
        <v>2</v>
      </c>
      <c r="GC25" s="15">
        <f>IF(คุณลักษณะ!X25&gt;1,2,IF(คุณลักษณะ!X25=1,1,0))</f>
        <v>2</v>
      </c>
      <c r="GD25" s="15">
        <f>IF(คุณลักษณะ!AE25&gt;1,2,IF(คุณลักษณะ!AE25=1,1,0))</f>
        <v>2</v>
      </c>
      <c r="GE25" s="15">
        <f>IF(คุณลักษณะ!AH25&gt;1,2,IF(คุณลักษณะ!AH25=1,1,0))</f>
        <v>2</v>
      </c>
      <c r="GF25" s="76">
        <f t="shared" si="13"/>
        <v>16</v>
      </c>
      <c r="GG25" s="74">
        <f>IF(คุณลักษณะ!F25=0,0,IF(คุณลักษณะ!I25=0,0,IF(คุณลักษณะ!N25=0,0,IF(คุณลักษณะ!Q25=0,0,IF(คุณลักษณะ!U25=0,0,IF(คุณลักษณะ!X25=0,0,IF(คุณลักษณะ!AE25=0,0,IF(คุณลักษณะ!AH25=0,0,GF25))))))))</f>
        <v>16</v>
      </c>
      <c r="GI25" s="2">
        <v>20</v>
      </c>
      <c r="GJ25" s="19">
        <f>IF(เวลาเรียน!C25="",0,1)</f>
        <v>0</v>
      </c>
      <c r="GK25" s="289">
        <f>IF(ผลการเรียน!$Y26=$GK$5,1,0)</f>
        <v>0</v>
      </c>
      <c r="GL25" s="289">
        <f>IF(ผลการเรียน!$Y26=$GL$5,1,0)</f>
        <v>0</v>
      </c>
      <c r="GM25" s="289">
        <f>IF(ผลการเรียน!$Y26=$GM$5,1,0)</f>
        <v>0</v>
      </c>
      <c r="GN25" s="289">
        <f>IF(ผลการเรียน!$Y26=$GN$5,1,0)</f>
        <v>0</v>
      </c>
      <c r="GO25" s="289">
        <f>IF(ผลการเรียน!$Y26=$GO$5,1,0)</f>
        <v>0</v>
      </c>
      <c r="GP25" s="289">
        <f>IF(ผลการเรียน!$Y26=$GP$5,1,0)</f>
        <v>0</v>
      </c>
      <c r="GQ25" s="289">
        <f>IF(ผลการเรียน!$Y26=$GQ$5,1,0)</f>
        <v>0</v>
      </c>
      <c r="GR25" s="289">
        <f>IF(ผลการเรียน!$Y26=$GR$5,1,0)</f>
        <v>0</v>
      </c>
      <c r="GS25" s="289">
        <f>IF(ผลการเรียน!$Y26=$GS$5,1,0)</f>
        <v>0</v>
      </c>
      <c r="GT25" s="289">
        <f>IF(ผลการเรียน!$Y26=$GT$5,1,0)</f>
        <v>0</v>
      </c>
      <c r="GU25" s="289">
        <f ca="1">IF(ผลการเรียน!$AP26=ลับ!$GU$5,1,0)</f>
        <v>0</v>
      </c>
      <c r="GV25" s="289">
        <f ca="1">IF(ผลการเรียน!$AP26=ลับ!$GV$5,1,0)</f>
        <v>0</v>
      </c>
      <c r="GW25" s="289">
        <f ca="1">IF(ผลการเรียน!$AP26=ลับ!$GW$5,1,0)</f>
        <v>0</v>
      </c>
      <c r="GX25" s="289">
        <f ca="1">IF(ผลการเรียน!$AP26=ลับ!$GX$5,1,0)</f>
        <v>0</v>
      </c>
      <c r="GY25" s="289">
        <f ca="1">IF(ผลการเรียน!$AG26=ลับ!$GY$5,1,0)</f>
        <v>0</v>
      </c>
      <c r="GZ25" s="289">
        <f ca="1">IF(ผลการเรียน!$AG26=ลับ!$GZ$5,1,0)</f>
        <v>0</v>
      </c>
      <c r="HA25" s="289">
        <f ca="1">IF(ผลการเรียน!$AG26=ลับ!$HA$5,1,0)</f>
        <v>0</v>
      </c>
      <c r="HB25" s="289">
        <f ca="1">IF(ผลการเรียน!$AG26=ลับ!$HB$5,1,0)</f>
        <v>0</v>
      </c>
      <c r="HC25" s="19">
        <f>IF(สรุปคะแนน!$Q25=3,1,0)</f>
        <v>0</v>
      </c>
      <c r="HD25" s="19">
        <f>IF(สรุปคะแนน!$Q25=2,1,0)</f>
        <v>0</v>
      </c>
      <c r="HE25" s="19">
        <f>IF(สรุปคะแนน!$Q25=1,1,0)</f>
        <v>0</v>
      </c>
      <c r="HF25" s="19">
        <f>IF(สรุปคะแนน!$Q25=0,1,0)</f>
        <v>0</v>
      </c>
      <c r="HG25" s="47"/>
      <c r="HH25" s="47"/>
      <c r="HI25" s="47"/>
      <c r="HJ25" s="47"/>
      <c r="HK25" s="47"/>
      <c r="HL25" s="47"/>
      <c r="HM25" s="47"/>
      <c r="HN25" s="47"/>
    </row>
    <row r="26" spans="1:222" ht="20.399999999999999" x14ac:dyDescent="0.55000000000000004">
      <c r="A26" s="25">
        <v>21</v>
      </c>
      <c r="B26" s="60">
        <f>IF(ลับ!B$3=0,0,IF(เวลาเรียน!H26="/",ลับ!B$3,0))</f>
        <v>0</v>
      </c>
      <c r="C26" s="60">
        <f>IF(ลับ!C$3=0,0,IF(เวลาเรียน!I26="/",ลับ!C$3,0))</f>
        <v>0</v>
      </c>
      <c r="D26" s="60">
        <f>IF(ลับ!D$3=0,0,IF(เวลาเรียน!J26="/",ลับ!D$3,0))</f>
        <v>0</v>
      </c>
      <c r="E26" s="60">
        <f>IF(ลับ!E$3=0,0,IF(เวลาเรียน!K26="/",ลับ!E$3,0))</f>
        <v>0</v>
      </c>
      <c r="F26" s="60" t="e">
        <f>IF(ลับ!F$3=0,0,IF(เวลาเรียน!#REF!="/",ลับ!F$3,0))</f>
        <v>#REF!</v>
      </c>
      <c r="G26" s="60">
        <f>IF(ลับ!G$3=0,0,IF(เวลาเรียน!L26="/",ลับ!G$3,0))</f>
        <v>0</v>
      </c>
      <c r="H26" s="60">
        <f>IF(ลับ!H$3=0,0,IF(เวลาเรียน!M26="/",ลับ!H$3,0))</f>
        <v>0</v>
      </c>
      <c r="I26" s="60">
        <f>IF(ลับ!I$3=0,0,IF(เวลาเรียน!N26="/",ลับ!I$3,0))</f>
        <v>0</v>
      </c>
      <c r="J26" s="60">
        <f>IF(ลับ!J$3=0,0,IF(เวลาเรียน!O26="/",ลับ!J$3,0))</f>
        <v>0</v>
      </c>
      <c r="K26" s="60">
        <f>IF(ลับ!K$3=0,0,IF(เวลาเรียน!P26="/",ลับ!K$3,0))</f>
        <v>0</v>
      </c>
      <c r="L26" s="60">
        <f>IF(ลับ!L$3=0,0,IF(เวลาเรียน!Q26="/",ลับ!L$3,0))</f>
        <v>0</v>
      </c>
      <c r="M26" s="60">
        <f>IF(ลับ!M$3=0,0,IF(เวลาเรียน!R26="/",ลับ!M$3,0))</f>
        <v>0</v>
      </c>
      <c r="N26" s="60">
        <f>IF(ลับ!N$3=0,0,IF(เวลาเรียน!S26="/",ลับ!N$3,0))</f>
        <v>0</v>
      </c>
      <c r="O26" s="60">
        <f>IF(ลับ!O$3=0,0,IF(เวลาเรียน!T26="/",ลับ!O$3,0))</f>
        <v>0</v>
      </c>
      <c r="P26" s="60">
        <f>IF(ลับ!P$3=0,0,IF(เวลาเรียน!U26="/",ลับ!P$3,0))</f>
        <v>0</v>
      </c>
      <c r="Q26" s="60">
        <f>IF(ลับ!Q$3=0,0,IF(เวลาเรียน!V26="/",ลับ!Q$3,0))</f>
        <v>0</v>
      </c>
      <c r="R26" s="60">
        <f>IF(ลับ!R$3=0,0,IF(เวลาเรียน!W26="/",ลับ!R$3,0))</f>
        <v>0</v>
      </c>
      <c r="S26" s="60">
        <f>IF(ลับ!S$3=0,0,IF(เวลาเรียน!X26="/",ลับ!S$3,0))</f>
        <v>0</v>
      </c>
      <c r="T26" s="60">
        <f>IF(ลับ!T$3=0,0,IF(เวลาเรียน!Y26="/",ลับ!T$3,0))</f>
        <v>0</v>
      </c>
      <c r="U26" s="60">
        <f>IF(ลับ!U$3=0,0,IF(เวลาเรียน!Z26="/",ลับ!U$3,0))</f>
        <v>0</v>
      </c>
      <c r="V26" s="60">
        <f>IF(ลับ!V$3=0,0,IF(เวลาเรียน!AA26="/",ลับ!V$3,0))</f>
        <v>0</v>
      </c>
      <c r="W26" s="60">
        <f>IF(ลับ!W$3=0,0,IF(เวลาเรียน!AB26="/",ลับ!W$3,0))</f>
        <v>0</v>
      </c>
      <c r="X26" s="60">
        <f>IF(ลับ!X$3=0,0,IF(เวลาเรียน!AC26="/",ลับ!X$3,0))</f>
        <v>0</v>
      </c>
      <c r="Y26" s="60">
        <f>IF(ลับ!Y$3=0,0,IF(เวลาเรียน!AD26="/",ลับ!Y$3,0))</f>
        <v>0</v>
      </c>
      <c r="Z26" s="295">
        <f>IF(ลับ!Z$3=0,0,IF(เวลาเรียน!AE26="/",ลับ!Z$3,0))</f>
        <v>0</v>
      </c>
      <c r="AA26" s="60">
        <f>IF(ลับ!AA$3=0,0,IF(เวลาเรียน!AF26="/",ลับ!AA$3,0))</f>
        <v>0</v>
      </c>
      <c r="AB26" s="60">
        <f>IF(ลับ!AB$3=0,0,IF(เวลาเรียน!AG26="/",ลับ!AB$3,0))</f>
        <v>0</v>
      </c>
      <c r="AC26" s="60">
        <f>IF(ลับ!AC$3=0,0,IF(เวลาเรียน!AH26="/",ลับ!AC$3,0))</f>
        <v>0</v>
      </c>
      <c r="AD26" s="60">
        <f>IF(ลับ!AD$3=0,0,IF(เวลาเรียน!AI26="/",ลับ!AD$3,0))</f>
        <v>0</v>
      </c>
      <c r="AE26" s="60">
        <f>IF(ลับ!AE$3=0,0,IF(เวลาเรียน!AJ26="/",ลับ!AE$3,0))</f>
        <v>0</v>
      </c>
      <c r="AF26" s="60">
        <f>IF(ลับ!AF$3=0,0,IF(เวลาเรียน!AK26="/",ลับ!AF$3,0))</f>
        <v>0</v>
      </c>
      <c r="AG26" s="60">
        <f>IF(ลับ!AG$3=0,0,IF(เวลาเรียน!AL26="/",ลับ!AG$3,0))</f>
        <v>0</v>
      </c>
      <c r="AH26" s="60">
        <f>IF(ลับ!AH$3=0,0,IF(เวลาเรียน!AM26="/",ลับ!AH$3,0))</f>
        <v>0</v>
      </c>
      <c r="AI26" s="60">
        <f>IF(ลับ!AI$3=0,0,IF(เวลาเรียน!AN26="/",ลับ!AI$3,0))</f>
        <v>0</v>
      </c>
      <c r="AJ26" s="60">
        <f>IF(ลับ!AJ$3=0,0,IF(เวลาเรียน!AO26="/",ลับ!AJ$3,0))</f>
        <v>0</v>
      </c>
      <c r="AK26" s="60">
        <f>IF(ลับ!AK$3=0,0,IF(เวลาเรียน!AP26="/",ลับ!AK$3,0))</f>
        <v>0</v>
      </c>
      <c r="AL26" s="60">
        <f>IF(ลับ!AL$3=0,0,IF(เวลาเรียน!AQ26="/",ลับ!AL$3,0))</f>
        <v>0</v>
      </c>
      <c r="AM26" s="60">
        <f>IF(ลับ!AM$3=0,0,IF(เวลาเรียน!AR26="/",ลับ!AM$3,0))</f>
        <v>0</v>
      </c>
      <c r="AN26" s="60">
        <f>IF(ลับ!AN$3=0,0,IF(เวลาเรียน!AS26="/",ลับ!AN$3,0))</f>
        <v>0</v>
      </c>
      <c r="AO26" s="60">
        <f>IF(ลับ!AO$3=0,0,IF(เวลาเรียน!AT26="/",ลับ!AO$3,0))</f>
        <v>0</v>
      </c>
      <c r="AP26" s="60">
        <f>IF(ลับ!AP$3=0,0,IF(เวลาเรียน!AU26="/",ลับ!AP$3,0))</f>
        <v>0</v>
      </c>
      <c r="AQ26" s="60">
        <f>IF(ลับ!AQ$3=0,0,IF(เวลาเรียน!AV26="/",ลับ!AQ$3,0))</f>
        <v>0</v>
      </c>
      <c r="AR26" s="60">
        <f>IF(ลับ!AR$3=0,0,IF(เวลาเรียน!AW26="/",ลับ!AR$3,0))</f>
        <v>0</v>
      </c>
      <c r="AS26" s="60">
        <f>IF(ลับ!AS$3=0,0,IF(เวลาเรียน!AX26="/",ลับ!AS$3,0))</f>
        <v>0</v>
      </c>
      <c r="AT26" s="60">
        <f>IF(ลับ!AT$3=0,0,IF(เวลาเรียน!AY26="/",ลับ!AT$3,0))</f>
        <v>0</v>
      </c>
      <c r="AU26" s="60">
        <f>IF(ลับ!AU$3=0,0,IF(เวลาเรียน!AZ26="/",ลับ!AU$3,0))</f>
        <v>0</v>
      </c>
      <c r="AV26" s="60">
        <f>IF(ลับ!AV$3=0,0,IF(เวลาเรียน!BA26="/",ลับ!AV$3,0))</f>
        <v>0</v>
      </c>
      <c r="AW26" s="60">
        <f>IF(ลับ!AW$3=0,0,IF(เวลาเรียน!BB26="/",ลับ!AW$3,0))</f>
        <v>0</v>
      </c>
      <c r="AX26" s="60">
        <f>IF(ลับ!AX$3=0,0,IF(เวลาเรียน!BC26="/",ลับ!AX$3,0))</f>
        <v>0</v>
      </c>
      <c r="AY26" s="60">
        <f>IF(ลับ!AY$3=0,0,IF(เวลาเรียน!BD26="/",ลับ!AY$3,0))</f>
        <v>0</v>
      </c>
      <c r="AZ26" s="60">
        <f>IF(ลับ!AZ$3=0,0,IF(เวลาเรียน!BE26="/",ลับ!AZ$3,0))</f>
        <v>0</v>
      </c>
      <c r="BA26" s="60">
        <f>IF(ลับ!BA$3=0,0,IF(เวลาเรียน!BF26="/",ลับ!BA$3,0))</f>
        <v>0</v>
      </c>
      <c r="BB26" s="60">
        <f>IF(ลับ!BB$3=0,0,IF(เวลาเรียน!BG26="/",ลับ!BB$3,0))</f>
        <v>0</v>
      </c>
      <c r="BC26" s="60">
        <f>IF(ลับ!BC$3=0,0,IF(เวลาเรียน!BH26="/",ลับ!BC$3,0))</f>
        <v>0</v>
      </c>
      <c r="BD26" s="60">
        <f>IF(ลับ!BD$3=0,0,IF(เวลาเรียน!BI26="/",ลับ!BD$3,0))</f>
        <v>0</v>
      </c>
      <c r="BE26" s="60">
        <f>IF(ลับ!BE$3=0,0,IF(เวลาเรียน!BJ26="/",ลับ!BE$3,0))</f>
        <v>0</v>
      </c>
      <c r="BF26" s="60">
        <f>IF(ลับ!BF$3=0,0,IF(เวลาเรียน!BK26="/",ลับ!BF$3,0))</f>
        <v>0</v>
      </c>
      <c r="BG26" s="60">
        <f>IF(ลับ!BG$3=0,0,IF(เวลาเรียน!BL26="/",ลับ!BG$3,0))</f>
        <v>0</v>
      </c>
      <c r="BH26" s="60">
        <f>IF(ลับ!BH$3=0,0,IF(เวลาเรียน!BM26="/",ลับ!BH$3,0))</f>
        <v>0</v>
      </c>
      <c r="BI26" s="60">
        <f>IF(ลับ!BI$3=0,0,IF(เวลาเรียน!BN26="/",ลับ!BI$3,0))</f>
        <v>0</v>
      </c>
      <c r="BJ26" s="60">
        <f>IF(ลับ!BJ$3=0,0,IF(เวลาเรียน!BO26="/",ลับ!BJ$3,0))</f>
        <v>0</v>
      </c>
      <c r="BK26" s="60">
        <f>IF(ลับ!BK$3=0,0,IF(เวลาเรียน!BP26="/",ลับ!BK$3,0))</f>
        <v>0</v>
      </c>
      <c r="BL26" s="60">
        <f>IF(ลับ!BL$3=0,0,IF(เวลาเรียน!BQ26="/",ลับ!BL$3,0))</f>
        <v>0</v>
      </c>
      <c r="BM26" s="60">
        <f>IF(ลับ!BM$3=0,0,IF(เวลาเรียน!BR26="/",ลับ!BM$3,0))</f>
        <v>0</v>
      </c>
      <c r="BN26" s="60">
        <f>IF(ลับ!BN$3=0,0,IF(เวลาเรียน!BS26="/",ลับ!BN$3,0))</f>
        <v>0</v>
      </c>
      <c r="BO26" s="60">
        <f>IF(ลับ!BO$3=0,0,IF(เวลาเรียน!BT26="/",ลับ!BO$3,0))</f>
        <v>0</v>
      </c>
      <c r="BP26" s="60">
        <f>IF(ลับ!BP$3=0,0,IF(เวลาเรียน!BU26="/",ลับ!BP$3,0))</f>
        <v>0</v>
      </c>
      <c r="BQ26" s="60">
        <f>IF(ลับ!BQ$3=0,0,IF(เวลาเรียน!BV26="/",ลับ!BQ$3,0))</f>
        <v>0</v>
      </c>
      <c r="BR26" s="60">
        <f>IF(ลับ!BR$3=0,0,IF(เวลาเรียน!BW26="/",ลับ!BR$3,0))</f>
        <v>0</v>
      </c>
      <c r="BS26" s="295">
        <f>IF(ลับ!BS$3=0,0,IF(เวลาเรียน!BX26="/",ลับ!BS$3,0))</f>
        <v>0</v>
      </c>
      <c r="BT26" s="60">
        <f>IF(ลับ!BT$3=0,0,IF(เวลาเรียน!BZ26="/",ลับ!BT$3,0))</f>
        <v>0</v>
      </c>
      <c r="BU26" s="60">
        <f>IF(ลับ!BU$3=0,0,IF(เวลาเรียน!CA26="/",ลับ!BU$3,0))</f>
        <v>0</v>
      </c>
      <c r="BV26" s="60">
        <f>IF(ลับ!BV$3=0,0,IF(เวลาเรียน!CB26="/",ลับ!BV$3,0))</f>
        <v>0</v>
      </c>
      <c r="BW26" s="60">
        <f>IF(ลับ!BW$3=0,0,IF(เวลาเรียน!CC26="/",ลับ!BW$3,0))</f>
        <v>0</v>
      </c>
      <c r="BX26" s="60">
        <f>IF(ลับ!BX$3=0,0,IF(เวลาเรียน!CD26="/",ลับ!BX$3,0))</f>
        <v>0</v>
      </c>
      <c r="BY26" s="60">
        <f>IF(ลับ!BY$3=0,0,IF(เวลาเรียน!CE26="/",ลับ!BY$3,0))</f>
        <v>0</v>
      </c>
      <c r="BZ26" s="60">
        <f>IF(ลับ!BZ$3=0,0,IF(เวลาเรียน!CF26="/",ลับ!BZ$3,0))</f>
        <v>0</v>
      </c>
      <c r="CA26" s="60">
        <f>IF(ลับ!CA$3=0,0,IF(เวลาเรียน!CG26="/",ลับ!CA$3,0))</f>
        <v>0</v>
      </c>
      <c r="CB26" s="60">
        <f>IF(ลับ!CB$3=0,0,IF(เวลาเรียน!CH26="/",ลับ!CB$3,0))</f>
        <v>0</v>
      </c>
      <c r="CC26" s="60">
        <f>IF(ลับ!CC$3=0,0,IF(เวลาเรียน!CI26="/",ลับ!CC$3,0))</f>
        <v>0</v>
      </c>
      <c r="CD26" s="60">
        <f>IF(ลับ!CD$3=0,0,IF(เวลาเรียน!CJ26="/",ลับ!CD$3,0))</f>
        <v>0</v>
      </c>
      <c r="CE26" s="60">
        <f>IF(ลับ!CE$3=0,0,IF(เวลาเรียน!CK26="/",ลับ!CE$3,0))</f>
        <v>0</v>
      </c>
      <c r="CF26" s="60">
        <f>IF(ลับ!CF$3=0,0,IF(เวลาเรียน!CL26="/",ลับ!CF$3,0))</f>
        <v>0</v>
      </c>
      <c r="CG26" s="60">
        <f>IF(ลับ!CG$3=0,0,IF(เวลาเรียน!CM26="/",ลับ!CG$3,0))</f>
        <v>0</v>
      </c>
      <c r="CH26" s="60">
        <f>IF(ลับ!CH$3=0,0,IF(เวลาเรียน!CN26="/",ลับ!CH$3,0))</f>
        <v>0</v>
      </c>
      <c r="CI26" s="60">
        <f>IF(ลับ!CI$3=0,0,IF(เวลาเรียน!CO26="/",ลับ!CI$3,0))</f>
        <v>0</v>
      </c>
      <c r="CJ26" s="60">
        <f>IF(ลับ!CJ$3=0,0,IF(เวลาเรียน!CP26="/",ลับ!CJ$3,0))</f>
        <v>0</v>
      </c>
      <c r="CK26" s="60">
        <f>IF(ลับ!CK$3=0,0,IF(เวลาเรียน!CQ26="/",ลับ!CK$3,0))</f>
        <v>0</v>
      </c>
      <c r="CL26" s="60">
        <f>IF(ลับ!CL$3=0,0,IF(เวลาเรียน!CR26="/",ลับ!CL$3,0))</f>
        <v>0</v>
      </c>
      <c r="CM26" s="60">
        <f>IF(ลับ!CM$3=0,0,IF(เวลาเรียน!CS26="/",ลับ!CM$3,0))</f>
        <v>0</v>
      </c>
      <c r="CN26" s="60">
        <f>IF(ลับ!CN$3=0,0,IF(เวลาเรียน!CT26="/",ลับ!CN$3,0))</f>
        <v>0</v>
      </c>
      <c r="CO26" s="60">
        <f>IF(ลับ!CO$3=0,0,IF(เวลาเรียน!CU26="/",ลับ!CO$3,0))</f>
        <v>0</v>
      </c>
      <c r="CP26" s="60">
        <f>IF(ลับ!CP$3=0,0,IF(เวลาเรียน!CV26="/",ลับ!CP$3,0))</f>
        <v>0</v>
      </c>
      <c r="CQ26" s="60">
        <f>IF(ลับ!CQ$3=0,0,IF(เวลาเรียน!CW26="/",ลับ!CQ$3,0))</f>
        <v>0</v>
      </c>
      <c r="CR26" s="60">
        <f>IF(ลับ!CR$3=0,0,IF(เวลาเรียน!CX26="/",ลับ!CR$3,0))</f>
        <v>0</v>
      </c>
      <c r="CS26" s="60">
        <f>IF(ลับ!CS$3=0,0,IF(เวลาเรียน!CY26="/",ลับ!CS$3,0))</f>
        <v>0</v>
      </c>
      <c r="CT26" s="60">
        <f>IF(ลับ!CT$3=0,0,IF(เวลาเรียน!CZ26="/",ลับ!CT$3,0))</f>
        <v>0</v>
      </c>
      <c r="CU26" s="60">
        <f>IF(ลับ!CU$3=0,0,IF(เวลาเรียน!DA26="/",ลับ!CU$3,0))</f>
        <v>0</v>
      </c>
      <c r="CV26" s="60">
        <f>IF(ลับ!CV$3=0,0,IF(เวลาเรียน!DB26="/",ลับ!CV$3,0))</f>
        <v>0</v>
      </c>
      <c r="CW26" s="61">
        <f>IF(ลับ!CW$3=0,0,IF(เวลาเรียน!DC26="/",ลับ!CW$3,0))</f>
        <v>0</v>
      </c>
      <c r="CX26" s="73" t="e">
        <f t="shared" si="11"/>
        <v>#REF!</v>
      </c>
      <c r="CZ26" s="15">
        <v>21</v>
      </c>
      <c r="DA26" s="15">
        <f>IF(ตัวชี้วัด!C26="ร",ตัวชี้วัด!C26,IF(ตัวชี้วัด!F26="ร",ตัวชี้วัด!F26,IF(ตัวชี้วัด!I26="ร",ตัวชี้วัด!I26,IF(ตัวชี้วัด!L26="ร",ตัวชี้วัด!L26,IF(ตัวชี้วัด!O26="ร",ตัวชี้วัด!O26,IF(ตัวชี้วัด!S26="ร",ตัวชี้วัด!S26,IF(ตัวชี้วัด!V26="ร",ตัวชี้วัด!V26,SUM(ตัวชี้วัด!C26,ตัวชี้วัด!F26,ตัวชี้วัด!I26,ตัวชี้วัด!L26,ตัวชี้วัด!O26,ตัวชี้วัด!S26,ตัวชี้วัด!V26))))))))</f>
        <v>0</v>
      </c>
      <c r="DB26" s="15">
        <f>IF(ตัวชี้วัด!Y26="ร",ตัวชี้วัด!Y26,IF(ตัวชี้วัด!AB26="ร",ตัวชี้วัด!AB26,IF(ตัวชี้วัด!AE26="ร",ตัวชี้วัด!AE26,IF(ตัวชี้วัด!AK26="ร",ตัวชี้วัด!AK26,IF(ตัวชี้วัด!AN26="ร",ตัวชี้วัด!AN26,IF(ตัวชี้วัด!AQ26="ร",ตัวชี้วัด!AQ26,IF(ตัวชี้วัด!AT26="ร",ตัวชี้วัด!AT26,SUM(ตัวชี้วัด!Y26,ตัวชี้วัด!AB26,ตัวชี้วัด!AE26,ตัวชี้วัด!AK26,ตัวชี้วัด!AN26,ตัวชี้วัด!AQ26,ตัวชี้วัด!AT26))))))))</f>
        <v>0</v>
      </c>
      <c r="DC26" s="15">
        <f>IF(ตัวชี้วัด!AW26="ร",ตัวชี้วัด!AW26,IF(ตัวชี้วัด!BA26="ร",ตัวชี้วัด!BA26,IF(ตัวชี้วัด!BD26="ร",ตัวชี้วัด!BD26,IF(ตัวชี้วัด!BG26="ร",ตัวชี้วัด!BG26,IF(ตัวชี้วัด!BJ26="ร",ตัวชี้วัด!BJ26,IF(ตัวชี้วัด!BM26="ร",ตัวชี้วัด!BM26,IF(ตัวชี้วัด!BS26="ร",ตัวชี้วัด!BS26,SUM(ตัวชี้วัด!AW26,ตัวชี้วัด!BA26,ตัวชี้วัด!BD26,ตัวชี้วัด!BG26,ตัวชี้วัด!BJ26,ตัวชี้วัด!BM26,ตัวชี้วัด!BS26))))))))</f>
        <v>0</v>
      </c>
      <c r="DD26" s="15">
        <f>IF(ตัวชี้วัด!BV26="ร",ตัวชี้วัด!BV26,IF(ตัวชี้วัด!BY26="ร",ตัวชี้วัด!BY26,IF(ตัวชี้วัด!CB26="ร",ตัวชี้วัด!CB26,IF(ตัวชี้วัด!CE26="ร",ตัวชี้วัด!CE26,IF(ตัวชี้วัด!CI26="ร",ตัวชี้วัด!CI26,IF(ตัวชี้วัด!CL26="ร",ตัวชี้วัด!CL26,IF(ตัวชี้วัด!CO26="ร",ตัวชี้วัด!CO26,SUM(ตัวชี้วัด!BV26,ตัวชี้วัด!BY26,ตัวชี้วัด!CB26,ตัวชี้วัด!CE26,ตัวชี้วัด!CI26,ตัวชี้วัด!CL26,ตัวชี้วัด!CO26))))))))</f>
        <v>0</v>
      </c>
      <c r="DE26" s="15">
        <f>IF(ตัวชี้วัด!CR26="ร",ตัวชี้วัด!CR26,IF(ตัวชี้วัด!CU26="ร",ตัวชี้วัด!CU26,IF(ตัวชี้วัด!DA26="ร",ตัวชี้วัด!DA26,IF(ตัวชี้วัด!DD26="ร",ตัวชี้วัด!DD26,IF(ตัวชี้วัด!DG26="ร",ตัวชี้วัด!DG26,IF(ตัวชี้วัด!DJ26="ร",ตัวชี้วัด!DJ26,IF(ตัวชี้วัด!DM26="ร",ตัวชี้วัด!DM26,SUM(ตัวชี้วัด!CR26,ตัวชี้วัด!CU26,ตัวชี้วัด!DA26,ตัวชี้วัด!DD26,ตัวชี้วัด!DG26,ตัวชี้วัด!DJ26,ตัวชี้วัด!DM26))))))))</f>
        <v>0</v>
      </c>
      <c r="DF26" s="15">
        <f>IF(ตัวชี้วัด!DQ26="ร",ตัวชี้วัด!DQ26,IF(ตัวชี้วัด!DT26="ร",ตัวชี้วัด!DT26,IF(ตัวชี้วัด!DW26="ร",ตัวชี้วัด!DW26,IF(ตัวชี้วัด!DZ26="ร",ตัวชี้วัด!DZ26,SUM(ตัวชี้วัด!DQ26,ตัวชี้วัด!DT26,ตัวชี้วัด!DW26,ตัวชี้วัด!DZ26)))))</f>
        <v>0</v>
      </c>
      <c r="DG26" s="72">
        <f t="shared" si="12"/>
        <v>0</v>
      </c>
      <c r="DH26" s="47"/>
      <c r="DI26" s="15">
        <f>IF(ตัวชี้วัด!D26="/",1,0)</f>
        <v>0</v>
      </c>
      <c r="DJ26" s="15">
        <f>IF(ตัวชี้วัด!G26="/",1,0)</f>
        <v>0</v>
      </c>
      <c r="DK26" s="15">
        <f>IF(ตัวชี้วัด!J26="/",1,0)</f>
        <v>0</v>
      </c>
      <c r="DL26" s="15">
        <f>IF(ตัวชี้วัด!M26="/",1,0)</f>
        <v>0</v>
      </c>
      <c r="DM26" s="15">
        <f>IF(ตัวชี้วัด!P26="/",1,0)</f>
        <v>0</v>
      </c>
      <c r="DN26" s="15">
        <f>IF(ตัวชี้วัด!T26="/",1,0)</f>
        <v>0</v>
      </c>
      <c r="DO26" s="15">
        <f>IF(ตัวชี้วัด!W26="/",1,0)</f>
        <v>0</v>
      </c>
      <c r="DP26" s="15">
        <f>IF(ตัวชี้วัด!Z26="/",1,0)</f>
        <v>0</v>
      </c>
      <c r="DQ26" s="15">
        <f>IF(ตัวชี้วัด!AC26="/",1,0)</f>
        <v>0</v>
      </c>
      <c r="DR26" s="15">
        <f>IF(ตัวชี้วัด!AF26="/",1,0)</f>
        <v>0</v>
      </c>
      <c r="DS26" s="15">
        <f>IF(ตัวชี้วัด!AL26="/",1,0)</f>
        <v>0</v>
      </c>
      <c r="DT26" s="15">
        <f>IF(ตัวชี้วัด!AO26="/",1,0)</f>
        <v>0</v>
      </c>
      <c r="DU26" s="15">
        <f>IF(ตัวชี้วัด!AR26="/",1,0)</f>
        <v>0</v>
      </c>
      <c r="DV26" s="15">
        <f>IF(ตัวชี้วัด!AU26="/",1,0)</f>
        <v>0</v>
      </c>
      <c r="DW26" s="15">
        <f>IF(ตัวชี้วัด!AX26="/",1,0)</f>
        <v>0</v>
      </c>
      <c r="DX26" s="15">
        <f>IF(ตัวชี้วัด!BB26="/",1,0)</f>
        <v>0</v>
      </c>
      <c r="DY26" s="15">
        <f>IF(ตัวชี้วัด!BE26="/",1,0)</f>
        <v>0</v>
      </c>
      <c r="DZ26" s="15">
        <f>IF(ตัวชี้วัด!BH26="/",1,0)</f>
        <v>0</v>
      </c>
      <c r="EA26" s="15">
        <f>IF(ตัวชี้วัด!BK26="/",1,0)</f>
        <v>0</v>
      </c>
      <c r="EB26" s="15">
        <f>IF(ตัวชี้วัด!BN26="/",1,0)</f>
        <v>0</v>
      </c>
      <c r="EC26" s="15">
        <f>IF(ตัวชี้วัด!BT26="/",1,0)</f>
        <v>0</v>
      </c>
      <c r="ED26" s="15">
        <f>IF(ตัวชี้วัด!BW26="/",1,0)</f>
        <v>0</v>
      </c>
      <c r="EE26" s="15">
        <f>IF(ตัวชี้วัด!BZ26="/",1,0)</f>
        <v>0</v>
      </c>
      <c r="EF26" s="15">
        <f>IF(ตัวชี้วัด!CC26="/",1,0)</f>
        <v>0</v>
      </c>
      <c r="EG26" s="15">
        <f>IF(ตัวชี้วัด!CF26="/",1,0)</f>
        <v>0</v>
      </c>
      <c r="EH26" s="15">
        <f>IF(ตัวชี้วัด!CJ26="/",1,0)</f>
        <v>0</v>
      </c>
      <c r="EI26" s="15">
        <f>IF(ตัวชี้วัด!CM26="/",1,0)</f>
        <v>0</v>
      </c>
      <c r="EJ26" s="15">
        <f>IF(ตัวชี้วัด!CP26="/",1,0)</f>
        <v>0</v>
      </c>
      <c r="EK26" s="15">
        <f>IF(ตัวชี้วัด!CS26="/",1,0)</f>
        <v>0</v>
      </c>
      <c r="EL26" s="15">
        <f>IF(ตัวชี้วัด!CV26="/",1,0)</f>
        <v>0</v>
      </c>
      <c r="EM26" s="15">
        <f>IF(ตัวชี้วัด!DB26="/",1,0)</f>
        <v>0</v>
      </c>
      <c r="EN26" s="15">
        <f>IF(ตัวชี้วัด!DE26="/",1,0)</f>
        <v>0</v>
      </c>
      <c r="EO26" s="15">
        <f>IF(ตัวชี้วัด!DH26="/",1,0)</f>
        <v>0</v>
      </c>
      <c r="EP26" s="15">
        <f>IF(ตัวชี้วัด!DK26="/",1,0)</f>
        <v>0</v>
      </c>
      <c r="EQ26" s="15">
        <f>IF(ตัวชี้วัด!DN26="/",1,0)</f>
        <v>0</v>
      </c>
      <c r="ER26" s="15">
        <f>IF(ตัวชี้วัด!DR26="/",1,0)</f>
        <v>0</v>
      </c>
      <c r="ES26" s="15">
        <f>IF(ตัวชี้วัด!DU26="/",1,0)</f>
        <v>0</v>
      </c>
      <c r="ET26" s="15">
        <f>IF(ตัวชี้วัด!DX26="/",1,0)</f>
        <v>0</v>
      </c>
      <c r="EU26" s="15">
        <f>IF(ตัวชี้วัด!EA26="/",1,0)</f>
        <v>0</v>
      </c>
      <c r="EV26" s="72">
        <f t="shared" si="3"/>
        <v>0</v>
      </c>
      <c r="EX26" s="15">
        <v>21</v>
      </c>
      <c r="EY26" s="15">
        <f>IF(คุณลักษณะ!B26&gt;1,2,IF(คุณลักษณะ!B26=1,1,0))</f>
        <v>0</v>
      </c>
      <c r="EZ26" s="15">
        <f>IF(คุณลักษณะ!C26&gt;1,2,IF(คุณลักษณะ!C26=1,1,0))</f>
        <v>0</v>
      </c>
      <c r="FA26" s="15">
        <f>IF(คุณลักษณะ!D26&gt;1,2,IF(คุณลักษณะ!D26=1,1,0))</f>
        <v>0</v>
      </c>
      <c r="FB26" s="15">
        <f>IF(คุณลักษณะ!E26&gt;1,2,IF(คุณลักษณะ!E26=1,1,0))</f>
        <v>0</v>
      </c>
      <c r="FC26" s="72">
        <f t="shared" si="4"/>
        <v>0</v>
      </c>
      <c r="FD26" s="15">
        <f>IF(คุณลักษณะ!G26&gt;1,2,IF(คุณลักษณะ!G26=1,1,0))</f>
        <v>0</v>
      </c>
      <c r="FE26" s="15">
        <f>IF(คุณลักษณะ!H26&gt;1,2,IF(คุณลักษณะ!H26=1,1,0))</f>
        <v>0</v>
      </c>
      <c r="FF26" s="72">
        <f t="shared" si="5"/>
        <v>0</v>
      </c>
      <c r="FG26" s="15">
        <f>IF(คุณลักษณะ!O26&gt;1,2,IF(คุณลักษณะ!O26=1,1,0))</f>
        <v>0</v>
      </c>
      <c r="FH26" s="15">
        <f>IF(คุณลักษณะ!P26&gt;1,2,IF(คุณลักษณะ!P26=1,1,0))</f>
        <v>0</v>
      </c>
      <c r="FI26" s="72">
        <f t="shared" si="6"/>
        <v>0</v>
      </c>
      <c r="FJ26" s="15">
        <f>IF(คุณลักษณะ!S26&gt;1,2,IF(คุณลักษณะ!S26=1,1,0))</f>
        <v>0</v>
      </c>
      <c r="FK26" s="15">
        <f>IF(คุณลักษณะ!T26&gt;1,2,IF(คุณลักษณะ!T26=1,1,0))</f>
        <v>0</v>
      </c>
      <c r="FL26" s="72">
        <f t="shared" si="7"/>
        <v>0</v>
      </c>
      <c r="FM26" s="15">
        <f>IF(คุณลักษณะ!V26&gt;1,2,IF(คุณลักษณะ!V26=1,1,0))</f>
        <v>0</v>
      </c>
      <c r="FN26" s="15">
        <f>IF(คุณลักษณะ!W26&gt;1,2,IF(คุณลักษณะ!W26=1,1,0))</f>
        <v>0</v>
      </c>
      <c r="FO26" s="72">
        <f t="shared" si="8"/>
        <v>0</v>
      </c>
      <c r="FP26" s="15">
        <f>IF(คุณลักษณะ!Y26&gt;1,2,IF(คุณลักษณะ!Y26=1,1,0))</f>
        <v>0</v>
      </c>
      <c r="FQ26" s="15">
        <f>IF(คุณลักษณะ!AC26&gt;1,2,IF(คุณลักษณะ!AC26=1,1,0))</f>
        <v>0</v>
      </c>
      <c r="FR26" s="15">
        <f>IF(คุณลักษณะ!AD26&gt;1,2,IF(คุณลักษณะ!AD26=1,1,0))</f>
        <v>0</v>
      </c>
      <c r="FS26" s="72">
        <f t="shared" si="9"/>
        <v>0</v>
      </c>
      <c r="FT26" s="15">
        <f>IF(คุณลักษณะ!AF26&gt;1,2,IF(คุณลักษณะ!AF26=1,1,0))</f>
        <v>0</v>
      </c>
      <c r="FU26" s="15">
        <f>IF(คุณลักษณะ!AG26&gt;1,2,IF(คุณลักษณะ!AG26=1,1,0))</f>
        <v>0</v>
      </c>
      <c r="FV26" s="72">
        <f t="shared" si="10"/>
        <v>0</v>
      </c>
      <c r="FW26" s="47"/>
      <c r="FX26" s="15">
        <f>IF(คุณลักษณะ!F26&gt;1,2,IF(คุณลักษณะ!F26=1,1,0))</f>
        <v>2</v>
      </c>
      <c r="FY26" s="15">
        <f>IF(คุณลักษณะ!I26&gt;1,2,IF(คุณลักษณะ!I26=1,1,0))</f>
        <v>2</v>
      </c>
      <c r="FZ26" s="15">
        <f>IF(คุณลักษณะ!N26&gt;1,2,IF(คุณลักษณะ!N26=1,1,0))</f>
        <v>2</v>
      </c>
      <c r="GA26" s="15">
        <f>IF(คุณลักษณะ!Q26&gt;1,2,IF(คุณลักษณะ!Q26=1,1,0))</f>
        <v>2</v>
      </c>
      <c r="GB26" s="15">
        <f>IF(คุณลักษณะ!U26&gt;1,2,IF(คุณลักษณะ!U26=1,1,0))</f>
        <v>2</v>
      </c>
      <c r="GC26" s="15">
        <f>IF(คุณลักษณะ!X26&gt;1,2,IF(คุณลักษณะ!X26=1,1,0))</f>
        <v>2</v>
      </c>
      <c r="GD26" s="15">
        <f>IF(คุณลักษณะ!AE26&gt;1,2,IF(คุณลักษณะ!AE26=1,1,0))</f>
        <v>2</v>
      </c>
      <c r="GE26" s="15">
        <f>IF(คุณลักษณะ!AH26&gt;1,2,IF(คุณลักษณะ!AH26=1,1,0))</f>
        <v>2</v>
      </c>
      <c r="GF26" s="76">
        <f t="shared" si="13"/>
        <v>16</v>
      </c>
      <c r="GG26" s="74">
        <f>IF(คุณลักษณะ!F26=0,0,IF(คุณลักษณะ!I26=0,0,IF(คุณลักษณะ!N26=0,0,IF(คุณลักษณะ!Q26=0,0,IF(คุณลักษณะ!U26=0,0,IF(คุณลักษณะ!X26=0,0,IF(คุณลักษณะ!AE26=0,0,IF(คุณลักษณะ!AH26=0,0,GF26))))))))</f>
        <v>16</v>
      </c>
      <c r="GI26" s="2">
        <v>21</v>
      </c>
      <c r="GJ26" s="19">
        <f>IF(เวลาเรียน!C26="",0,1)</f>
        <v>0</v>
      </c>
      <c r="GK26" s="289">
        <f>IF(ผลการเรียน!$Y27=$GK$5,1,0)</f>
        <v>0</v>
      </c>
      <c r="GL26" s="289">
        <f>IF(ผลการเรียน!$Y27=$GL$5,1,0)</f>
        <v>0</v>
      </c>
      <c r="GM26" s="289">
        <f>IF(ผลการเรียน!$Y27=$GM$5,1,0)</f>
        <v>0</v>
      </c>
      <c r="GN26" s="289">
        <f>IF(ผลการเรียน!$Y27=$GN$5,1,0)</f>
        <v>0</v>
      </c>
      <c r="GO26" s="289">
        <f>IF(ผลการเรียน!$Y27=$GO$5,1,0)</f>
        <v>0</v>
      </c>
      <c r="GP26" s="289">
        <f>IF(ผลการเรียน!$Y27=$GP$5,1,0)</f>
        <v>0</v>
      </c>
      <c r="GQ26" s="289">
        <f>IF(ผลการเรียน!$Y27=$GQ$5,1,0)</f>
        <v>0</v>
      </c>
      <c r="GR26" s="289">
        <f>IF(ผลการเรียน!$Y27=$GR$5,1,0)</f>
        <v>0</v>
      </c>
      <c r="GS26" s="289">
        <f>IF(ผลการเรียน!$Y27=$GS$5,1,0)</f>
        <v>0</v>
      </c>
      <c r="GT26" s="289">
        <f>IF(ผลการเรียน!$Y27=$GT$5,1,0)</f>
        <v>0</v>
      </c>
      <c r="GU26" s="289">
        <f ca="1">IF(ผลการเรียน!$AP27=ลับ!$GU$5,1,0)</f>
        <v>0</v>
      </c>
      <c r="GV26" s="289">
        <f ca="1">IF(ผลการเรียน!$AP27=ลับ!$GV$5,1,0)</f>
        <v>0</v>
      </c>
      <c r="GW26" s="289">
        <f ca="1">IF(ผลการเรียน!$AP27=ลับ!$GW$5,1,0)</f>
        <v>0</v>
      </c>
      <c r="GX26" s="289">
        <f ca="1">IF(ผลการเรียน!$AP27=ลับ!$GX$5,1,0)</f>
        <v>0</v>
      </c>
      <c r="GY26" s="289">
        <f ca="1">IF(ผลการเรียน!$AG27=ลับ!$GY$5,1,0)</f>
        <v>0</v>
      </c>
      <c r="GZ26" s="289">
        <f ca="1">IF(ผลการเรียน!$AG27=ลับ!$GZ$5,1,0)</f>
        <v>0</v>
      </c>
      <c r="HA26" s="289">
        <f ca="1">IF(ผลการเรียน!$AG27=ลับ!$HA$5,1,0)</f>
        <v>0</v>
      </c>
      <c r="HB26" s="289">
        <f ca="1">IF(ผลการเรียน!$AG27=ลับ!$HB$5,1,0)</f>
        <v>0</v>
      </c>
      <c r="HC26" s="19">
        <f>IF(สรุปคะแนน!$Q26=3,1,0)</f>
        <v>0</v>
      </c>
      <c r="HD26" s="19">
        <f>IF(สรุปคะแนน!$Q26=2,1,0)</f>
        <v>0</v>
      </c>
      <c r="HE26" s="19">
        <f>IF(สรุปคะแนน!$Q26=1,1,0)</f>
        <v>0</v>
      </c>
      <c r="HF26" s="19">
        <f>IF(สรุปคะแนน!$Q26=0,1,0)</f>
        <v>0</v>
      </c>
      <c r="HG26" s="47"/>
      <c r="HH26" s="47"/>
      <c r="HI26" s="47"/>
      <c r="HJ26" s="47"/>
      <c r="HK26" s="47"/>
      <c r="HL26" s="47"/>
      <c r="HM26" s="47"/>
      <c r="HN26" s="47"/>
    </row>
    <row r="27" spans="1:222" ht="20.399999999999999" x14ac:dyDescent="0.55000000000000004">
      <c r="A27" s="25">
        <v>22</v>
      </c>
      <c r="B27" s="60">
        <f>IF(ลับ!B$3=0,0,IF(เวลาเรียน!H27="/",ลับ!B$3,0))</f>
        <v>0</v>
      </c>
      <c r="C27" s="60">
        <f>IF(ลับ!C$3=0,0,IF(เวลาเรียน!I27="/",ลับ!C$3,0))</f>
        <v>0</v>
      </c>
      <c r="D27" s="60">
        <f>IF(ลับ!D$3=0,0,IF(เวลาเรียน!J27="/",ลับ!D$3,0))</f>
        <v>0</v>
      </c>
      <c r="E27" s="60">
        <f>IF(ลับ!E$3=0,0,IF(เวลาเรียน!K27="/",ลับ!E$3,0))</f>
        <v>0</v>
      </c>
      <c r="F27" s="60" t="e">
        <f>IF(ลับ!F$3=0,0,IF(เวลาเรียน!#REF!="/",ลับ!F$3,0))</f>
        <v>#REF!</v>
      </c>
      <c r="G27" s="60">
        <f>IF(ลับ!G$3=0,0,IF(เวลาเรียน!L27="/",ลับ!G$3,0))</f>
        <v>0</v>
      </c>
      <c r="H27" s="60">
        <f>IF(ลับ!H$3=0,0,IF(เวลาเรียน!M27="/",ลับ!H$3,0))</f>
        <v>0</v>
      </c>
      <c r="I27" s="60">
        <f>IF(ลับ!I$3=0,0,IF(เวลาเรียน!N27="/",ลับ!I$3,0))</f>
        <v>0</v>
      </c>
      <c r="J27" s="60">
        <f>IF(ลับ!J$3=0,0,IF(เวลาเรียน!O27="/",ลับ!J$3,0))</f>
        <v>0</v>
      </c>
      <c r="K27" s="60">
        <f>IF(ลับ!K$3=0,0,IF(เวลาเรียน!P27="/",ลับ!K$3,0))</f>
        <v>0</v>
      </c>
      <c r="L27" s="60">
        <f>IF(ลับ!L$3=0,0,IF(เวลาเรียน!Q27="/",ลับ!L$3,0))</f>
        <v>0</v>
      </c>
      <c r="M27" s="60">
        <f>IF(ลับ!M$3=0,0,IF(เวลาเรียน!R27="/",ลับ!M$3,0))</f>
        <v>0</v>
      </c>
      <c r="N27" s="60">
        <f>IF(ลับ!N$3=0,0,IF(เวลาเรียน!S27="/",ลับ!N$3,0))</f>
        <v>0</v>
      </c>
      <c r="O27" s="60">
        <f>IF(ลับ!O$3=0,0,IF(เวลาเรียน!T27="/",ลับ!O$3,0))</f>
        <v>0</v>
      </c>
      <c r="P27" s="60">
        <f>IF(ลับ!P$3=0,0,IF(เวลาเรียน!U27="/",ลับ!P$3,0))</f>
        <v>0</v>
      </c>
      <c r="Q27" s="60">
        <f>IF(ลับ!Q$3=0,0,IF(เวลาเรียน!V27="/",ลับ!Q$3,0))</f>
        <v>0</v>
      </c>
      <c r="R27" s="60">
        <f>IF(ลับ!R$3=0,0,IF(เวลาเรียน!W27="/",ลับ!R$3,0))</f>
        <v>0</v>
      </c>
      <c r="S27" s="60">
        <f>IF(ลับ!S$3=0,0,IF(เวลาเรียน!X27="/",ลับ!S$3,0))</f>
        <v>0</v>
      </c>
      <c r="T27" s="60">
        <f>IF(ลับ!T$3=0,0,IF(เวลาเรียน!Y27="/",ลับ!T$3,0))</f>
        <v>0</v>
      </c>
      <c r="U27" s="60">
        <f>IF(ลับ!U$3=0,0,IF(เวลาเรียน!Z27="/",ลับ!U$3,0))</f>
        <v>0</v>
      </c>
      <c r="V27" s="60">
        <f>IF(ลับ!V$3=0,0,IF(เวลาเรียน!AA27="/",ลับ!V$3,0))</f>
        <v>0</v>
      </c>
      <c r="W27" s="60">
        <f>IF(ลับ!W$3=0,0,IF(เวลาเรียน!AB27="/",ลับ!W$3,0))</f>
        <v>0</v>
      </c>
      <c r="X27" s="60">
        <f>IF(ลับ!X$3=0,0,IF(เวลาเรียน!AC27="/",ลับ!X$3,0))</f>
        <v>0</v>
      </c>
      <c r="Y27" s="60">
        <f>IF(ลับ!Y$3=0,0,IF(เวลาเรียน!AD27="/",ลับ!Y$3,0))</f>
        <v>0</v>
      </c>
      <c r="Z27" s="295">
        <f>IF(ลับ!Z$3=0,0,IF(เวลาเรียน!AE27="/",ลับ!Z$3,0))</f>
        <v>0</v>
      </c>
      <c r="AA27" s="60">
        <f>IF(ลับ!AA$3=0,0,IF(เวลาเรียน!AF27="/",ลับ!AA$3,0))</f>
        <v>0</v>
      </c>
      <c r="AB27" s="60">
        <f>IF(ลับ!AB$3=0,0,IF(เวลาเรียน!AG27="/",ลับ!AB$3,0))</f>
        <v>0</v>
      </c>
      <c r="AC27" s="60">
        <f>IF(ลับ!AC$3=0,0,IF(เวลาเรียน!AH27="/",ลับ!AC$3,0))</f>
        <v>0</v>
      </c>
      <c r="AD27" s="60">
        <f>IF(ลับ!AD$3=0,0,IF(เวลาเรียน!AI27="/",ลับ!AD$3,0))</f>
        <v>0</v>
      </c>
      <c r="AE27" s="60">
        <f>IF(ลับ!AE$3=0,0,IF(เวลาเรียน!AJ27="/",ลับ!AE$3,0))</f>
        <v>0</v>
      </c>
      <c r="AF27" s="60">
        <f>IF(ลับ!AF$3=0,0,IF(เวลาเรียน!AK27="/",ลับ!AF$3,0))</f>
        <v>0</v>
      </c>
      <c r="AG27" s="60">
        <f>IF(ลับ!AG$3=0,0,IF(เวลาเรียน!AL27="/",ลับ!AG$3,0))</f>
        <v>0</v>
      </c>
      <c r="AH27" s="60">
        <f>IF(ลับ!AH$3=0,0,IF(เวลาเรียน!AM27="/",ลับ!AH$3,0))</f>
        <v>0</v>
      </c>
      <c r="AI27" s="60">
        <f>IF(ลับ!AI$3=0,0,IF(เวลาเรียน!AN27="/",ลับ!AI$3,0))</f>
        <v>0</v>
      </c>
      <c r="AJ27" s="60">
        <f>IF(ลับ!AJ$3=0,0,IF(เวลาเรียน!AO27="/",ลับ!AJ$3,0))</f>
        <v>0</v>
      </c>
      <c r="AK27" s="60">
        <f>IF(ลับ!AK$3=0,0,IF(เวลาเรียน!AP27="/",ลับ!AK$3,0))</f>
        <v>0</v>
      </c>
      <c r="AL27" s="60">
        <f>IF(ลับ!AL$3=0,0,IF(เวลาเรียน!AQ27="/",ลับ!AL$3,0))</f>
        <v>0</v>
      </c>
      <c r="AM27" s="60">
        <f>IF(ลับ!AM$3=0,0,IF(เวลาเรียน!AR27="/",ลับ!AM$3,0))</f>
        <v>0</v>
      </c>
      <c r="AN27" s="60">
        <f>IF(ลับ!AN$3=0,0,IF(เวลาเรียน!AS27="/",ลับ!AN$3,0))</f>
        <v>0</v>
      </c>
      <c r="AO27" s="60">
        <f>IF(ลับ!AO$3=0,0,IF(เวลาเรียน!AT27="/",ลับ!AO$3,0))</f>
        <v>0</v>
      </c>
      <c r="AP27" s="60">
        <f>IF(ลับ!AP$3=0,0,IF(เวลาเรียน!AU27="/",ลับ!AP$3,0))</f>
        <v>0</v>
      </c>
      <c r="AQ27" s="60">
        <f>IF(ลับ!AQ$3=0,0,IF(เวลาเรียน!AV27="/",ลับ!AQ$3,0))</f>
        <v>0</v>
      </c>
      <c r="AR27" s="60">
        <f>IF(ลับ!AR$3=0,0,IF(เวลาเรียน!AW27="/",ลับ!AR$3,0))</f>
        <v>0</v>
      </c>
      <c r="AS27" s="60">
        <f>IF(ลับ!AS$3=0,0,IF(เวลาเรียน!AX27="/",ลับ!AS$3,0))</f>
        <v>0</v>
      </c>
      <c r="AT27" s="60">
        <f>IF(ลับ!AT$3=0,0,IF(เวลาเรียน!AY27="/",ลับ!AT$3,0))</f>
        <v>0</v>
      </c>
      <c r="AU27" s="60">
        <f>IF(ลับ!AU$3=0,0,IF(เวลาเรียน!AZ27="/",ลับ!AU$3,0))</f>
        <v>0</v>
      </c>
      <c r="AV27" s="60">
        <f>IF(ลับ!AV$3=0,0,IF(เวลาเรียน!BA27="/",ลับ!AV$3,0))</f>
        <v>0</v>
      </c>
      <c r="AW27" s="60">
        <f>IF(ลับ!AW$3=0,0,IF(เวลาเรียน!BB27="/",ลับ!AW$3,0))</f>
        <v>0</v>
      </c>
      <c r="AX27" s="60">
        <f>IF(ลับ!AX$3=0,0,IF(เวลาเรียน!BC27="/",ลับ!AX$3,0))</f>
        <v>0</v>
      </c>
      <c r="AY27" s="60">
        <f>IF(ลับ!AY$3=0,0,IF(เวลาเรียน!BD27="/",ลับ!AY$3,0))</f>
        <v>0</v>
      </c>
      <c r="AZ27" s="60">
        <f>IF(ลับ!AZ$3=0,0,IF(เวลาเรียน!BE27="/",ลับ!AZ$3,0))</f>
        <v>0</v>
      </c>
      <c r="BA27" s="60">
        <f>IF(ลับ!BA$3=0,0,IF(เวลาเรียน!BF27="/",ลับ!BA$3,0))</f>
        <v>0</v>
      </c>
      <c r="BB27" s="60">
        <f>IF(ลับ!BB$3=0,0,IF(เวลาเรียน!BG27="/",ลับ!BB$3,0))</f>
        <v>0</v>
      </c>
      <c r="BC27" s="60">
        <f>IF(ลับ!BC$3=0,0,IF(เวลาเรียน!BH27="/",ลับ!BC$3,0))</f>
        <v>0</v>
      </c>
      <c r="BD27" s="60">
        <f>IF(ลับ!BD$3=0,0,IF(เวลาเรียน!BI27="/",ลับ!BD$3,0))</f>
        <v>0</v>
      </c>
      <c r="BE27" s="60">
        <f>IF(ลับ!BE$3=0,0,IF(เวลาเรียน!BJ27="/",ลับ!BE$3,0))</f>
        <v>0</v>
      </c>
      <c r="BF27" s="60">
        <f>IF(ลับ!BF$3=0,0,IF(เวลาเรียน!BK27="/",ลับ!BF$3,0))</f>
        <v>0</v>
      </c>
      <c r="BG27" s="60">
        <f>IF(ลับ!BG$3=0,0,IF(เวลาเรียน!BL27="/",ลับ!BG$3,0))</f>
        <v>0</v>
      </c>
      <c r="BH27" s="60">
        <f>IF(ลับ!BH$3=0,0,IF(เวลาเรียน!BM27="/",ลับ!BH$3,0))</f>
        <v>0</v>
      </c>
      <c r="BI27" s="60">
        <f>IF(ลับ!BI$3=0,0,IF(เวลาเรียน!BN27="/",ลับ!BI$3,0))</f>
        <v>0</v>
      </c>
      <c r="BJ27" s="60">
        <f>IF(ลับ!BJ$3=0,0,IF(เวลาเรียน!BO27="/",ลับ!BJ$3,0))</f>
        <v>0</v>
      </c>
      <c r="BK27" s="60">
        <f>IF(ลับ!BK$3=0,0,IF(เวลาเรียน!BP27="/",ลับ!BK$3,0))</f>
        <v>0</v>
      </c>
      <c r="BL27" s="60">
        <f>IF(ลับ!BL$3=0,0,IF(เวลาเรียน!BQ27="/",ลับ!BL$3,0))</f>
        <v>0</v>
      </c>
      <c r="BM27" s="60">
        <f>IF(ลับ!BM$3=0,0,IF(เวลาเรียน!BR27="/",ลับ!BM$3,0))</f>
        <v>0</v>
      </c>
      <c r="BN27" s="60">
        <f>IF(ลับ!BN$3=0,0,IF(เวลาเรียน!BS27="/",ลับ!BN$3,0))</f>
        <v>0</v>
      </c>
      <c r="BO27" s="60">
        <f>IF(ลับ!BO$3=0,0,IF(เวลาเรียน!BT27="/",ลับ!BO$3,0))</f>
        <v>0</v>
      </c>
      <c r="BP27" s="60">
        <f>IF(ลับ!BP$3=0,0,IF(เวลาเรียน!BU27="/",ลับ!BP$3,0))</f>
        <v>0</v>
      </c>
      <c r="BQ27" s="60">
        <f>IF(ลับ!BQ$3=0,0,IF(เวลาเรียน!BV27="/",ลับ!BQ$3,0))</f>
        <v>0</v>
      </c>
      <c r="BR27" s="60">
        <f>IF(ลับ!BR$3=0,0,IF(เวลาเรียน!BW27="/",ลับ!BR$3,0))</f>
        <v>0</v>
      </c>
      <c r="BS27" s="295">
        <f>IF(ลับ!BS$3=0,0,IF(เวลาเรียน!BX27="/",ลับ!BS$3,0))</f>
        <v>0</v>
      </c>
      <c r="BT27" s="60">
        <f>IF(ลับ!BT$3=0,0,IF(เวลาเรียน!BZ27="/",ลับ!BT$3,0))</f>
        <v>0</v>
      </c>
      <c r="BU27" s="60">
        <f>IF(ลับ!BU$3=0,0,IF(เวลาเรียน!CA27="/",ลับ!BU$3,0))</f>
        <v>0</v>
      </c>
      <c r="BV27" s="60">
        <f>IF(ลับ!BV$3=0,0,IF(เวลาเรียน!CB27="/",ลับ!BV$3,0))</f>
        <v>0</v>
      </c>
      <c r="BW27" s="60">
        <f>IF(ลับ!BW$3=0,0,IF(เวลาเรียน!CC27="/",ลับ!BW$3,0))</f>
        <v>0</v>
      </c>
      <c r="BX27" s="60">
        <f>IF(ลับ!BX$3=0,0,IF(เวลาเรียน!CD27="/",ลับ!BX$3,0))</f>
        <v>0</v>
      </c>
      <c r="BY27" s="60">
        <f>IF(ลับ!BY$3=0,0,IF(เวลาเรียน!CE27="/",ลับ!BY$3,0))</f>
        <v>0</v>
      </c>
      <c r="BZ27" s="60">
        <f>IF(ลับ!BZ$3=0,0,IF(เวลาเรียน!CF27="/",ลับ!BZ$3,0))</f>
        <v>0</v>
      </c>
      <c r="CA27" s="60">
        <f>IF(ลับ!CA$3=0,0,IF(เวลาเรียน!CG27="/",ลับ!CA$3,0))</f>
        <v>0</v>
      </c>
      <c r="CB27" s="60">
        <f>IF(ลับ!CB$3=0,0,IF(เวลาเรียน!CH27="/",ลับ!CB$3,0))</f>
        <v>0</v>
      </c>
      <c r="CC27" s="60">
        <f>IF(ลับ!CC$3=0,0,IF(เวลาเรียน!CI27="/",ลับ!CC$3,0))</f>
        <v>0</v>
      </c>
      <c r="CD27" s="60">
        <f>IF(ลับ!CD$3=0,0,IF(เวลาเรียน!CJ27="/",ลับ!CD$3,0))</f>
        <v>0</v>
      </c>
      <c r="CE27" s="60">
        <f>IF(ลับ!CE$3=0,0,IF(เวลาเรียน!CK27="/",ลับ!CE$3,0))</f>
        <v>0</v>
      </c>
      <c r="CF27" s="60">
        <f>IF(ลับ!CF$3=0,0,IF(เวลาเรียน!CL27="/",ลับ!CF$3,0))</f>
        <v>0</v>
      </c>
      <c r="CG27" s="60">
        <f>IF(ลับ!CG$3=0,0,IF(เวลาเรียน!CM27="/",ลับ!CG$3,0))</f>
        <v>0</v>
      </c>
      <c r="CH27" s="60">
        <f>IF(ลับ!CH$3=0,0,IF(เวลาเรียน!CN27="/",ลับ!CH$3,0))</f>
        <v>0</v>
      </c>
      <c r="CI27" s="60">
        <f>IF(ลับ!CI$3=0,0,IF(เวลาเรียน!CO27="/",ลับ!CI$3,0))</f>
        <v>0</v>
      </c>
      <c r="CJ27" s="60">
        <f>IF(ลับ!CJ$3=0,0,IF(เวลาเรียน!CP27="/",ลับ!CJ$3,0))</f>
        <v>0</v>
      </c>
      <c r="CK27" s="60">
        <f>IF(ลับ!CK$3=0,0,IF(เวลาเรียน!CQ27="/",ลับ!CK$3,0))</f>
        <v>0</v>
      </c>
      <c r="CL27" s="60">
        <f>IF(ลับ!CL$3=0,0,IF(เวลาเรียน!CR27="/",ลับ!CL$3,0))</f>
        <v>0</v>
      </c>
      <c r="CM27" s="60">
        <f>IF(ลับ!CM$3=0,0,IF(เวลาเรียน!CS27="/",ลับ!CM$3,0))</f>
        <v>0</v>
      </c>
      <c r="CN27" s="60">
        <f>IF(ลับ!CN$3=0,0,IF(เวลาเรียน!CT27="/",ลับ!CN$3,0))</f>
        <v>0</v>
      </c>
      <c r="CO27" s="60">
        <f>IF(ลับ!CO$3=0,0,IF(เวลาเรียน!CU27="/",ลับ!CO$3,0))</f>
        <v>0</v>
      </c>
      <c r="CP27" s="60">
        <f>IF(ลับ!CP$3=0,0,IF(เวลาเรียน!CV27="/",ลับ!CP$3,0))</f>
        <v>0</v>
      </c>
      <c r="CQ27" s="60">
        <f>IF(ลับ!CQ$3=0,0,IF(เวลาเรียน!CW27="/",ลับ!CQ$3,0))</f>
        <v>0</v>
      </c>
      <c r="CR27" s="60">
        <f>IF(ลับ!CR$3=0,0,IF(เวลาเรียน!CX27="/",ลับ!CR$3,0))</f>
        <v>0</v>
      </c>
      <c r="CS27" s="60">
        <f>IF(ลับ!CS$3=0,0,IF(เวลาเรียน!CY27="/",ลับ!CS$3,0))</f>
        <v>0</v>
      </c>
      <c r="CT27" s="60">
        <f>IF(ลับ!CT$3=0,0,IF(เวลาเรียน!CZ27="/",ลับ!CT$3,0))</f>
        <v>0</v>
      </c>
      <c r="CU27" s="60">
        <f>IF(ลับ!CU$3=0,0,IF(เวลาเรียน!DA27="/",ลับ!CU$3,0))</f>
        <v>0</v>
      </c>
      <c r="CV27" s="60">
        <f>IF(ลับ!CV$3=0,0,IF(เวลาเรียน!DB27="/",ลับ!CV$3,0))</f>
        <v>0</v>
      </c>
      <c r="CW27" s="61">
        <f>IF(ลับ!CW$3=0,0,IF(เวลาเรียน!DC27="/",ลับ!CW$3,0))</f>
        <v>0</v>
      </c>
      <c r="CX27" s="73" t="e">
        <f t="shared" si="11"/>
        <v>#REF!</v>
      </c>
      <c r="CZ27" s="15">
        <v>22</v>
      </c>
      <c r="DA27" s="15">
        <f>IF(ตัวชี้วัด!C27="ร",ตัวชี้วัด!C27,IF(ตัวชี้วัด!F27="ร",ตัวชี้วัด!F27,IF(ตัวชี้วัด!I27="ร",ตัวชี้วัด!I27,IF(ตัวชี้วัด!L27="ร",ตัวชี้วัด!L27,IF(ตัวชี้วัด!O27="ร",ตัวชี้วัด!O27,IF(ตัวชี้วัด!S27="ร",ตัวชี้วัด!S27,IF(ตัวชี้วัด!V27="ร",ตัวชี้วัด!V27,SUM(ตัวชี้วัด!C27,ตัวชี้วัด!F27,ตัวชี้วัด!I27,ตัวชี้วัด!L27,ตัวชี้วัด!O27,ตัวชี้วัด!S27,ตัวชี้วัด!V27))))))))</f>
        <v>0</v>
      </c>
      <c r="DB27" s="15">
        <f>IF(ตัวชี้วัด!Y27="ร",ตัวชี้วัด!Y27,IF(ตัวชี้วัด!AB27="ร",ตัวชี้วัด!AB27,IF(ตัวชี้วัด!AE27="ร",ตัวชี้วัด!AE27,IF(ตัวชี้วัด!AK27="ร",ตัวชี้วัด!AK27,IF(ตัวชี้วัด!AN27="ร",ตัวชี้วัด!AN27,IF(ตัวชี้วัด!AQ27="ร",ตัวชี้วัด!AQ27,IF(ตัวชี้วัด!AT27="ร",ตัวชี้วัด!AT27,SUM(ตัวชี้วัด!Y27,ตัวชี้วัด!AB27,ตัวชี้วัด!AE27,ตัวชี้วัด!AK27,ตัวชี้วัด!AN27,ตัวชี้วัด!AQ27,ตัวชี้วัด!AT27))))))))</f>
        <v>0</v>
      </c>
      <c r="DC27" s="15">
        <f>IF(ตัวชี้วัด!AW27="ร",ตัวชี้วัด!AW27,IF(ตัวชี้วัด!BA27="ร",ตัวชี้วัด!BA27,IF(ตัวชี้วัด!BD27="ร",ตัวชี้วัด!BD27,IF(ตัวชี้วัด!BG27="ร",ตัวชี้วัด!BG27,IF(ตัวชี้วัด!BJ27="ร",ตัวชี้วัด!BJ27,IF(ตัวชี้วัด!BM27="ร",ตัวชี้วัด!BM27,IF(ตัวชี้วัด!BS27="ร",ตัวชี้วัด!BS27,SUM(ตัวชี้วัด!AW27,ตัวชี้วัด!BA27,ตัวชี้วัด!BD27,ตัวชี้วัด!BG27,ตัวชี้วัด!BJ27,ตัวชี้วัด!BM27,ตัวชี้วัด!BS27))))))))</f>
        <v>0</v>
      </c>
      <c r="DD27" s="15">
        <f>IF(ตัวชี้วัด!BV27="ร",ตัวชี้วัด!BV27,IF(ตัวชี้วัด!BY27="ร",ตัวชี้วัด!BY27,IF(ตัวชี้วัด!CB27="ร",ตัวชี้วัด!CB27,IF(ตัวชี้วัด!CE27="ร",ตัวชี้วัด!CE27,IF(ตัวชี้วัด!CI27="ร",ตัวชี้วัด!CI27,IF(ตัวชี้วัด!CL27="ร",ตัวชี้วัด!CL27,IF(ตัวชี้วัด!CO27="ร",ตัวชี้วัด!CO27,SUM(ตัวชี้วัด!BV27,ตัวชี้วัด!BY27,ตัวชี้วัด!CB27,ตัวชี้วัด!CE27,ตัวชี้วัด!CI27,ตัวชี้วัด!CL27,ตัวชี้วัด!CO27))))))))</f>
        <v>0</v>
      </c>
      <c r="DE27" s="15">
        <f>IF(ตัวชี้วัด!CR27="ร",ตัวชี้วัด!CR27,IF(ตัวชี้วัด!CU27="ร",ตัวชี้วัด!CU27,IF(ตัวชี้วัด!DA27="ร",ตัวชี้วัด!DA27,IF(ตัวชี้วัด!DD27="ร",ตัวชี้วัด!DD27,IF(ตัวชี้วัด!DG27="ร",ตัวชี้วัด!DG27,IF(ตัวชี้วัด!DJ27="ร",ตัวชี้วัด!DJ27,IF(ตัวชี้วัด!DM27="ร",ตัวชี้วัด!DM27,SUM(ตัวชี้วัด!CR27,ตัวชี้วัด!CU27,ตัวชี้วัด!DA27,ตัวชี้วัด!DD27,ตัวชี้วัด!DG27,ตัวชี้วัด!DJ27,ตัวชี้วัด!DM27))))))))</f>
        <v>0</v>
      </c>
      <c r="DF27" s="15">
        <f>IF(ตัวชี้วัด!DQ27="ร",ตัวชี้วัด!DQ27,IF(ตัวชี้วัด!DT27="ร",ตัวชี้วัด!DT27,IF(ตัวชี้วัด!DW27="ร",ตัวชี้วัด!DW27,IF(ตัวชี้วัด!DZ27="ร",ตัวชี้วัด!DZ27,SUM(ตัวชี้วัด!DQ27,ตัวชี้วัด!DT27,ตัวชี้วัด!DW27,ตัวชี้วัด!DZ27)))))</f>
        <v>0</v>
      </c>
      <c r="DG27" s="72">
        <f t="shared" si="12"/>
        <v>0</v>
      </c>
      <c r="DH27" s="47"/>
      <c r="DI27" s="15">
        <f>IF(ตัวชี้วัด!D27="/",1,0)</f>
        <v>0</v>
      </c>
      <c r="DJ27" s="15">
        <f>IF(ตัวชี้วัด!G27="/",1,0)</f>
        <v>0</v>
      </c>
      <c r="DK27" s="15">
        <f>IF(ตัวชี้วัด!J27="/",1,0)</f>
        <v>0</v>
      </c>
      <c r="DL27" s="15">
        <f>IF(ตัวชี้วัด!M27="/",1,0)</f>
        <v>0</v>
      </c>
      <c r="DM27" s="15">
        <f>IF(ตัวชี้วัด!P27="/",1,0)</f>
        <v>0</v>
      </c>
      <c r="DN27" s="15">
        <f>IF(ตัวชี้วัด!T27="/",1,0)</f>
        <v>0</v>
      </c>
      <c r="DO27" s="15">
        <f>IF(ตัวชี้วัด!W27="/",1,0)</f>
        <v>0</v>
      </c>
      <c r="DP27" s="15">
        <f>IF(ตัวชี้วัด!Z27="/",1,0)</f>
        <v>0</v>
      </c>
      <c r="DQ27" s="15">
        <f>IF(ตัวชี้วัด!AC27="/",1,0)</f>
        <v>0</v>
      </c>
      <c r="DR27" s="15">
        <f>IF(ตัวชี้วัด!AF27="/",1,0)</f>
        <v>0</v>
      </c>
      <c r="DS27" s="15">
        <f>IF(ตัวชี้วัด!AL27="/",1,0)</f>
        <v>0</v>
      </c>
      <c r="DT27" s="15">
        <f>IF(ตัวชี้วัด!AO27="/",1,0)</f>
        <v>0</v>
      </c>
      <c r="DU27" s="15">
        <f>IF(ตัวชี้วัด!AR27="/",1,0)</f>
        <v>0</v>
      </c>
      <c r="DV27" s="15">
        <f>IF(ตัวชี้วัด!AU27="/",1,0)</f>
        <v>0</v>
      </c>
      <c r="DW27" s="15">
        <f>IF(ตัวชี้วัด!AX27="/",1,0)</f>
        <v>0</v>
      </c>
      <c r="DX27" s="15">
        <f>IF(ตัวชี้วัด!BB27="/",1,0)</f>
        <v>0</v>
      </c>
      <c r="DY27" s="15">
        <f>IF(ตัวชี้วัด!BE27="/",1,0)</f>
        <v>0</v>
      </c>
      <c r="DZ27" s="15">
        <f>IF(ตัวชี้วัด!BH27="/",1,0)</f>
        <v>0</v>
      </c>
      <c r="EA27" s="15">
        <f>IF(ตัวชี้วัด!BK27="/",1,0)</f>
        <v>0</v>
      </c>
      <c r="EB27" s="15">
        <f>IF(ตัวชี้วัด!BN27="/",1,0)</f>
        <v>0</v>
      </c>
      <c r="EC27" s="15">
        <f>IF(ตัวชี้วัด!BT27="/",1,0)</f>
        <v>0</v>
      </c>
      <c r="ED27" s="15">
        <f>IF(ตัวชี้วัด!BW27="/",1,0)</f>
        <v>0</v>
      </c>
      <c r="EE27" s="15">
        <f>IF(ตัวชี้วัด!BZ27="/",1,0)</f>
        <v>0</v>
      </c>
      <c r="EF27" s="15">
        <f>IF(ตัวชี้วัด!CC27="/",1,0)</f>
        <v>0</v>
      </c>
      <c r="EG27" s="15">
        <f>IF(ตัวชี้วัด!CF27="/",1,0)</f>
        <v>0</v>
      </c>
      <c r="EH27" s="15">
        <f>IF(ตัวชี้วัด!CJ27="/",1,0)</f>
        <v>0</v>
      </c>
      <c r="EI27" s="15">
        <f>IF(ตัวชี้วัด!CM27="/",1,0)</f>
        <v>0</v>
      </c>
      <c r="EJ27" s="15">
        <f>IF(ตัวชี้วัด!CP27="/",1,0)</f>
        <v>0</v>
      </c>
      <c r="EK27" s="15">
        <f>IF(ตัวชี้วัด!CS27="/",1,0)</f>
        <v>0</v>
      </c>
      <c r="EL27" s="15">
        <f>IF(ตัวชี้วัด!CV27="/",1,0)</f>
        <v>0</v>
      </c>
      <c r="EM27" s="15">
        <f>IF(ตัวชี้วัด!DB27="/",1,0)</f>
        <v>0</v>
      </c>
      <c r="EN27" s="15">
        <f>IF(ตัวชี้วัด!DE27="/",1,0)</f>
        <v>0</v>
      </c>
      <c r="EO27" s="15">
        <f>IF(ตัวชี้วัด!DH27="/",1,0)</f>
        <v>0</v>
      </c>
      <c r="EP27" s="15">
        <f>IF(ตัวชี้วัด!DK27="/",1,0)</f>
        <v>0</v>
      </c>
      <c r="EQ27" s="15">
        <f>IF(ตัวชี้วัด!DN27="/",1,0)</f>
        <v>0</v>
      </c>
      <c r="ER27" s="15">
        <f>IF(ตัวชี้วัด!DR27="/",1,0)</f>
        <v>0</v>
      </c>
      <c r="ES27" s="15">
        <f>IF(ตัวชี้วัด!DU27="/",1,0)</f>
        <v>0</v>
      </c>
      <c r="ET27" s="15">
        <f>IF(ตัวชี้วัด!DX27="/",1,0)</f>
        <v>0</v>
      </c>
      <c r="EU27" s="15">
        <f>IF(ตัวชี้วัด!EA27="/",1,0)</f>
        <v>0</v>
      </c>
      <c r="EV27" s="72">
        <f t="shared" si="3"/>
        <v>0</v>
      </c>
      <c r="EX27" s="15">
        <v>22</v>
      </c>
      <c r="EY27" s="15">
        <f>IF(คุณลักษณะ!B27&gt;1,2,IF(คุณลักษณะ!B27=1,1,0))</f>
        <v>0</v>
      </c>
      <c r="EZ27" s="15">
        <f>IF(คุณลักษณะ!C27&gt;1,2,IF(คุณลักษณะ!C27=1,1,0))</f>
        <v>0</v>
      </c>
      <c r="FA27" s="15">
        <f>IF(คุณลักษณะ!D27&gt;1,2,IF(คุณลักษณะ!D27=1,1,0))</f>
        <v>0</v>
      </c>
      <c r="FB27" s="15">
        <f>IF(คุณลักษณะ!E27&gt;1,2,IF(คุณลักษณะ!E27=1,1,0))</f>
        <v>0</v>
      </c>
      <c r="FC27" s="72">
        <f t="shared" si="4"/>
        <v>0</v>
      </c>
      <c r="FD27" s="15">
        <f>IF(คุณลักษณะ!G27&gt;1,2,IF(คุณลักษณะ!G27=1,1,0))</f>
        <v>0</v>
      </c>
      <c r="FE27" s="15">
        <f>IF(คุณลักษณะ!H27&gt;1,2,IF(คุณลักษณะ!H27=1,1,0))</f>
        <v>0</v>
      </c>
      <c r="FF27" s="72">
        <f t="shared" si="5"/>
        <v>0</v>
      </c>
      <c r="FG27" s="15">
        <f>IF(คุณลักษณะ!O27&gt;1,2,IF(คุณลักษณะ!O27=1,1,0))</f>
        <v>0</v>
      </c>
      <c r="FH27" s="15">
        <f>IF(คุณลักษณะ!P27&gt;1,2,IF(คุณลักษณะ!P27=1,1,0))</f>
        <v>0</v>
      </c>
      <c r="FI27" s="72">
        <f t="shared" si="6"/>
        <v>0</v>
      </c>
      <c r="FJ27" s="15">
        <f>IF(คุณลักษณะ!S27&gt;1,2,IF(คุณลักษณะ!S27=1,1,0))</f>
        <v>0</v>
      </c>
      <c r="FK27" s="15">
        <f>IF(คุณลักษณะ!T27&gt;1,2,IF(คุณลักษณะ!T27=1,1,0))</f>
        <v>0</v>
      </c>
      <c r="FL27" s="72">
        <f t="shared" si="7"/>
        <v>0</v>
      </c>
      <c r="FM27" s="15">
        <f>IF(คุณลักษณะ!V27&gt;1,2,IF(คุณลักษณะ!V27=1,1,0))</f>
        <v>0</v>
      </c>
      <c r="FN27" s="15">
        <f>IF(คุณลักษณะ!W27&gt;1,2,IF(คุณลักษณะ!W27=1,1,0))</f>
        <v>0</v>
      </c>
      <c r="FO27" s="72">
        <f t="shared" si="8"/>
        <v>0</v>
      </c>
      <c r="FP27" s="15">
        <f>IF(คุณลักษณะ!Y27&gt;1,2,IF(คุณลักษณะ!Y27=1,1,0))</f>
        <v>0</v>
      </c>
      <c r="FQ27" s="15">
        <f>IF(คุณลักษณะ!AC27&gt;1,2,IF(คุณลักษณะ!AC27=1,1,0))</f>
        <v>0</v>
      </c>
      <c r="FR27" s="15">
        <f>IF(คุณลักษณะ!AD27&gt;1,2,IF(คุณลักษณะ!AD27=1,1,0))</f>
        <v>0</v>
      </c>
      <c r="FS27" s="72">
        <f t="shared" si="9"/>
        <v>0</v>
      </c>
      <c r="FT27" s="15">
        <f>IF(คุณลักษณะ!AF27&gt;1,2,IF(คุณลักษณะ!AF27=1,1,0))</f>
        <v>0</v>
      </c>
      <c r="FU27" s="15">
        <f>IF(คุณลักษณะ!AG27&gt;1,2,IF(คุณลักษณะ!AG27=1,1,0))</f>
        <v>0</v>
      </c>
      <c r="FV27" s="72">
        <f t="shared" si="10"/>
        <v>0</v>
      </c>
      <c r="FW27" s="47"/>
      <c r="FX27" s="15">
        <f>IF(คุณลักษณะ!F27&gt;1,2,IF(คุณลักษณะ!F27=1,1,0))</f>
        <v>2</v>
      </c>
      <c r="FY27" s="15">
        <f>IF(คุณลักษณะ!I27&gt;1,2,IF(คุณลักษณะ!I27=1,1,0))</f>
        <v>2</v>
      </c>
      <c r="FZ27" s="15">
        <f>IF(คุณลักษณะ!N27&gt;1,2,IF(คุณลักษณะ!N27=1,1,0))</f>
        <v>2</v>
      </c>
      <c r="GA27" s="15">
        <f>IF(คุณลักษณะ!Q27&gt;1,2,IF(คุณลักษณะ!Q27=1,1,0))</f>
        <v>2</v>
      </c>
      <c r="GB27" s="15">
        <f>IF(คุณลักษณะ!U27&gt;1,2,IF(คุณลักษณะ!U27=1,1,0))</f>
        <v>2</v>
      </c>
      <c r="GC27" s="15">
        <f>IF(คุณลักษณะ!X27&gt;1,2,IF(คุณลักษณะ!X27=1,1,0))</f>
        <v>2</v>
      </c>
      <c r="GD27" s="15">
        <f>IF(คุณลักษณะ!AE27&gt;1,2,IF(คุณลักษณะ!AE27=1,1,0))</f>
        <v>2</v>
      </c>
      <c r="GE27" s="15">
        <f>IF(คุณลักษณะ!AH27&gt;1,2,IF(คุณลักษณะ!AH27=1,1,0))</f>
        <v>2</v>
      </c>
      <c r="GF27" s="76">
        <f t="shared" si="13"/>
        <v>16</v>
      </c>
      <c r="GG27" s="74">
        <f>IF(คุณลักษณะ!F27=0,0,IF(คุณลักษณะ!I27=0,0,IF(คุณลักษณะ!N27=0,0,IF(คุณลักษณะ!Q27=0,0,IF(คุณลักษณะ!U27=0,0,IF(คุณลักษณะ!X27=0,0,IF(คุณลักษณะ!AE27=0,0,IF(คุณลักษณะ!AH27=0,0,GF27))))))))</f>
        <v>16</v>
      </c>
      <c r="GI27" s="2">
        <v>22</v>
      </c>
      <c r="GJ27" s="19">
        <f>IF(เวลาเรียน!C27="",0,1)</f>
        <v>0</v>
      </c>
      <c r="GK27" s="289">
        <f>IF(ผลการเรียน!$Y28=$GK$5,1,0)</f>
        <v>0</v>
      </c>
      <c r="GL27" s="289">
        <f>IF(ผลการเรียน!$Y28=$GL$5,1,0)</f>
        <v>0</v>
      </c>
      <c r="GM27" s="289">
        <f>IF(ผลการเรียน!$Y28=$GM$5,1,0)</f>
        <v>0</v>
      </c>
      <c r="GN27" s="289">
        <f>IF(ผลการเรียน!$Y28=$GN$5,1,0)</f>
        <v>0</v>
      </c>
      <c r="GO27" s="289">
        <f>IF(ผลการเรียน!$Y28=$GO$5,1,0)</f>
        <v>0</v>
      </c>
      <c r="GP27" s="289">
        <f>IF(ผลการเรียน!$Y28=$GP$5,1,0)</f>
        <v>0</v>
      </c>
      <c r="GQ27" s="289">
        <f>IF(ผลการเรียน!$Y28=$GQ$5,1,0)</f>
        <v>0</v>
      </c>
      <c r="GR27" s="289">
        <f>IF(ผลการเรียน!$Y28=$GR$5,1,0)</f>
        <v>0</v>
      </c>
      <c r="GS27" s="289">
        <f>IF(ผลการเรียน!$Y28=$GS$5,1,0)</f>
        <v>0</v>
      </c>
      <c r="GT27" s="289">
        <f>IF(ผลการเรียน!$Y28=$GT$5,1,0)</f>
        <v>0</v>
      </c>
      <c r="GU27" s="289">
        <f ca="1">IF(ผลการเรียน!$AP28=ลับ!$GU$5,1,0)</f>
        <v>0</v>
      </c>
      <c r="GV27" s="289">
        <f ca="1">IF(ผลการเรียน!$AP28=ลับ!$GV$5,1,0)</f>
        <v>0</v>
      </c>
      <c r="GW27" s="289">
        <f ca="1">IF(ผลการเรียน!$AP28=ลับ!$GW$5,1,0)</f>
        <v>0</v>
      </c>
      <c r="GX27" s="289">
        <f ca="1">IF(ผลการเรียน!$AP28=ลับ!$GX$5,1,0)</f>
        <v>0</v>
      </c>
      <c r="GY27" s="289">
        <f ca="1">IF(ผลการเรียน!$AG28=ลับ!$GY$5,1,0)</f>
        <v>0</v>
      </c>
      <c r="GZ27" s="289">
        <f ca="1">IF(ผลการเรียน!$AG28=ลับ!$GZ$5,1,0)</f>
        <v>0</v>
      </c>
      <c r="HA27" s="289">
        <f ca="1">IF(ผลการเรียน!$AG28=ลับ!$HA$5,1,0)</f>
        <v>0</v>
      </c>
      <c r="HB27" s="289">
        <f ca="1">IF(ผลการเรียน!$AG28=ลับ!$HB$5,1,0)</f>
        <v>0</v>
      </c>
      <c r="HC27" s="19">
        <f>IF(สรุปคะแนน!$Q27=3,1,0)</f>
        <v>0</v>
      </c>
      <c r="HD27" s="19">
        <f>IF(สรุปคะแนน!$Q27=2,1,0)</f>
        <v>0</v>
      </c>
      <c r="HE27" s="19">
        <f>IF(สรุปคะแนน!$Q27=1,1,0)</f>
        <v>0</v>
      </c>
      <c r="HF27" s="19">
        <f>IF(สรุปคะแนน!$Q27=0,1,0)</f>
        <v>0</v>
      </c>
      <c r="HG27" s="47"/>
      <c r="HH27" s="47"/>
      <c r="HI27" s="47"/>
      <c r="HJ27" s="47"/>
      <c r="HK27" s="47"/>
      <c r="HL27" s="47"/>
      <c r="HM27" s="47"/>
      <c r="HN27" s="47"/>
    </row>
    <row r="28" spans="1:222" ht="20.399999999999999" x14ac:dyDescent="0.55000000000000004">
      <c r="A28" s="25">
        <v>23</v>
      </c>
      <c r="B28" s="60">
        <f>IF(ลับ!B$3=0,0,IF(เวลาเรียน!H28="/",ลับ!B$3,0))</f>
        <v>0</v>
      </c>
      <c r="C28" s="60">
        <f>IF(ลับ!C$3=0,0,IF(เวลาเรียน!I28="/",ลับ!C$3,0))</f>
        <v>0</v>
      </c>
      <c r="D28" s="60">
        <f>IF(ลับ!D$3=0,0,IF(เวลาเรียน!J28="/",ลับ!D$3,0))</f>
        <v>0</v>
      </c>
      <c r="E28" s="60">
        <f>IF(ลับ!E$3=0,0,IF(เวลาเรียน!K28="/",ลับ!E$3,0))</f>
        <v>0</v>
      </c>
      <c r="F28" s="60" t="e">
        <f>IF(ลับ!F$3=0,0,IF(เวลาเรียน!#REF!="/",ลับ!F$3,0))</f>
        <v>#REF!</v>
      </c>
      <c r="G28" s="60">
        <f>IF(ลับ!G$3=0,0,IF(เวลาเรียน!L28="/",ลับ!G$3,0))</f>
        <v>0</v>
      </c>
      <c r="H28" s="60">
        <f>IF(ลับ!H$3=0,0,IF(เวลาเรียน!M28="/",ลับ!H$3,0))</f>
        <v>0</v>
      </c>
      <c r="I28" s="60">
        <f>IF(ลับ!I$3=0,0,IF(เวลาเรียน!N28="/",ลับ!I$3,0))</f>
        <v>0</v>
      </c>
      <c r="J28" s="60">
        <f>IF(ลับ!J$3=0,0,IF(เวลาเรียน!O28="/",ลับ!J$3,0))</f>
        <v>0</v>
      </c>
      <c r="K28" s="60">
        <f>IF(ลับ!K$3=0,0,IF(เวลาเรียน!P28="/",ลับ!K$3,0))</f>
        <v>0</v>
      </c>
      <c r="L28" s="60">
        <f>IF(ลับ!L$3=0,0,IF(เวลาเรียน!Q28="/",ลับ!L$3,0))</f>
        <v>0</v>
      </c>
      <c r="M28" s="60">
        <f>IF(ลับ!M$3=0,0,IF(เวลาเรียน!R28="/",ลับ!M$3,0))</f>
        <v>0</v>
      </c>
      <c r="N28" s="60">
        <f>IF(ลับ!N$3=0,0,IF(เวลาเรียน!S28="/",ลับ!N$3,0))</f>
        <v>0</v>
      </c>
      <c r="O28" s="60">
        <f>IF(ลับ!O$3=0,0,IF(เวลาเรียน!T28="/",ลับ!O$3,0))</f>
        <v>0</v>
      </c>
      <c r="P28" s="60">
        <f>IF(ลับ!P$3=0,0,IF(เวลาเรียน!U28="/",ลับ!P$3,0))</f>
        <v>0</v>
      </c>
      <c r="Q28" s="60">
        <f>IF(ลับ!Q$3=0,0,IF(เวลาเรียน!V28="/",ลับ!Q$3,0))</f>
        <v>0</v>
      </c>
      <c r="R28" s="60">
        <f>IF(ลับ!R$3=0,0,IF(เวลาเรียน!W28="/",ลับ!R$3,0))</f>
        <v>0</v>
      </c>
      <c r="S28" s="60">
        <f>IF(ลับ!S$3=0,0,IF(เวลาเรียน!X28="/",ลับ!S$3,0))</f>
        <v>0</v>
      </c>
      <c r="T28" s="60">
        <f>IF(ลับ!T$3=0,0,IF(เวลาเรียน!Y28="/",ลับ!T$3,0))</f>
        <v>0</v>
      </c>
      <c r="U28" s="60">
        <f>IF(ลับ!U$3=0,0,IF(เวลาเรียน!Z28="/",ลับ!U$3,0))</f>
        <v>0</v>
      </c>
      <c r="V28" s="60">
        <f>IF(ลับ!V$3=0,0,IF(เวลาเรียน!AA28="/",ลับ!V$3,0))</f>
        <v>0</v>
      </c>
      <c r="W28" s="60">
        <f>IF(ลับ!W$3=0,0,IF(เวลาเรียน!AB28="/",ลับ!W$3,0))</f>
        <v>0</v>
      </c>
      <c r="X28" s="60">
        <f>IF(ลับ!X$3=0,0,IF(เวลาเรียน!AC28="/",ลับ!X$3,0))</f>
        <v>0</v>
      </c>
      <c r="Y28" s="60">
        <f>IF(ลับ!Y$3=0,0,IF(เวลาเรียน!AD28="/",ลับ!Y$3,0))</f>
        <v>0</v>
      </c>
      <c r="Z28" s="295">
        <f>IF(ลับ!Z$3=0,0,IF(เวลาเรียน!AE28="/",ลับ!Z$3,0))</f>
        <v>0</v>
      </c>
      <c r="AA28" s="60">
        <f>IF(ลับ!AA$3=0,0,IF(เวลาเรียน!AF28="/",ลับ!AA$3,0))</f>
        <v>0</v>
      </c>
      <c r="AB28" s="60">
        <f>IF(ลับ!AB$3=0,0,IF(เวลาเรียน!AG28="/",ลับ!AB$3,0))</f>
        <v>0</v>
      </c>
      <c r="AC28" s="60">
        <f>IF(ลับ!AC$3=0,0,IF(เวลาเรียน!AH28="/",ลับ!AC$3,0))</f>
        <v>0</v>
      </c>
      <c r="AD28" s="60">
        <f>IF(ลับ!AD$3=0,0,IF(เวลาเรียน!AI28="/",ลับ!AD$3,0))</f>
        <v>0</v>
      </c>
      <c r="AE28" s="60">
        <f>IF(ลับ!AE$3=0,0,IF(เวลาเรียน!AJ28="/",ลับ!AE$3,0))</f>
        <v>0</v>
      </c>
      <c r="AF28" s="60">
        <f>IF(ลับ!AF$3=0,0,IF(เวลาเรียน!AK28="/",ลับ!AF$3,0))</f>
        <v>0</v>
      </c>
      <c r="AG28" s="60">
        <f>IF(ลับ!AG$3=0,0,IF(เวลาเรียน!AL28="/",ลับ!AG$3,0))</f>
        <v>0</v>
      </c>
      <c r="AH28" s="60">
        <f>IF(ลับ!AH$3=0,0,IF(เวลาเรียน!AM28="/",ลับ!AH$3,0))</f>
        <v>0</v>
      </c>
      <c r="AI28" s="60">
        <f>IF(ลับ!AI$3=0,0,IF(เวลาเรียน!AN28="/",ลับ!AI$3,0))</f>
        <v>0</v>
      </c>
      <c r="AJ28" s="60">
        <f>IF(ลับ!AJ$3=0,0,IF(เวลาเรียน!AO28="/",ลับ!AJ$3,0))</f>
        <v>0</v>
      </c>
      <c r="AK28" s="60">
        <f>IF(ลับ!AK$3=0,0,IF(เวลาเรียน!AP28="/",ลับ!AK$3,0))</f>
        <v>0</v>
      </c>
      <c r="AL28" s="60">
        <f>IF(ลับ!AL$3=0,0,IF(เวลาเรียน!AQ28="/",ลับ!AL$3,0))</f>
        <v>0</v>
      </c>
      <c r="AM28" s="60">
        <f>IF(ลับ!AM$3=0,0,IF(เวลาเรียน!AR28="/",ลับ!AM$3,0))</f>
        <v>0</v>
      </c>
      <c r="AN28" s="60">
        <f>IF(ลับ!AN$3=0,0,IF(เวลาเรียน!AS28="/",ลับ!AN$3,0))</f>
        <v>0</v>
      </c>
      <c r="AO28" s="60">
        <f>IF(ลับ!AO$3=0,0,IF(เวลาเรียน!AT28="/",ลับ!AO$3,0))</f>
        <v>0</v>
      </c>
      <c r="AP28" s="60">
        <f>IF(ลับ!AP$3=0,0,IF(เวลาเรียน!AU28="/",ลับ!AP$3,0))</f>
        <v>0</v>
      </c>
      <c r="AQ28" s="60">
        <f>IF(ลับ!AQ$3=0,0,IF(เวลาเรียน!AV28="/",ลับ!AQ$3,0))</f>
        <v>0</v>
      </c>
      <c r="AR28" s="60">
        <f>IF(ลับ!AR$3=0,0,IF(เวลาเรียน!AW28="/",ลับ!AR$3,0))</f>
        <v>0</v>
      </c>
      <c r="AS28" s="60">
        <f>IF(ลับ!AS$3=0,0,IF(เวลาเรียน!AX28="/",ลับ!AS$3,0))</f>
        <v>0</v>
      </c>
      <c r="AT28" s="60">
        <f>IF(ลับ!AT$3=0,0,IF(เวลาเรียน!AY28="/",ลับ!AT$3,0))</f>
        <v>0</v>
      </c>
      <c r="AU28" s="60">
        <f>IF(ลับ!AU$3=0,0,IF(เวลาเรียน!AZ28="/",ลับ!AU$3,0))</f>
        <v>0</v>
      </c>
      <c r="AV28" s="60">
        <f>IF(ลับ!AV$3=0,0,IF(เวลาเรียน!BA28="/",ลับ!AV$3,0))</f>
        <v>0</v>
      </c>
      <c r="AW28" s="60">
        <f>IF(ลับ!AW$3=0,0,IF(เวลาเรียน!BB28="/",ลับ!AW$3,0))</f>
        <v>0</v>
      </c>
      <c r="AX28" s="60">
        <f>IF(ลับ!AX$3=0,0,IF(เวลาเรียน!BC28="/",ลับ!AX$3,0))</f>
        <v>0</v>
      </c>
      <c r="AY28" s="60">
        <f>IF(ลับ!AY$3=0,0,IF(เวลาเรียน!BD28="/",ลับ!AY$3,0))</f>
        <v>0</v>
      </c>
      <c r="AZ28" s="60">
        <f>IF(ลับ!AZ$3=0,0,IF(เวลาเรียน!BE28="/",ลับ!AZ$3,0))</f>
        <v>0</v>
      </c>
      <c r="BA28" s="60">
        <f>IF(ลับ!BA$3=0,0,IF(เวลาเรียน!BF28="/",ลับ!BA$3,0))</f>
        <v>0</v>
      </c>
      <c r="BB28" s="60">
        <f>IF(ลับ!BB$3=0,0,IF(เวลาเรียน!BG28="/",ลับ!BB$3,0))</f>
        <v>0</v>
      </c>
      <c r="BC28" s="60">
        <f>IF(ลับ!BC$3=0,0,IF(เวลาเรียน!BH28="/",ลับ!BC$3,0))</f>
        <v>0</v>
      </c>
      <c r="BD28" s="60">
        <f>IF(ลับ!BD$3=0,0,IF(เวลาเรียน!BI28="/",ลับ!BD$3,0))</f>
        <v>0</v>
      </c>
      <c r="BE28" s="60">
        <f>IF(ลับ!BE$3=0,0,IF(เวลาเรียน!BJ28="/",ลับ!BE$3,0))</f>
        <v>0</v>
      </c>
      <c r="BF28" s="60">
        <f>IF(ลับ!BF$3=0,0,IF(เวลาเรียน!BK28="/",ลับ!BF$3,0))</f>
        <v>0</v>
      </c>
      <c r="BG28" s="60">
        <f>IF(ลับ!BG$3=0,0,IF(เวลาเรียน!BL28="/",ลับ!BG$3,0))</f>
        <v>0</v>
      </c>
      <c r="BH28" s="60">
        <f>IF(ลับ!BH$3=0,0,IF(เวลาเรียน!BM28="/",ลับ!BH$3,0))</f>
        <v>0</v>
      </c>
      <c r="BI28" s="60">
        <f>IF(ลับ!BI$3=0,0,IF(เวลาเรียน!BN28="/",ลับ!BI$3,0))</f>
        <v>0</v>
      </c>
      <c r="BJ28" s="60">
        <f>IF(ลับ!BJ$3=0,0,IF(เวลาเรียน!BO28="/",ลับ!BJ$3,0))</f>
        <v>0</v>
      </c>
      <c r="BK28" s="60">
        <f>IF(ลับ!BK$3=0,0,IF(เวลาเรียน!BP28="/",ลับ!BK$3,0))</f>
        <v>0</v>
      </c>
      <c r="BL28" s="60">
        <f>IF(ลับ!BL$3=0,0,IF(เวลาเรียน!BQ28="/",ลับ!BL$3,0))</f>
        <v>0</v>
      </c>
      <c r="BM28" s="60">
        <f>IF(ลับ!BM$3=0,0,IF(เวลาเรียน!BR28="/",ลับ!BM$3,0))</f>
        <v>0</v>
      </c>
      <c r="BN28" s="60">
        <f>IF(ลับ!BN$3=0,0,IF(เวลาเรียน!BS28="/",ลับ!BN$3,0))</f>
        <v>0</v>
      </c>
      <c r="BO28" s="60">
        <f>IF(ลับ!BO$3=0,0,IF(เวลาเรียน!BT28="/",ลับ!BO$3,0))</f>
        <v>0</v>
      </c>
      <c r="BP28" s="60">
        <f>IF(ลับ!BP$3=0,0,IF(เวลาเรียน!BU28="/",ลับ!BP$3,0))</f>
        <v>0</v>
      </c>
      <c r="BQ28" s="60">
        <f>IF(ลับ!BQ$3=0,0,IF(เวลาเรียน!BV28="/",ลับ!BQ$3,0))</f>
        <v>0</v>
      </c>
      <c r="BR28" s="60">
        <f>IF(ลับ!BR$3=0,0,IF(เวลาเรียน!BW28="/",ลับ!BR$3,0))</f>
        <v>0</v>
      </c>
      <c r="BS28" s="295">
        <f>IF(ลับ!BS$3=0,0,IF(เวลาเรียน!BX28="/",ลับ!BS$3,0))</f>
        <v>0</v>
      </c>
      <c r="BT28" s="60">
        <f>IF(ลับ!BT$3=0,0,IF(เวลาเรียน!BZ28="/",ลับ!BT$3,0))</f>
        <v>0</v>
      </c>
      <c r="BU28" s="60">
        <f>IF(ลับ!BU$3=0,0,IF(เวลาเรียน!CA28="/",ลับ!BU$3,0))</f>
        <v>0</v>
      </c>
      <c r="BV28" s="60">
        <f>IF(ลับ!BV$3=0,0,IF(เวลาเรียน!CB28="/",ลับ!BV$3,0))</f>
        <v>0</v>
      </c>
      <c r="BW28" s="60">
        <f>IF(ลับ!BW$3=0,0,IF(เวลาเรียน!CC28="/",ลับ!BW$3,0))</f>
        <v>0</v>
      </c>
      <c r="BX28" s="60">
        <f>IF(ลับ!BX$3=0,0,IF(เวลาเรียน!CD28="/",ลับ!BX$3,0))</f>
        <v>0</v>
      </c>
      <c r="BY28" s="60">
        <f>IF(ลับ!BY$3=0,0,IF(เวลาเรียน!CE28="/",ลับ!BY$3,0))</f>
        <v>0</v>
      </c>
      <c r="BZ28" s="60">
        <f>IF(ลับ!BZ$3=0,0,IF(เวลาเรียน!CF28="/",ลับ!BZ$3,0))</f>
        <v>0</v>
      </c>
      <c r="CA28" s="60">
        <f>IF(ลับ!CA$3=0,0,IF(เวลาเรียน!CG28="/",ลับ!CA$3,0))</f>
        <v>0</v>
      </c>
      <c r="CB28" s="60">
        <f>IF(ลับ!CB$3=0,0,IF(เวลาเรียน!CH28="/",ลับ!CB$3,0))</f>
        <v>0</v>
      </c>
      <c r="CC28" s="60">
        <f>IF(ลับ!CC$3=0,0,IF(เวลาเรียน!CI28="/",ลับ!CC$3,0))</f>
        <v>0</v>
      </c>
      <c r="CD28" s="60">
        <f>IF(ลับ!CD$3=0,0,IF(เวลาเรียน!CJ28="/",ลับ!CD$3,0))</f>
        <v>0</v>
      </c>
      <c r="CE28" s="60">
        <f>IF(ลับ!CE$3=0,0,IF(เวลาเรียน!CK28="/",ลับ!CE$3,0))</f>
        <v>0</v>
      </c>
      <c r="CF28" s="60">
        <f>IF(ลับ!CF$3=0,0,IF(เวลาเรียน!CL28="/",ลับ!CF$3,0))</f>
        <v>0</v>
      </c>
      <c r="CG28" s="60">
        <f>IF(ลับ!CG$3=0,0,IF(เวลาเรียน!CM28="/",ลับ!CG$3,0))</f>
        <v>0</v>
      </c>
      <c r="CH28" s="60">
        <f>IF(ลับ!CH$3=0,0,IF(เวลาเรียน!CN28="/",ลับ!CH$3,0))</f>
        <v>0</v>
      </c>
      <c r="CI28" s="60">
        <f>IF(ลับ!CI$3=0,0,IF(เวลาเรียน!CO28="/",ลับ!CI$3,0))</f>
        <v>0</v>
      </c>
      <c r="CJ28" s="60">
        <f>IF(ลับ!CJ$3=0,0,IF(เวลาเรียน!CP28="/",ลับ!CJ$3,0))</f>
        <v>0</v>
      </c>
      <c r="CK28" s="60">
        <f>IF(ลับ!CK$3=0,0,IF(เวลาเรียน!CQ28="/",ลับ!CK$3,0))</f>
        <v>0</v>
      </c>
      <c r="CL28" s="60">
        <f>IF(ลับ!CL$3=0,0,IF(เวลาเรียน!CR28="/",ลับ!CL$3,0))</f>
        <v>0</v>
      </c>
      <c r="CM28" s="60">
        <f>IF(ลับ!CM$3=0,0,IF(เวลาเรียน!CS28="/",ลับ!CM$3,0))</f>
        <v>0</v>
      </c>
      <c r="CN28" s="60">
        <f>IF(ลับ!CN$3=0,0,IF(เวลาเรียน!CT28="/",ลับ!CN$3,0))</f>
        <v>0</v>
      </c>
      <c r="CO28" s="60">
        <f>IF(ลับ!CO$3=0,0,IF(เวลาเรียน!CU28="/",ลับ!CO$3,0))</f>
        <v>0</v>
      </c>
      <c r="CP28" s="60">
        <f>IF(ลับ!CP$3=0,0,IF(เวลาเรียน!CV28="/",ลับ!CP$3,0))</f>
        <v>0</v>
      </c>
      <c r="CQ28" s="60">
        <f>IF(ลับ!CQ$3=0,0,IF(เวลาเรียน!CW28="/",ลับ!CQ$3,0))</f>
        <v>0</v>
      </c>
      <c r="CR28" s="60">
        <f>IF(ลับ!CR$3=0,0,IF(เวลาเรียน!CX28="/",ลับ!CR$3,0))</f>
        <v>0</v>
      </c>
      <c r="CS28" s="60">
        <f>IF(ลับ!CS$3=0,0,IF(เวลาเรียน!CY28="/",ลับ!CS$3,0))</f>
        <v>0</v>
      </c>
      <c r="CT28" s="60">
        <f>IF(ลับ!CT$3=0,0,IF(เวลาเรียน!CZ28="/",ลับ!CT$3,0))</f>
        <v>0</v>
      </c>
      <c r="CU28" s="60">
        <f>IF(ลับ!CU$3=0,0,IF(เวลาเรียน!DA28="/",ลับ!CU$3,0))</f>
        <v>0</v>
      </c>
      <c r="CV28" s="60">
        <f>IF(ลับ!CV$3=0,0,IF(เวลาเรียน!DB28="/",ลับ!CV$3,0))</f>
        <v>0</v>
      </c>
      <c r="CW28" s="61">
        <f>IF(ลับ!CW$3=0,0,IF(เวลาเรียน!DC28="/",ลับ!CW$3,0))</f>
        <v>0</v>
      </c>
      <c r="CX28" s="73" t="e">
        <f t="shared" si="11"/>
        <v>#REF!</v>
      </c>
      <c r="CZ28" s="15">
        <v>23</v>
      </c>
      <c r="DA28" s="15">
        <f>IF(ตัวชี้วัด!C28="ร",ตัวชี้วัด!C28,IF(ตัวชี้วัด!F28="ร",ตัวชี้วัด!F28,IF(ตัวชี้วัด!I28="ร",ตัวชี้วัด!I28,IF(ตัวชี้วัด!L28="ร",ตัวชี้วัด!L28,IF(ตัวชี้วัด!O28="ร",ตัวชี้วัด!O28,IF(ตัวชี้วัด!S28="ร",ตัวชี้วัด!S28,IF(ตัวชี้วัด!V28="ร",ตัวชี้วัด!V28,SUM(ตัวชี้วัด!C28,ตัวชี้วัด!F28,ตัวชี้วัด!I28,ตัวชี้วัด!L28,ตัวชี้วัด!O28,ตัวชี้วัด!S28,ตัวชี้วัด!V28))))))))</f>
        <v>0</v>
      </c>
      <c r="DB28" s="15">
        <f>IF(ตัวชี้วัด!Y28="ร",ตัวชี้วัด!Y28,IF(ตัวชี้วัด!AB28="ร",ตัวชี้วัด!AB28,IF(ตัวชี้วัด!AE28="ร",ตัวชี้วัด!AE28,IF(ตัวชี้วัด!AK28="ร",ตัวชี้วัด!AK28,IF(ตัวชี้วัด!AN28="ร",ตัวชี้วัด!AN28,IF(ตัวชี้วัด!AQ28="ร",ตัวชี้วัด!AQ28,IF(ตัวชี้วัด!AT28="ร",ตัวชี้วัด!AT28,SUM(ตัวชี้วัด!Y28,ตัวชี้วัด!AB28,ตัวชี้วัด!AE28,ตัวชี้วัด!AK28,ตัวชี้วัด!AN28,ตัวชี้วัด!AQ28,ตัวชี้วัด!AT28))))))))</f>
        <v>0</v>
      </c>
      <c r="DC28" s="15">
        <f>IF(ตัวชี้วัด!AW28="ร",ตัวชี้วัด!AW28,IF(ตัวชี้วัด!BA28="ร",ตัวชี้วัด!BA28,IF(ตัวชี้วัด!BD28="ร",ตัวชี้วัด!BD28,IF(ตัวชี้วัด!BG28="ร",ตัวชี้วัด!BG28,IF(ตัวชี้วัด!BJ28="ร",ตัวชี้วัด!BJ28,IF(ตัวชี้วัด!BM28="ร",ตัวชี้วัด!BM28,IF(ตัวชี้วัด!BS28="ร",ตัวชี้วัด!BS28,SUM(ตัวชี้วัด!AW28,ตัวชี้วัด!BA28,ตัวชี้วัด!BD28,ตัวชี้วัด!BG28,ตัวชี้วัด!BJ28,ตัวชี้วัด!BM28,ตัวชี้วัด!BS28))))))))</f>
        <v>0</v>
      </c>
      <c r="DD28" s="15">
        <f>IF(ตัวชี้วัด!BV28="ร",ตัวชี้วัด!BV28,IF(ตัวชี้วัด!BY28="ร",ตัวชี้วัด!BY28,IF(ตัวชี้วัด!CB28="ร",ตัวชี้วัด!CB28,IF(ตัวชี้วัด!CE28="ร",ตัวชี้วัด!CE28,IF(ตัวชี้วัด!CI28="ร",ตัวชี้วัด!CI28,IF(ตัวชี้วัด!CL28="ร",ตัวชี้วัด!CL28,IF(ตัวชี้วัด!CO28="ร",ตัวชี้วัด!CO28,SUM(ตัวชี้วัด!BV28,ตัวชี้วัด!BY28,ตัวชี้วัด!CB28,ตัวชี้วัด!CE28,ตัวชี้วัด!CI28,ตัวชี้วัด!CL28,ตัวชี้วัด!CO28))))))))</f>
        <v>0</v>
      </c>
      <c r="DE28" s="15">
        <f>IF(ตัวชี้วัด!CR28="ร",ตัวชี้วัด!CR28,IF(ตัวชี้วัด!CU28="ร",ตัวชี้วัด!CU28,IF(ตัวชี้วัด!DA28="ร",ตัวชี้วัด!DA28,IF(ตัวชี้วัด!DD28="ร",ตัวชี้วัด!DD28,IF(ตัวชี้วัด!DG28="ร",ตัวชี้วัด!DG28,IF(ตัวชี้วัด!DJ28="ร",ตัวชี้วัด!DJ28,IF(ตัวชี้วัด!DM28="ร",ตัวชี้วัด!DM28,SUM(ตัวชี้วัด!CR28,ตัวชี้วัด!CU28,ตัวชี้วัด!DA28,ตัวชี้วัด!DD28,ตัวชี้วัด!DG28,ตัวชี้วัด!DJ28,ตัวชี้วัด!DM28))))))))</f>
        <v>0</v>
      </c>
      <c r="DF28" s="15">
        <f>IF(ตัวชี้วัด!DQ28="ร",ตัวชี้วัด!DQ28,IF(ตัวชี้วัด!DT28="ร",ตัวชี้วัด!DT28,IF(ตัวชี้วัด!DW28="ร",ตัวชี้วัด!DW28,IF(ตัวชี้วัด!DZ28="ร",ตัวชี้วัด!DZ28,SUM(ตัวชี้วัด!DQ28,ตัวชี้วัด!DT28,ตัวชี้วัด!DW28,ตัวชี้วัด!DZ28)))))</f>
        <v>0</v>
      </c>
      <c r="DG28" s="72">
        <f t="shared" si="12"/>
        <v>0</v>
      </c>
      <c r="DH28" s="47"/>
      <c r="DI28" s="15">
        <f>IF(ตัวชี้วัด!D28="/",1,0)</f>
        <v>0</v>
      </c>
      <c r="DJ28" s="15">
        <f>IF(ตัวชี้วัด!G28="/",1,0)</f>
        <v>0</v>
      </c>
      <c r="DK28" s="15">
        <f>IF(ตัวชี้วัด!J28="/",1,0)</f>
        <v>0</v>
      </c>
      <c r="DL28" s="15">
        <f>IF(ตัวชี้วัด!M28="/",1,0)</f>
        <v>0</v>
      </c>
      <c r="DM28" s="15">
        <f>IF(ตัวชี้วัด!P28="/",1,0)</f>
        <v>0</v>
      </c>
      <c r="DN28" s="15">
        <f>IF(ตัวชี้วัด!T28="/",1,0)</f>
        <v>0</v>
      </c>
      <c r="DO28" s="15">
        <f>IF(ตัวชี้วัด!W28="/",1,0)</f>
        <v>0</v>
      </c>
      <c r="DP28" s="15">
        <f>IF(ตัวชี้วัด!Z28="/",1,0)</f>
        <v>0</v>
      </c>
      <c r="DQ28" s="15">
        <f>IF(ตัวชี้วัด!AC28="/",1,0)</f>
        <v>0</v>
      </c>
      <c r="DR28" s="15">
        <f>IF(ตัวชี้วัด!AF28="/",1,0)</f>
        <v>0</v>
      </c>
      <c r="DS28" s="15">
        <f>IF(ตัวชี้วัด!AL28="/",1,0)</f>
        <v>0</v>
      </c>
      <c r="DT28" s="15">
        <f>IF(ตัวชี้วัด!AO28="/",1,0)</f>
        <v>0</v>
      </c>
      <c r="DU28" s="15">
        <f>IF(ตัวชี้วัด!AR28="/",1,0)</f>
        <v>0</v>
      </c>
      <c r="DV28" s="15">
        <f>IF(ตัวชี้วัด!AU28="/",1,0)</f>
        <v>0</v>
      </c>
      <c r="DW28" s="15">
        <f>IF(ตัวชี้วัด!AX28="/",1,0)</f>
        <v>0</v>
      </c>
      <c r="DX28" s="15">
        <f>IF(ตัวชี้วัด!BB28="/",1,0)</f>
        <v>0</v>
      </c>
      <c r="DY28" s="15">
        <f>IF(ตัวชี้วัด!BE28="/",1,0)</f>
        <v>0</v>
      </c>
      <c r="DZ28" s="15">
        <f>IF(ตัวชี้วัด!BH28="/",1,0)</f>
        <v>0</v>
      </c>
      <c r="EA28" s="15">
        <f>IF(ตัวชี้วัด!BK28="/",1,0)</f>
        <v>0</v>
      </c>
      <c r="EB28" s="15">
        <f>IF(ตัวชี้วัด!BN28="/",1,0)</f>
        <v>0</v>
      </c>
      <c r="EC28" s="15">
        <f>IF(ตัวชี้วัด!BT28="/",1,0)</f>
        <v>0</v>
      </c>
      <c r="ED28" s="15">
        <f>IF(ตัวชี้วัด!BW28="/",1,0)</f>
        <v>0</v>
      </c>
      <c r="EE28" s="15">
        <f>IF(ตัวชี้วัด!BZ28="/",1,0)</f>
        <v>0</v>
      </c>
      <c r="EF28" s="15">
        <f>IF(ตัวชี้วัด!CC28="/",1,0)</f>
        <v>0</v>
      </c>
      <c r="EG28" s="15">
        <f>IF(ตัวชี้วัด!CF28="/",1,0)</f>
        <v>0</v>
      </c>
      <c r="EH28" s="15">
        <f>IF(ตัวชี้วัด!CJ28="/",1,0)</f>
        <v>0</v>
      </c>
      <c r="EI28" s="15">
        <f>IF(ตัวชี้วัด!CM28="/",1,0)</f>
        <v>0</v>
      </c>
      <c r="EJ28" s="15">
        <f>IF(ตัวชี้วัด!CP28="/",1,0)</f>
        <v>0</v>
      </c>
      <c r="EK28" s="15">
        <f>IF(ตัวชี้วัด!CS28="/",1,0)</f>
        <v>0</v>
      </c>
      <c r="EL28" s="15">
        <f>IF(ตัวชี้วัด!CV28="/",1,0)</f>
        <v>0</v>
      </c>
      <c r="EM28" s="15">
        <f>IF(ตัวชี้วัด!DB28="/",1,0)</f>
        <v>0</v>
      </c>
      <c r="EN28" s="15">
        <f>IF(ตัวชี้วัด!DE28="/",1,0)</f>
        <v>0</v>
      </c>
      <c r="EO28" s="15">
        <f>IF(ตัวชี้วัด!DH28="/",1,0)</f>
        <v>0</v>
      </c>
      <c r="EP28" s="15">
        <f>IF(ตัวชี้วัด!DK28="/",1,0)</f>
        <v>0</v>
      </c>
      <c r="EQ28" s="15">
        <f>IF(ตัวชี้วัด!DN28="/",1,0)</f>
        <v>0</v>
      </c>
      <c r="ER28" s="15">
        <f>IF(ตัวชี้วัด!DR28="/",1,0)</f>
        <v>0</v>
      </c>
      <c r="ES28" s="15">
        <f>IF(ตัวชี้วัด!DU28="/",1,0)</f>
        <v>0</v>
      </c>
      <c r="ET28" s="15">
        <f>IF(ตัวชี้วัด!DX28="/",1,0)</f>
        <v>0</v>
      </c>
      <c r="EU28" s="15">
        <f>IF(ตัวชี้วัด!EA28="/",1,0)</f>
        <v>0</v>
      </c>
      <c r="EV28" s="72">
        <f t="shared" si="3"/>
        <v>0</v>
      </c>
      <c r="EX28" s="15">
        <v>23</v>
      </c>
      <c r="EY28" s="15">
        <f>IF(คุณลักษณะ!B28&gt;1,2,IF(คุณลักษณะ!B28=1,1,0))</f>
        <v>0</v>
      </c>
      <c r="EZ28" s="15">
        <f>IF(คุณลักษณะ!C28&gt;1,2,IF(คุณลักษณะ!C28=1,1,0))</f>
        <v>0</v>
      </c>
      <c r="FA28" s="15">
        <f>IF(คุณลักษณะ!D28&gt;1,2,IF(คุณลักษณะ!D28=1,1,0))</f>
        <v>0</v>
      </c>
      <c r="FB28" s="15">
        <f>IF(คุณลักษณะ!E28&gt;1,2,IF(คุณลักษณะ!E28=1,1,0))</f>
        <v>0</v>
      </c>
      <c r="FC28" s="72">
        <f t="shared" si="4"/>
        <v>0</v>
      </c>
      <c r="FD28" s="15">
        <f>IF(คุณลักษณะ!G28&gt;1,2,IF(คุณลักษณะ!G28=1,1,0))</f>
        <v>0</v>
      </c>
      <c r="FE28" s="15">
        <f>IF(คุณลักษณะ!H28&gt;1,2,IF(คุณลักษณะ!H28=1,1,0))</f>
        <v>0</v>
      </c>
      <c r="FF28" s="72">
        <f t="shared" si="5"/>
        <v>0</v>
      </c>
      <c r="FG28" s="15">
        <f>IF(คุณลักษณะ!O28&gt;1,2,IF(คุณลักษณะ!O28=1,1,0))</f>
        <v>0</v>
      </c>
      <c r="FH28" s="15">
        <f>IF(คุณลักษณะ!P28&gt;1,2,IF(คุณลักษณะ!P28=1,1,0))</f>
        <v>0</v>
      </c>
      <c r="FI28" s="72">
        <f t="shared" si="6"/>
        <v>0</v>
      </c>
      <c r="FJ28" s="15">
        <f>IF(คุณลักษณะ!S28&gt;1,2,IF(คุณลักษณะ!S28=1,1,0))</f>
        <v>0</v>
      </c>
      <c r="FK28" s="15">
        <f>IF(คุณลักษณะ!T28&gt;1,2,IF(คุณลักษณะ!T28=1,1,0))</f>
        <v>0</v>
      </c>
      <c r="FL28" s="72">
        <f t="shared" si="7"/>
        <v>0</v>
      </c>
      <c r="FM28" s="15">
        <f>IF(คุณลักษณะ!V28&gt;1,2,IF(คุณลักษณะ!V28=1,1,0))</f>
        <v>0</v>
      </c>
      <c r="FN28" s="15">
        <f>IF(คุณลักษณะ!W28&gt;1,2,IF(คุณลักษณะ!W28=1,1,0))</f>
        <v>0</v>
      </c>
      <c r="FO28" s="72">
        <f t="shared" si="8"/>
        <v>0</v>
      </c>
      <c r="FP28" s="15">
        <f>IF(คุณลักษณะ!Y28&gt;1,2,IF(คุณลักษณะ!Y28=1,1,0))</f>
        <v>0</v>
      </c>
      <c r="FQ28" s="15">
        <f>IF(คุณลักษณะ!AC28&gt;1,2,IF(คุณลักษณะ!AC28=1,1,0))</f>
        <v>0</v>
      </c>
      <c r="FR28" s="15">
        <f>IF(คุณลักษณะ!AD28&gt;1,2,IF(คุณลักษณะ!AD28=1,1,0))</f>
        <v>0</v>
      </c>
      <c r="FS28" s="72">
        <f t="shared" si="9"/>
        <v>0</v>
      </c>
      <c r="FT28" s="15">
        <f>IF(คุณลักษณะ!AF28&gt;1,2,IF(คุณลักษณะ!AF28=1,1,0))</f>
        <v>0</v>
      </c>
      <c r="FU28" s="15">
        <f>IF(คุณลักษณะ!AG28&gt;1,2,IF(คุณลักษณะ!AG28=1,1,0))</f>
        <v>0</v>
      </c>
      <c r="FV28" s="72">
        <f t="shared" si="10"/>
        <v>0</v>
      </c>
      <c r="FW28" s="47"/>
      <c r="FX28" s="15">
        <f>IF(คุณลักษณะ!F28&gt;1,2,IF(คุณลักษณะ!F28=1,1,0))</f>
        <v>2</v>
      </c>
      <c r="FY28" s="15">
        <f>IF(คุณลักษณะ!I28&gt;1,2,IF(คุณลักษณะ!I28=1,1,0))</f>
        <v>2</v>
      </c>
      <c r="FZ28" s="15">
        <f>IF(คุณลักษณะ!N28&gt;1,2,IF(คุณลักษณะ!N28=1,1,0))</f>
        <v>2</v>
      </c>
      <c r="GA28" s="15">
        <f>IF(คุณลักษณะ!Q28&gt;1,2,IF(คุณลักษณะ!Q28=1,1,0))</f>
        <v>2</v>
      </c>
      <c r="GB28" s="15">
        <f>IF(คุณลักษณะ!U28&gt;1,2,IF(คุณลักษณะ!U28=1,1,0))</f>
        <v>2</v>
      </c>
      <c r="GC28" s="15">
        <f>IF(คุณลักษณะ!X28&gt;1,2,IF(คุณลักษณะ!X28=1,1,0))</f>
        <v>2</v>
      </c>
      <c r="GD28" s="15">
        <f>IF(คุณลักษณะ!AE28&gt;1,2,IF(คุณลักษณะ!AE28=1,1,0))</f>
        <v>2</v>
      </c>
      <c r="GE28" s="15">
        <f>IF(คุณลักษณะ!AH28&gt;1,2,IF(คุณลักษณะ!AH28=1,1,0))</f>
        <v>2</v>
      </c>
      <c r="GF28" s="76">
        <f t="shared" si="13"/>
        <v>16</v>
      </c>
      <c r="GG28" s="74">
        <f>IF(คุณลักษณะ!F28=0,0,IF(คุณลักษณะ!I28=0,0,IF(คุณลักษณะ!N28=0,0,IF(คุณลักษณะ!Q28=0,0,IF(คุณลักษณะ!U28=0,0,IF(คุณลักษณะ!X28=0,0,IF(คุณลักษณะ!AE28=0,0,IF(คุณลักษณะ!AH28=0,0,GF28))))))))</f>
        <v>16</v>
      </c>
      <c r="GI28" s="2">
        <v>23</v>
      </c>
      <c r="GJ28" s="19">
        <f>IF(เวลาเรียน!C28="",0,1)</f>
        <v>0</v>
      </c>
      <c r="GK28" s="289">
        <f>IF(ผลการเรียน!$Y29=$GK$5,1,0)</f>
        <v>0</v>
      </c>
      <c r="GL28" s="289">
        <f>IF(ผลการเรียน!$Y29=$GL$5,1,0)</f>
        <v>0</v>
      </c>
      <c r="GM28" s="289">
        <f>IF(ผลการเรียน!$Y29=$GM$5,1,0)</f>
        <v>0</v>
      </c>
      <c r="GN28" s="289">
        <f>IF(ผลการเรียน!$Y29=$GN$5,1,0)</f>
        <v>0</v>
      </c>
      <c r="GO28" s="289">
        <f>IF(ผลการเรียน!$Y29=$GO$5,1,0)</f>
        <v>0</v>
      </c>
      <c r="GP28" s="289">
        <f>IF(ผลการเรียน!$Y29=$GP$5,1,0)</f>
        <v>0</v>
      </c>
      <c r="GQ28" s="289">
        <f>IF(ผลการเรียน!$Y29=$GQ$5,1,0)</f>
        <v>0</v>
      </c>
      <c r="GR28" s="289">
        <f>IF(ผลการเรียน!$Y29=$GR$5,1,0)</f>
        <v>0</v>
      </c>
      <c r="GS28" s="289">
        <f>IF(ผลการเรียน!$Y29=$GS$5,1,0)</f>
        <v>0</v>
      </c>
      <c r="GT28" s="289">
        <f>IF(ผลการเรียน!$Y29=$GT$5,1,0)</f>
        <v>0</v>
      </c>
      <c r="GU28" s="289">
        <f ca="1">IF(ผลการเรียน!$AP29=ลับ!$GU$5,1,0)</f>
        <v>0</v>
      </c>
      <c r="GV28" s="289">
        <f ca="1">IF(ผลการเรียน!$AP29=ลับ!$GV$5,1,0)</f>
        <v>0</v>
      </c>
      <c r="GW28" s="289">
        <f ca="1">IF(ผลการเรียน!$AP29=ลับ!$GW$5,1,0)</f>
        <v>0</v>
      </c>
      <c r="GX28" s="289">
        <f ca="1">IF(ผลการเรียน!$AP29=ลับ!$GX$5,1,0)</f>
        <v>0</v>
      </c>
      <c r="GY28" s="289">
        <f ca="1">IF(ผลการเรียน!$AG29=ลับ!$GY$5,1,0)</f>
        <v>0</v>
      </c>
      <c r="GZ28" s="289">
        <f ca="1">IF(ผลการเรียน!$AG29=ลับ!$GZ$5,1,0)</f>
        <v>0</v>
      </c>
      <c r="HA28" s="289">
        <f ca="1">IF(ผลการเรียน!$AG29=ลับ!$HA$5,1,0)</f>
        <v>0</v>
      </c>
      <c r="HB28" s="289">
        <f ca="1">IF(ผลการเรียน!$AG29=ลับ!$HB$5,1,0)</f>
        <v>0</v>
      </c>
      <c r="HC28" s="19">
        <f>IF(สรุปคะแนน!$Q28=3,1,0)</f>
        <v>0</v>
      </c>
      <c r="HD28" s="19">
        <f>IF(สรุปคะแนน!$Q28=2,1,0)</f>
        <v>0</v>
      </c>
      <c r="HE28" s="19">
        <f>IF(สรุปคะแนน!$Q28=1,1,0)</f>
        <v>0</v>
      </c>
      <c r="HF28" s="19">
        <f>IF(สรุปคะแนน!$Q28=0,1,0)</f>
        <v>0</v>
      </c>
      <c r="HG28" s="47"/>
      <c r="HH28" s="47"/>
      <c r="HI28" s="47"/>
      <c r="HJ28" s="47"/>
      <c r="HK28" s="47"/>
      <c r="HL28" s="47"/>
      <c r="HM28" s="47"/>
      <c r="HN28" s="47"/>
    </row>
    <row r="29" spans="1:222" ht="20.399999999999999" x14ac:dyDescent="0.55000000000000004">
      <c r="A29" s="25">
        <v>24</v>
      </c>
      <c r="B29" s="60">
        <f>IF(ลับ!B$3=0,0,IF(เวลาเรียน!H29="/",ลับ!B$3,0))</f>
        <v>0</v>
      </c>
      <c r="C29" s="60">
        <f>IF(ลับ!C$3=0,0,IF(เวลาเรียน!I29="/",ลับ!C$3,0))</f>
        <v>0</v>
      </c>
      <c r="D29" s="60">
        <f>IF(ลับ!D$3=0,0,IF(เวลาเรียน!J29="/",ลับ!D$3,0))</f>
        <v>0</v>
      </c>
      <c r="E29" s="60">
        <f>IF(ลับ!E$3=0,0,IF(เวลาเรียน!K29="/",ลับ!E$3,0))</f>
        <v>0</v>
      </c>
      <c r="F29" s="60" t="e">
        <f>IF(ลับ!F$3=0,0,IF(เวลาเรียน!#REF!="/",ลับ!F$3,0))</f>
        <v>#REF!</v>
      </c>
      <c r="G29" s="60">
        <f>IF(ลับ!G$3=0,0,IF(เวลาเรียน!L29="/",ลับ!G$3,0))</f>
        <v>0</v>
      </c>
      <c r="H29" s="60">
        <f>IF(ลับ!H$3=0,0,IF(เวลาเรียน!M29="/",ลับ!H$3,0))</f>
        <v>0</v>
      </c>
      <c r="I29" s="60">
        <f>IF(ลับ!I$3=0,0,IF(เวลาเรียน!N29="/",ลับ!I$3,0))</f>
        <v>0</v>
      </c>
      <c r="J29" s="60">
        <f>IF(ลับ!J$3=0,0,IF(เวลาเรียน!O29="/",ลับ!J$3,0))</f>
        <v>0</v>
      </c>
      <c r="K29" s="60">
        <f>IF(ลับ!K$3=0,0,IF(เวลาเรียน!P29="/",ลับ!K$3,0))</f>
        <v>0</v>
      </c>
      <c r="L29" s="60">
        <f>IF(ลับ!L$3=0,0,IF(เวลาเรียน!Q29="/",ลับ!L$3,0))</f>
        <v>0</v>
      </c>
      <c r="M29" s="60">
        <f>IF(ลับ!M$3=0,0,IF(เวลาเรียน!R29="/",ลับ!M$3,0))</f>
        <v>0</v>
      </c>
      <c r="N29" s="60">
        <f>IF(ลับ!N$3=0,0,IF(เวลาเรียน!S29="/",ลับ!N$3,0))</f>
        <v>0</v>
      </c>
      <c r="O29" s="60">
        <f>IF(ลับ!O$3=0,0,IF(เวลาเรียน!T29="/",ลับ!O$3,0))</f>
        <v>0</v>
      </c>
      <c r="P29" s="60">
        <f>IF(ลับ!P$3=0,0,IF(เวลาเรียน!U29="/",ลับ!P$3,0))</f>
        <v>0</v>
      </c>
      <c r="Q29" s="60">
        <f>IF(ลับ!Q$3=0,0,IF(เวลาเรียน!V29="/",ลับ!Q$3,0))</f>
        <v>0</v>
      </c>
      <c r="R29" s="60">
        <f>IF(ลับ!R$3=0,0,IF(เวลาเรียน!W29="/",ลับ!R$3,0))</f>
        <v>0</v>
      </c>
      <c r="S29" s="60">
        <f>IF(ลับ!S$3=0,0,IF(เวลาเรียน!X29="/",ลับ!S$3,0))</f>
        <v>0</v>
      </c>
      <c r="T29" s="60">
        <f>IF(ลับ!T$3=0,0,IF(เวลาเรียน!Y29="/",ลับ!T$3,0))</f>
        <v>0</v>
      </c>
      <c r="U29" s="60">
        <f>IF(ลับ!U$3=0,0,IF(เวลาเรียน!Z29="/",ลับ!U$3,0))</f>
        <v>0</v>
      </c>
      <c r="V29" s="60">
        <f>IF(ลับ!V$3=0,0,IF(เวลาเรียน!AA29="/",ลับ!V$3,0))</f>
        <v>0</v>
      </c>
      <c r="W29" s="60">
        <f>IF(ลับ!W$3=0,0,IF(เวลาเรียน!AB29="/",ลับ!W$3,0))</f>
        <v>0</v>
      </c>
      <c r="X29" s="60">
        <f>IF(ลับ!X$3=0,0,IF(เวลาเรียน!AC29="/",ลับ!X$3,0))</f>
        <v>0</v>
      </c>
      <c r="Y29" s="60">
        <f>IF(ลับ!Y$3=0,0,IF(เวลาเรียน!AD29="/",ลับ!Y$3,0))</f>
        <v>0</v>
      </c>
      <c r="Z29" s="295">
        <f>IF(ลับ!Z$3=0,0,IF(เวลาเรียน!AE29="/",ลับ!Z$3,0))</f>
        <v>0</v>
      </c>
      <c r="AA29" s="60">
        <f>IF(ลับ!AA$3=0,0,IF(เวลาเรียน!AF29="/",ลับ!AA$3,0))</f>
        <v>0</v>
      </c>
      <c r="AB29" s="60">
        <f>IF(ลับ!AB$3=0,0,IF(เวลาเรียน!AG29="/",ลับ!AB$3,0))</f>
        <v>0</v>
      </c>
      <c r="AC29" s="60">
        <f>IF(ลับ!AC$3=0,0,IF(เวลาเรียน!AH29="/",ลับ!AC$3,0))</f>
        <v>0</v>
      </c>
      <c r="AD29" s="60">
        <f>IF(ลับ!AD$3=0,0,IF(เวลาเรียน!AI29="/",ลับ!AD$3,0))</f>
        <v>0</v>
      </c>
      <c r="AE29" s="60">
        <f>IF(ลับ!AE$3=0,0,IF(เวลาเรียน!AJ29="/",ลับ!AE$3,0))</f>
        <v>0</v>
      </c>
      <c r="AF29" s="60">
        <f>IF(ลับ!AF$3=0,0,IF(เวลาเรียน!AK29="/",ลับ!AF$3,0))</f>
        <v>0</v>
      </c>
      <c r="AG29" s="60">
        <f>IF(ลับ!AG$3=0,0,IF(เวลาเรียน!AL29="/",ลับ!AG$3,0))</f>
        <v>0</v>
      </c>
      <c r="AH29" s="60">
        <f>IF(ลับ!AH$3=0,0,IF(เวลาเรียน!AM29="/",ลับ!AH$3,0))</f>
        <v>0</v>
      </c>
      <c r="AI29" s="60">
        <f>IF(ลับ!AI$3=0,0,IF(เวลาเรียน!AN29="/",ลับ!AI$3,0))</f>
        <v>0</v>
      </c>
      <c r="AJ29" s="60">
        <f>IF(ลับ!AJ$3=0,0,IF(เวลาเรียน!AO29="/",ลับ!AJ$3,0))</f>
        <v>0</v>
      </c>
      <c r="AK29" s="60">
        <f>IF(ลับ!AK$3=0,0,IF(เวลาเรียน!AP29="/",ลับ!AK$3,0))</f>
        <v>0</v>
      </c>
      <c r="AL29" s="60">
        <f>IF(ลับ!AL$3=0,0,IF(เวลาเรียน!AQ29="/",ลับ!AL$3,0))</f>
        <v>0</v>
      </c>
      <c r="AM29" s="60">
        <f>IF(ลับ!AM$3=0,0,IF(เวลาเรียน!AR29="/",ลับ!AM$3,0))</f>
        <v>0</v>
      </c>
      <c r="AN29" s="60">
        <f>IF(ลับ!AN$3=0,0,IF(เวลาเรียน!AS29="/",ลับ!AN$3,0))</f>
        <v>0</v>
      </c>
      <c r="AO29" s="60">
        <f>IF(ลับ!AO$3=0,0,IF(เวลาเรียน!AT29="/",ลับ!AO$3,0))</f>
        <v>0</v>
      </c>
      <c r="AP29" s="60">
        <f>IF(ลับ!AP$3=0,0,IF(เวลาเรียน!AU29="/",ลับ!AP$3,0))</f>
        <v>0</v>
      </c>
      <c r="AQ29" s="60">
        <f>IF(ลับ!AQ$3=0,0,IF(เวลาเรียน!AV29="/",ลับ!AQ$3,0))</f>
        <v>0</v>
      </c>
      <c r="AR29" s="60">
        <f>IF(ลับ!AR$3=0,0,IF(เวลาเรียน!AW29="/",ลับ!AR$3,0))</f>
        <v>0</v>
      </c>
      <c r="AS29" s="60">
        <f>IF(ลับ!AS$3=0,0,IF(เวลาเรียน!AX29="/",ลับ!AS$3,0))</f>
        <v>0</v>
      </c>
      <c r="AT29" s="60">
        <f>IF(ลับ!AT$3=0,0,IF(เวลาเรียน!AY29="/",ลับ!AT$3,0))</f>
        <v>0</v>
      </c>
      <c r="AU29" s="60">
        <f>IF(ลับ!AU$3=0,0,IF(เวลาเรียน!AZ29="/",ลับ!AU$3,0))</f>
        <v>0</v>
      </c>
      <c r="AV29" s="60">
        <f>IF(ลับ!AV$3=0,0,IF(เวลาเรียน!BA29="/",ลับ!AV$3,0))</f>
        <v>0</v>
      </c>
      <c r="AW29" s="60">
        <f>IF(ลับ!AW$3=0,0,IF(เวลาเรียน!BB29="/",ลับ!AW$3,0))</f>
        <v>0</v>
      </c>
      <c r="AX29" s="60">
        <f>IF(ลับ!AX$3=0,0,IF(เวลาเรียน!BC29="/",ลับ!AX$3,0))</f>
        <v>0</v>
      </c>
      <c r="AY29" s="60">
        <f>IF(ลับ!AY$3=0,0,IF(เวลาเรียน!BD29="/",ลับ!AY$3,0))</f>
        <v>0</v>
      </c>
      <c r="AZ29" s="60">
        <f>IF(ลับ!AZ$3=0,0,IF(เวลาเรียน!BE29="/",ลับ!AZ$3,0))</f>
        <v>0</v>
      </c>
      <c r="BA29" s="60">
        <f>IF(ลับ!BA$3=0,0,IF(เวลาเรียน!BF29="/",ลับ!BA$3,0))</f>
        <v>0</v>
      </c>
      <c r="BB29" s="60">
        <f>IF(ลับ!BB$3=0,0,IF(เวลาเรียน!BG29="/",ลับ!BB$3,0))</f>
        <v>0</v>
      </c>
      <c r="BC29" s="60">
        <f>IF(ลับ!BC$3=0,0,IF(เวลาเรียน!BH29="/",ลับ!BC$3,0))</f>
        <v>0</v>
      </c>
      <c r="BD29" s="60">
        <f>IF(ลับ!BD$3=0,0,IF(เวลาเรียน!BI29="/",ลับ!BD$3,0))</f>
        <v>0</v>
      </c>
      <c r="BE29" s="60">
        <f>IF(ลับ!BE$3=0,0,IF(เวลาเรียน!BJ29="/",ลับ!BE$3,0))</f>
        <v>0</v>
      </c>
      <c r="BF29" s="60">
        <f>IF(ลับ!BF$3=0,0,IF(เวลาเรียน!BK29="/",ลับ!BF$3,0))</f>
        <v>0</v>
      </c>
      <c r="BG29" s="60">
        <f>IF(ลับ!BG$3=0,0,IF(เวลาเรียน!BL29="/",ลับ!BG$3,0))</f>
        <v>0</v>
      </c>
      <c r="BH29" s="60">
        <f>IF(ลับ!BH$3=0,0,IF(เวลาเรียน!BM29="/",ลับ!BH$3,0))</f>
        <v>0</v>
      </c>
      <c r="BI29" s="60">
        <f>IF(ลับ!BI$3=0,0,IF(เวลาเรียน!BN29="/",ลับ!BI$3,0))</f>
        <v>0</v>
      </c>
      <c r="BJ29" s="60">
        <f>IF(ลับ!BJ$3=0,0,IF(เวลาเรียน!BO29="/",ลับ!BJ$3,0))</f>
        <v>0</v>
      </c>
      <c r="BK29" s="60">
        <f>IF(ลับ!BK$3=0,0,IF(เวลาเรียน!BP29="/",ลับ!BK$3,0))</f>
        <v>0</v>
      </c>
      <c r="BL29" s="60">
        <f>IF(ลับ!BL$3=0,0,IF(เวลาเรียน!BQ29="/",ลับ!BL$3,0))</f>
        <v>0</v>
      </c>
      <c r="BM29" s="60">
        <f>IF(ลับ!BM$3=0,0,IF(เวลาเรียน!BR29="/",ลับ!BM$3,0))</f>
        <v>0</v>
      </c>
      <c r="BN29" s="60">
        <f>IF(ลับ!BN$3=0,0,IF(เวลาเรียน!BS29="/",ลับ!BN$3,0))</f>
        <v>0</v>
      </c>
      <c r="BO29" s="60">
        <f>IF(ลับ!BO$3=0,0,IF(เวลาเรียน!BT29="/",ลับ!BO$3,0))</f>
        <v>0</v>
      </c>
      <c r="BP29" s="60">
        <f>IF(ลับ!BP$3=0,0,IF(เวลาเรียน!BU29="/",ลับ!BP$3,0))</f>
        <v>0</v>
      </c>
      <c r="BQ29" s="60">
        <f>IF(ลับ!BQ$3=0,0,IF(เวลาเรียน!BV29="/",ลับ!BQ$3,0))</f>
        <v>0</v>
      </c>
      <c r="BR29" s="60">
        <f>IF(ลับ!BR$3=0,0,IF(เวลาเรียน!BW29="/",ลับ!BR$3,0))</f>
        <v>0</v>
      </c>
      <c r="BS29" s="295">
        <f>IF(ลับ!BS$3=0,0,IF(เวลาเรียน!BX29="/",ลับ!BS$3,0))</f>
        <v>0</v>
      </c>
      <c r="BT29" s="60">
        <f>IF(ลับ!BT$3=0,0,IF(เวลาเรียน!BZ29="/",ลับ!BT$3,0))</f>
        <v>0</v>
      </c>
      <c r="BU29" s="60">
        <f>IF(ลับ!BU$3=0,0,IF(เวลาเรียน!CA29="/",ลับ!BU$3,0))</f>
        <v>0</v>
      </c>
      <c r="BV29" s="60">
        <f>IF(ลับ!BV$3=0,0,IF(เวลาเรียน!CB29="/",ลับ!BV$3,0))</f>
        <v>0</v>
      </c>
      <c r="BW29" s="60">
        <f>IF(ลับ!BW$3=0,0,IF(เวลาเรียน!CC29="/",ลับ!BW$3,0))</f>
        <v>0</v>
      </c>
      <c r="BX29" s="60">
        <f>IF(ลับ!BX$3=0,0,IF(เวลาเรียน!CD29="/",ลับ!BX$3,0))</f>
        <v>0</v>
      </c>
      <c r="BY29" s="60">
        <f>IF(ลับ!BY$3=0,0,IF(เวลาเรียน!CE29="/",ลับ!BY$3,0))</f>
        <v>0</v>
      </c>
      <c r="BZ29" s="60">
        <f>IF(ลับ!BZ$3=0,0,IF(เวลาเรียน!CF29="/",ลับ!BZ$3,0))</f>
        <v>0</v>
      </c>
      <c r="CA29" s="60">
        <f>IF(ลับ!CA$3=0,0,IF(เวลาเรียน!CG29="/",ลับ!CA$3,0))</f>
        <v>0</v>
      </c>
      <c r="CB29" s="60">
        <f>IF(ลับ!CB$3=0,0,IF(เวลาเรียน!CH29="/",ลับ!CB$3,0))</f>
        <v>0</v>
      </c>
      <c r="CC29" s="60">
        <f>IF(ลับ!CC$3=0,0,IF(เวลาเรียน!CI29="/",ลับ!CC$3,0))</f>
        <v>0</v>
      </c>
      <c r="CD29" s="60">
        <f>IF(ลับ!CD$3=0,0,IF(เวลาเรียน!CJ29="/",ลับ!CD$3,0))</f>
        <v>0</v>
      </c>
      <c r="CE29" s="60">
        <f>IF(ลับ!CE$3=0,0,IF(เวลาเรียน!CK29="/",ลับ!CE$3,0))</f>
        <v>0</v>
      </c>
      <c r="CF29" s="60">
        <f>IF(ลับ!CF$3=0,0,IF(เวลาเรียน!CL29="/",ลับ!CF$3,0))</f>
        <v>0</v>
      </c>
      <c r="CG29" s="60">
        <f>IF(ลับ!CG$3=0,0,IF(เวลาเรียน!CM29="/",ลับ!CG$3,0))</f>
        <v>0</v>
      </c>
      <c r="CH29" s="60">
        <f>IF(ลับ!CH$3=0,0,IF(เวลาเรียน!CN29="/",ลับ!CH$3,0))</f>
        <v>0</v>
      </c>
      <c r="CI29" s="60">
        <f>IF(ลับ!CI$3=0,0,IF(เวลาเรียน!CO29="/",ลับ!CI$3,0))</f>
        <v>0</v>
      </c>
      <c r="CJ29" s="60">
        <f>IF(ลับ!CJ$3=0,0,IF(เวลาเรียน!CP29="/",ลับ!CJ$3,0))</f>
        <v>0</v>
      </c>
      <c r="CK29" s="60">
        <f>IF(ลับ!CK$3=0,0,IF(เวลาเรียน!CQ29="/",ลับ!CK$3,0))</f>
        <v>0</v>
      </c>
      <c r="CL29" s="60">
        <f>IF(ลับ!CL$3=0,0,IF(เวลาเรียน!CR29="/",ลับ!CL$3,0))</f>
        <v>0</v>
      </c>
      <c r="CM29" s="60">
        <f>IF(ลับ!CM$3=0,0,IF(เวลาเรียน!CS29="/",ลับ!CM$3,0))</f>
        <v>0</v>
      </c>
      <c r="CN29" s="60">
        <f>IF(ลับ!CN$3=0,0,IF(เวลาเรียน!CT29="/",ลับ!CN$3,0))</f>
        <v>0</v>
      </c>
      <c r="CO29" s="60">
        <f>IF(ลับ!CO$3=0,0,IF(เวลาเรียน!CU29="/",ลับ!CO$3,0))</f>
        <v>0</v>
      </c>
      <c r="CP29" s="60">
        <f>IF(ลับ!CP$3=0,0,IF(เวลาเรียน!CV29="/",ลับ!CP$3,0))</f>
        <v>0</v>
      </c>
      <c r="CQ29" s="60">
        <f>IF(ลับ!CQ$3=0,0,IF(เวลาเรียน!CW29="/",ลับ!CQ$3,0))</f>
        <v>0</v>
      </c>
      <c r="CR29" s="60">
        <f>IF(ลับ!CR$3=0,0,IF(เวลาเรียน!CX29="/",ลับ!CR$3,0))</f>
        <v>0</v>
      </c>
      <c r="CS29" s="60">
        <f>IF(ลับ!CS$3=0,0,IF(เวลาเรียน!CY29="/",ลับ!CS$3,0))</f>
        <v>0</v>
      </c>
      <c r="CT29" s="60">
        <f>IF(ลับ!CT$3=0,0,IF(เวลาเรียน!CZ29="/",ลับ!CT$3,0))</f>
        <v>0</v>
      </c>
      <c r="CU29" s="60">
        <f>IF(ลับ!CU$3=0,0,IF(เวลาเรียน!DA29="/",ลับ!CU$3,0))</f>
        <v>0</v>
      </c>
      <c r="CV29" s="60">
        <f>IF(ลับ!CV$3=0,0,IF(เวลาเรียน!DB29="/",ลับ!CV$3,0))</f>
        <v>0</v>
      </c>
      <c r="CW29" s="61">
        <f>IF(ลับ!CW$3=0,0,IF(เวลาเรียน!DC29="/",ลับ!CW$3,0))</f>
        <v>0</v>
      </c>
      <c r="CX29" s="73" t="e">
        <f t="shared" si="11"/>
        <v>#REF!</v>
      </c>
      <c r="CZ29" s="15">
        <v>24</v>
      </c>
      <c r="DA29" s="15">
        <f>IF(ตัวชี้วัด!C29="ร",ตัวชี้วัด!C29,IF(ตัวชี้วัด!F29="ร",ตัวชี้วัด!F29,IF(ตัวชี้วัด!I29="ร",ตัวชี้วัด!I29,IF(ตัวชี้วัด!L29="ร",ตัวชี้วัด!L29,IF(ตัวชี้วัด!O29="ร",ตัวชี้วัด!O29,IF(ตัวชี้วัด!S29="ร",ตัวชี้วัด!S29,IF(ตัวชี้วัด!V29="ร",ตัวชี้วัด!V29,SUM(ตัวชี้วัด!C29,ตัวชี้วัด!F29,ตัวชี้วัด!I29,ตัวชี้วัด!L29,ตัวชี้วัด!O29,ตัวชี้วัด!S29,ตัวชี้วัด!V29))))))))</f>
        <v>0</v>
      </c>
      <c r="DB29" s="15">
        <f>IF(ตัวชี้วัด!Y29="ร",ตัวชี้วัด!Y29,IF(ตัวชี้วัด!AB29="ร",ตัวชี้วัด!AB29,IF(ตัวชี้วัด!AE29="ร",ตัวชี้วัด!AE29,IF(ตัวชี้วัด!AK29="ร",ตัวชี้วัด!AK29,IF(ตัวชี้วัด!AN29="ร",ตัวชี้วัด!AN29,IF(ตัวชี้วัด!AQ29="ร",ตัวชี้วัด!AQ29,IF(ตัวชี้วัด!AT29="ร",ตัวชี้วัด!AT29,SUM(ตัวชี้วัด!Y29,ตัวชี้วัด!AB29,ตัวชี้วัด!AE29,ตัวชี้วัด!AK29,ตัวชี้วัด!AN29,ตัวชี้วัด!AQ29,ตัวชี้วัด!AT29))))))))</f>
        <v>0</v>
      </c>
      <c r="DC29" s="15">
        <f>IF(ตัวชี้วัด!AW29="ร",ตัวชี้วัด!AW29,IF(ตัวชี้วัด!BA29="ร",ตัวชี้วัด!BA29,IF(ตัวชี้วัด!BD29="ร",ตัวชี้วัด!BD29,IF(ตัวชี้วัด!BG29="ร",ตัวชี้วัด!BG29,IF(ตัวชี้วัด!BJ29="ร",ตัวชี้วัด!BJ29,IF(ตัวชี้วัด!BM29="ร",ตัวชี้วัด!BM29,IF(ตัวชี้วัด!BS29="ร",ตัวชี้วัด!BS29,SUM(ตัวชี้วัด!AW29,ตัวชี้วัด!BA29,ตัวชี้วัด!BD29,ตัวชี้วัด!BG29,ตัวชี้วัด!BJ29,ตัวชี้วัด!BM29,ตัวชี้วัด!BS29))))))))</f>
        <v>0</v>
      </c>
      <c r="DD29" s="15">
        <f>IF(ตัวชี้วัด!BV29="ร",ตัวชี้วัด!BV29,IF(ตัวชี้วัด!BY29="ร",ตัวชี้วัด!BY29,IF(ตัวชี้วัด!CB29="ร",ตัวชี้วัด!CB29,IF(ตัวชี้วัด!CE29="ร",ตัวชี้วัด!CE29,IF(ตัวชี้วัด!CI29="ร",ตัวชี้วัด!CI29,IF(ตัวชี้วัด!CL29="ร",ตัวชี้วัด!CL29,IF(ตัวชี้วัด!CO29="ร",ตัวชี้วัด!CO29,SUM(ตัวชี้วัด!BV29,ตัวชี้วัด!BY29,ตัวชี้วัด!CB29,ตัวชี้วัด!CE29,ตัวชี้วัด!CI29,ตัวชี้วัด!CL29,ตัวชี้วัด!CO29))))))))</f>
        <v>0</v>
      </c>
      <c r="DE29" s="15">
        <f>IF(ตัวชี้วัด!CR29="ร",ตัวชี้วัด!CR29,IF(ตัวชี้วัด!CU29="ร",ตัวชี้วัด!CU29,IF(ตัวชี้วัด!DA29="ร",ตัวชี้วัด!DA29,IF(ตัวชี้วัด!DD29="ร",ตัวชี้วัด!DD29,IF(ตัวชี้วัด!DG29="ร",ตัวชี้วัด!DG29,IF(ตัวชี้วัด!DJ29="ร",ตัวชี้วัด!DJ29,IF(ตัวชี้วัด!DM29="ร",ตัวชี้วัด!DM29,SUM(ตัวชี้วัด!CR29,ตัวชี้วัด!CU29,ตัวชี้วัด!DA29,ตัวชี้วัด!DD29,ตัวชี้วัด!DG29,ตัวชี้วัด!DJ29,ตัวชี้วัด!DM29))))))))</f>
        <v>0</v>
      </c>
      <c r="DF29" s="15">
        <f>IF(ตัวชี้วัด!DQ29="ร",ตัวชี้วัด!DQ29,IF(ตัวชี้วัด!DT29="ร",ตัวชี้วัด!DT29,IF(ตัวชี้วัด!DW29="ร",ตัวชี้วัด!DW29,IF(ตัวชี้วัด!DZ29="ร",ตัวชี้วัด!DZ29,SUM(ตัวชี้วัด!DQ29,ตัวชี้วัด!DT29,ตัวชี้วัด!DW29,ตัวชี้วัด!DZ29)))))</f>
        <v>0</v>
      </c>
      <c r="DG29" s="72">
        <f t="shared" si="12"/>
        <v>0</v>
      </c>
      <c r="DH29" s="47"/>
      <c r="DI29" s="15">
        <f>IF(ตัวชี้วัด!D29="/",1,0)</f>
        <v>0</v>
      </c>
      <c r="DJ29" s="15">
        <f>IF(ตัวชี้วัด!G29="/",1,0)</f>
        <v>0</v>
      </c>
      <c r="DK29" s="15">
        <f>IF(ตัวชี้วัด!J29="/",1,0)</f>
        <v>0</v>
      </c>
      <c r="DL29" s="15">
        <f>IF(ตัวชี้วัด!M29="/",1,0)</f>
        <v>0</v>
      </c>
      <c r="DM29" s="15">
        <f>IF(ตัวชี้วัด!P29="/",1,0)</f>
        <v>0</v>
      </c>
      <c r="DN29" s="15">
        <f>IF(ตัวชี้วัด!T29="/",1,0)</f>
        <v>0</v>
      </c>
      <c r="DO29" s="15">
        <f>IF(ตัวชี้วัด!W29="/",1,0)</f>
        <v>0</v>
      </c>
      <c r="DP29" s="15">
        <f>IF(ตัวชี้วัด!Z29="/",1,0)</f>
        <v>0</v>
      </c>
      <c r="DQ29" s="15">
        <f>IF(ตัวชี้วัด!AC29="/",1,0)</f>
        <v>0</v>
      </c>
      <c r="DR29" s="15">
        <f>IF(ตัวชี้วัด!AF29="/",1,0)</f>
        <v>0</v>
      </c>
      <c r="DS29" s="15">
        <f>IF(ตัวชี้วัด!AL29="/",1,0)</f>
        <v>0</v>
      </c>
      <c r="DT29" s="15">
        <f>IF(ตัวชี้วัด!AO29="/",1,0)</f>
        <v>0</v>
      </c>
      <c r="DU29" s="15">
        <f>IF(ตัวชี้วัด!AR29="/",1,0)</f>
        <v>0</v>
      </c>
      <c r="DV29" s="15">
        <f>IF(ตัวชี้วัด!AU29="/",1,0)</f>
        <v>0</v>
      </c>
      <c r="DW29" s="15">
        <f>IF(ตัวชี้วัด!AX29="/",1,0)</f>
        <v>0</v>
      </c>
      <c r="DX29" s="15">
        <f>IF(ตัวชี้วัด!BB29="/",1,0)</f>
        <v>0</v>
      </c>
      <c r="DY29" s="15">
        <f>IF(ตัวชี้วัด!BE29="/",1,0)</f>
        <v>0</v>
      </c>
      <c r="DZ29" s="15">
        <f>IF(ตัวชี้วัด!BH29="/",1,0)</f>
        <v>0</v>
      </c>
      <c r="EA29" s="15">
        <f>IF(ตัวชี้วัด!BK29="/",1,0)</f>
        <v>0</v>
      </c>
      <c r="EB29" s="15">
        <f>IF(ตัวชี้วัด!BN29="/",1,0)</f>
        <v>0</v>
      </c>
      <c r="EC29" s="15">
        <f>IF(ตัวชี้วัด!BT29="/",1,0)</f>
        <v>0</v>
      </c>
      <c r="ED29" s="15">
        <f>IF(ตัวชี้วัด!BW29="/",1,0)</f>
        <v>0</v>
      </c>
      <c r="EE29" s="15">
        <f>IF(ตัวชี้วัด!BZ29="/",1,0)</f>
        <v>0</v>
      </c>
      <c r="EF29" s="15">
        <f>IF(ตัวชี้วัด!CC29="/",1,0)</f>
        <v>0</v>
      </c>
      <c r="EG29" s="15">
        <f>IF(ตัวชี้วัด!CF29="/",1,0)</f>
        <v>0</v>
      </c>
      <c r="EH29" s="15">
        <f>IF(ตัวชี้วัด!CJ29="/",1,0)</f>
        <v>0</v>
      </c>
      <c r="EI29" s="15">
        <f>IF(ตัวชี้วัด!CM29="/",1,0)</f>
        <v>0</v>
      </c>
      <c r="EJ29" s="15">
        <f>IF(ตัวชี้วัด!CP29="/",1,0)</f>
        <v>0</v>
      </c>
      <c r="EK29" s="15">
        <f>IF(ตัวชี้วัด!CS29="/",1,0)</f>
        <v>0</v>
      </c>
      <c r="EL29" s="15">
        <f>IF(ตัวชี้วัด!CV29="/",1,0)</f>
        <v>0</v>
      </c>
      <c r="EM29" s="15">
        <f>IF(ตัวชี้วัด!DB29="/",1,0)</f>
        <v>0</v>
      </c>
      <c r="EN29" s="15">
        <f>IF(ตัวชี้วัด!DE29="/",1,0)</f>
        <v>0</v>
      </c>
      <c r="EO29" s="15">
        <f>IF(ตัวชี้วัด!DH29="/",1,0)</f>
        <v>0</v>
      </c>
      <c r="EP29" s="15">
        <f>IF(ตัวชี้วัด!DK29="/",1,0)</f>
        <v>0</v>
      </c>
      <c r="EQ29" s="15">
        <f>IF(ตัวชี้วัด!DN29="/",1,0)</f>
        <v>0</v>
      </c>
      <c r="ER29" s="15">
        <f>IF(ตัวชี้วัด!DR29="/",1,0)</f>
        <v>0</v>
      </c>
      <c r="ES29" s="15">
        <f>IF(ตัวชี้วัด!DU29="/",1,0)</f>
        <v>0</v>
      </c>
      <c r="ET29" s="15">
        <f>IF(ตัวชี้วัด!DX29="/",1,0)</f>
        <v>0</v>
      </c>
      <c r="EU29" s="15">
        <f>IF(ตัวชี้วัด!EA29="/",1,0)</f>
        <v>0</v>
      </c>
      <c r="EV29" s="72">
        <f t="shared" si="3"/>
        <v>0</v>
      </c>
      <c r="EX29" s="15">
        <v>24</v>
      </c>
      <c r="EY29" s="15">
        <f>IF(คุณลักษณะ!B29&gt;1,2,IF(คุณลักษณะ!B29=1,1,0))</f>
        <v>0</v>
      </c>
      <c r="EZ29" s="15">
        <f>IF(คุณลักษณะ!C29&gt;1,2,IF(คุณลักษณะ!C29=1,1,0))</f>
        <v>0</v>
      </c>
      <c r="FA29" s="15">
        <f>IF(คุณลักษณะ!D29&gt;1,2,IF(คุณลักษณะ!D29=1,1,0))</f>
        <v>0</v>
      </c>
      <c r="FB29" s="15">
        <f>IF(คุณลักษณะ!E29&gt;1,2,IF(คุณลักษณะ!E29=1,1,0))</f>
        <v>0</v>
      </c>
      <c r="FC29" s="72">
        <f t="shared" si="4"/>
        <v>0</v>
      </c>
      <c r="FD29" s="15">
        <f>IF(คุณลักษณะ!G29&gt;1,2,IF(คุณลักษณะ!G29=1,1,0))</f>
        <v>0</v>
      </c>
      <c r="FE29" s="15">
        <f>IF(คุณลักษณะ!H29&gt;1,2,IF(คุณลักษณะ!H29=1,1,0))</f>
        <v>0</v>
      </c>
      <c r="FF29" s="72">
        <f t="shared" si="5"/>
        <v>0</v>
      </c>
      <c r="FG29" s="15">
        <f>IF(คุณลักษณะ!O29&gt;1,2,IF(คุณลักษณะ!O29=1,1,0))</f>
        <v>0</v>
      </c>
      <c r="FH29" s="15">
        <f>IF(คุณลักษณะ!P29&gt;1,2,IF(คุณลักษณะ!P29=1,1,0))</f>
        <v>0</v>
      </c>
      <c r="FI29" s="72">
        <f t="shared" si="6"/>
        <v>0</v>
      </c>
      <c r="FJ29" s="15">
        <f>IF(คุณลักษณะ!S29&gt;1,2,IF(คุณลักษณะ!S29=1,1,0))</f>
        <v>0</v>
      </c>
      <c r="FK29" s="15">
        <f>IF(คุณลักษณะ!T29&gt;1,2,IF(คุณลักษณะ!T29=1,1,0))</f>
        <v>0</v>
      </c>
      <c r="FL29" s="72">
        <f t="shared" si="7"/>
        <v>0</v>
      </c>
      <c r="FM29" s="15">
        <f>IF(คุณลักษณะ!V29&gt;1,2,IF(คุณลักษณะ!V29=1,1,0))</f>
        <v>0</v>
      </c>
      <c r="FN29" s="15">
        <f>IF(คุณลักษณะ!W29&gt;1,2,IF(คุณลักษณะ!W29=1,1,0))</f>
        <v>0</v>
      </c>
      <c r="FO29" s="72">
        <f t="shared" si="8"/>
        <v>0</v>
      </c>
      <c r="FP29" s="15">
        <f>IF(คุณลักษณะ!Y29&gt;1,2,IF(คุณลักษณะ!Y29=1,1,0))</f>
        <v>0</v>
      </c>
      <c r="FQ29" s="15">
        <f>IF(คุณลักษณะ!AC29&gt;1,2,IF(คุณลักษณะ!AC29=1,1,0))</f>
        <v>0</v>
      </c>
      <c r="FR29" s="15">
        <f>IF(คุณลักษณะ!AD29&gt;1,2,IF(คุณลักษณะ!AD29=1,1,0))</f>
        <v>0</v>
      </c>
      <c r="FS29" s="72">
        <f t="shared" si="9"/>
        <v>0</v>
      </c>
      <c r="FT29" s="15">
        <f>IF(คุณลักษณะ!AF29&gt;1,2,IF(คุณลักษณะ!AF29=1,1,0))</f>
        <v>0</v>
      </c>
      <c r="FU29" s="15">
        <f>IF(คุณลักษณะ!AG29&gt;1,2,IF(คุณลักษณะ!AG29=1,1,0))</f>
        <v>0</v>
      </c>
      <c r="FV29" s="72">
        <f t="shared" si="10"/>
        <v>0</v>
      </c>
      <c r="FW29" s="47"/>
      <c r="FX29" s="15">
        <f>IF(คุณลักษณะ!F29&gt;1,2,IF(คุณลักษณะ!F29=1,1,0))</f>
        <v>2</v>
      </c>
      <c r="FY29" s="15">
        <f>IF(คุณลักษณะ!I29&gt;1,2,IF(คุณลักษณะ!I29=1,1,0))</f>
        <v>2</v>
      </c>
      <c r="FZ29" s="15">
        <f>IF(คุณลักษณะ!N29&gt;1,2,IF(คุณลักษณะ!N29=1,1,0))</f>
        <v>2</v>
      </c>
      <c r="GA29" s="15">
        <f>IF(คุณลักษณะ!Q29&gt;1,2,IF(คุณลักษณะ!Q29=1,1,0))</f>
        <v>2</v>
      </c>
      <c r="GB29" s="15">
        <f>IF(คุณลักษณะ!U29&gt;1,2,IF(คุณลักษณะ!U29=1,1,0))</f>
        <v>2</v>
      </c>
      <c r="GC29" s="15">
        <f>IF(คุณลักษณะ!X29&gt;1,2,IF(คุณลักษณะ!X29=1,1,0))</f>
        <v>2</v>
      </c>
      <c r="GD29" s="15">
        <f>IF(คุณลักษณะ!AE29&gt;1,2,IF(คุณลักษณะ!AE29=1,1,0))</f>
        <v>2</v>
      </c>
      <c r="GE29" s="15">
        <f>IF(คุณลักษณะ!AH29&gt;1,2,IF(คุณลักษณะ!AH29=1,1,0))</f>
        <v>2</v>
      </c>
      <c r="GF29" s="76">
        <f t="shared" si="13"/>
        <v>16</v>
      </c>
      <c r="GG29" s="74">
        <f>IF(คุณลักษณะ!F29=0,0,IF(คุณลักษณะ!I29=0,0,IF(คุณลักษณะ!N29=0,0,IF(คุณลักษณะ!Q29=0,0,IF(คุณลักษณะ!U29=0,0,IF(คุณลักษณะ!X29=0,0,IF(คุณลักษณะ!AE29=0,0,IF(คุณลักษณะ!AH29=0,0,GF29))))))))</f>
        <v>16</v>
      </c>
      <c r="GI29" s="2">
        <v>24</v>
      </c>
      <c r="GJ29" s="19">
        <f>IF(เวลาเรียน!C29="",0,1)</f>
        <v>0</v>
      </c>
      <c r="GK29" s="289">
        <f>IF(ผลการเรียน!$Y30=$GK$5,1,0)</f>
        <v>0</v>
      </c>
      <c r="GL29" s="289">
        <f>IF(ผลการเรียน!$Y30=$GL$5,1,0)</f>
        <v>0</v>
      </c>
      <c r="GM29" s="289">
        <f>IF(ผลการเรียน!$Y30=$GM$5,1,0)</f>
        <v>0</v>
      </c>
      <c r="GN29" s="289">
        <f>IF(ผลการเรียน!$Y30=$GN$5,1,0)</f>
        <v>0</v>
      </c>
      <c r="GO29" s="289">
        <f>IF(ผลการเรียน!$Y30=$GO$5,1,0)</f>
        <v>0</v>
      </c>
      <c r="GP29" s="289">
        <f>IF(ผลการเรียน!$Y30=$GP$5,1,0)</f>
        <v>0</v>
      </c>
      <c r="GQ29" s="289">
        <f>IF(ผลการเรียน!$Y30=$GQ$5,1,0)</f>
        <v>0</v>
      </c>
      <c r="GR29" s="289">
        <f>IF(ผลการเรียน!$Y30=$GR$5,1,0)</f>
        <v>0</v>
      </c>
      <c r="GS29" s="289">
        <f>IF(ผลการเรียน!$Y30=$GS$5,1,0)</f>
        <v>0</v>
      </c>
      <c r="GT29" s="289">
        <f>IF(ผลการเรียน!$Y30=$GT$5,1,0)</f>
        <v>0</v>
      </c>
      <c r="GU29" s="289">
        <f ca="1">IF(ผลการเรียน!$AP30=ลับ!$GU$5,1,0)</f>
        <v>0</v>
      </c>
      <c r="GV29" s="289">
        <f ca="1">IF(ผลการเรียน!$AP30=ลับ!$GV$5,1,0)</f>
        <v>0</v>
      </c>
      <c r="GW29" s="289">
        <f ca="1">IF(ผลการเรียน!$AP30=ลับ!$GW$5,1,0)</f>
        <v>0</v>
      </c>
      <c r="GX29" s="289">
        <f ca="1">IF(ผลการเรียน!$AP30=ลับ!$GX$5,1,0)</f>
        <v>0</v>
      </c>
      <c r="GY29" s="289">
        <f ca="1">IF(ผลการเรียน!$AG30=ลับ!$GY$5,1,0)</f>
        <v>0</v>
      </c>
      <c r="GZ29" s="289">
        <f ca="1">IF(ผลการเรียน!$AG30=ลับ!$GZ$5,1,0)</f>
        <v>0</v>
      </c>
      <c r="HA29" s="289">
        <f ca="1">IF(ผลการเรียน!$AG30=ลับ!$HA$5,1,0)</f>
        <v>0</v>
      </c>
      <c r="HB29" s="289">
        <f ca="1">IF(ผลการเรียน!$AG30=ลับ!$HB$5,1,0)</f>
        <v>0</v>
      </c>
      <c r="HC29" s="19">
        <f>IF(สรุปคะแนน!$Q29=3,1,0)</f>
        <v>0</v>
      </c>
      <c r="HD29" s="19">
        <f>IF(สรุปคะแนน!$Q29=2,1,0)</f>
        <v>0</v>
      </c>
      <c r="HE29" s="19">
        <f>IF(สรุปคะแนน!$Q29=1,1,0)</f>
        <v>0</v>
      </c>
      <c r="HF29" s="19">
        <f>IF(สรุปคะแนน!$Q29=0,1,0)</f>
        <v>0</v>
      </c>
      <c r="HG29" s="47"/>
      <c r="HH29" s="47"/>
      <c r="HI29" s="47"/>
      <c r="HJ29" s="47"/>
      <c r="HK29" s="47"/>
      <c r="HL29" s="47"/>
      <c r="HM29" s="47"/>
      <c r="HN29" s="47"/>
    </row>
    <row r="30" spans="1:222" ht="20.399999999999999" x14ac:dyDescent="0.55000000000000004">
      <c r="A30" s="25">
        <v>25</v>
      </c>
      <c r="B30" s="60">
        <f>IF(ลับ!B$3=0,0,IF(เวลาเรียน!H30="/",ลับ!B$3,0))</f>
        <v>0</v>
      </c>
      <c r="C30" s="60">
        <f>IF(ลับ!C$3=0,0,IF(เวลาเรียน!I30="/",ลับ!C$3,0))</f>
        <v>0</v>
      </c>
      <c r="D30" s="60">
        <f>IF(ลับ!D$3=0,0,IF(เวลาเรียน!J30="/",ลับ!D$3,0))</f>
        <v>0</v>
      </c>
      <c r="E30" s="60">
        <f>IF(ลับ!E$3=0,0,IF(เวลาเรียน!K30="/",ลับ!E$3,0))</f>
        <v>0</v>
      </c>
      <c r="F30" s="60" t="e">
        <f>IF(ลับ!F$3=0,0,IF(เวลาเรียน!#REF!="/",ลับ!F$3,0))</f>
        <v>#REF!</v>
      </c>
      <c r="G30" s="60">
        <f>IF(ลับ!G$3=0,0,IF(เวลาเรียน!L30="/",ลับ!G$3,0))</f>
        <v>0</v>
      </c>
      <c r="H30" s="60">
        <f>IF(ลับ!H$3=0,0,IF(เวลาเรียน!M30="/",ลับ!H$3,0))</f>
        <v>0</v>
      </c>
      <c r="I30" s="60">
        <f>IF(ลับ!I$3=0,0,IF(เวลาเรียน!N30="/",ลับ!I$3,0))</f>
        <v>0</v>
      </c>
      <c r="J30" s="60">
        <f>IF(ลับ!J$3=0,0,IF(เวลาเรียน!O30="/",ลับ!J$3,0))</f>
        <v>0</v>
      </c>
      <c r="K30" s="60">
        <f>IF(ลับ!K$3=0,0,IF(เวลาเรียน!P30="/",ลับ!K$3,0))</f>
        <v>0</v>
      </c>
      <c r="L30" s="60">
        <f>IF(ลับ!L$3=0,0,IF(เวลาเรียน!Q30="/",ลับ!L$3,0))</f>
        <v>0</v>
      </c>
      <c r="M30" s="60">
        <f>IF(ลับ!M$3=0,0,IF(เวลาเรียน!R30="/",ลับ!M$3,0))</f>
        <v>0</v>
      </c>
      <c r="N30" s="60">
        <f>IF(ลับ!N$3=0,0,IF(เวลาเรียน!S30="/",ลับ!N$3,0))</f>
        <v>0</v>
      </c>
      <c r="O30" s="60">
        <f>IF(ลับ!O$3=0,0,IF(เวลาเรียน!T30="/",ลับ!O$3,0))</f>
        <v>0</v>
      </c>
      <c r="P30" s="60">
        <f>IF(ลับ!P$3=0,0,IF(เวลาเรียน!U30="/",ลับ!P$3,0))</f>
        <v>0</v>
      </c>
      <c r="Q30" s="60">
        <f>IF(ลับ!Q$3=0,0,IF(เวลาเรียน!V30="/",ลับ!Q$3,0))</f>
        <v>0</v>
      </c>
      <c r="R30" s="60">
        <f>IF(ลับ!R$3=0,0,IF(เวลาเรียน!W30="/",ลับ!R$3,0))</f>
        <v>0</v>
      </c>
      <c r="S30" s="60">
        <f>IF(ลับ!S$3=0,0,IF(เวลาเรียน!X30="/",ลับ!S$3,0))</f>
        <v>0</v>
      </c>
      <c r="T30" s="60">
        <f>IF(ลับ!T$3=0,0,IF(เวลาเรียน!Y30="/",ลับ!T$3,0))</f>
        <v>0</v>
      </c>
      <c r="U30" s="60">
        <f>IF(ลับ!U$3=0,0,IF(เวลาเรียน!Z30="/",ลับ!U$3,0))</f>
        <v>0</v>
      </c>
      <c r="V30" s="60">
        <f>IF(ลับ!V$3=0,0,IF(เวลาเรียน!AA30="/",ลับ!V$3,0))</f>
        <v>0</v>
      </c>
      <c r="W30" s="60">
        <f>IF(ลับ!W$3=0,0,IF(เวลาเรียน!AB30="/",ลับ!W$3,0))</f>
        <v>0</v>
      </c>
      <c r="X30" s="60">
        <f>IF(ลับ!X$3=0,0,IF(เวลาเรียน!AC30="/",ลับ!X$3,0))</f>
        <v>0</v>
      </c>
      <c r="Y30" s="60">
        <f>IF(ลับ!Y$3=0,0,IF(เวลาเรียน!AD30="/",ลับ!Y$3,0))</f>
        <v>0</v>
      </c>
      <c r="Z30" s="295">
        <f>IF(ลับ!Z$3=0,0,IF(เวลาเรียน!AE30="/",ลับ!Z$3,0))</f>
        <v>0</v>
      </c>
      <c r="AA30" s="60">
        <f>IF(ลับ!AA$3=0,0,IF(เวลาเรียน!AF30="/",ลับ!AA$3,0))</f>
        <v>0</v>
      </c>
      <c r="AB30" s="60">
        <f>IF(ลับ!AB$3=0,0,IF(เวลาเรียน!AG30="/",ลับ!AB$3,0))</f>
        <v>0</v>
      </c>
      <c r="AC30" s="60">
        <f>IF(ลับ!AC$3=0,0,IF(เวลาเรียน!AH30="/",ลับ!AC$3,0))</f>
        <v>0</v>
      </c>
      <c r="AD30" s="60">
        <f>IF(ลับ!AD$3=0,0,IF(เวลาเรียน!AI30="/",ลับ!AD$3,0))</f>
        <v>0</v>
      </c>
      <c r="AE30" s="60">
        <f>IF(ลับ!AE$3=0,0,IF(เวลาเรียน!AJ30="/",ลับ!AE$3,0))</f>
        <v>0</v>
      </c>
      <c r="AF30" s="60">
        <f>IF(ลับ!AF$3=0,0,IF(เวลาเรียน!AK30="/",ลับ!AF$3,0))</f>
        <v>0</v>
      </c>
      <c r="AG30" s="60">
        <f>IF(ลับ!AG$3=0,0,IF(เวลาเรียน!AL30="/",ลับ!AG$3,0))</f>
        <v>0</v>
      </c>
      <c r="AH30" s="60">
        <f>IF(ลับ!AH$3=0,0,IF(เวลาเรียน!AM30="/",ลับ!AH$3,0))</f>
        <v>0</v>
      </c>
      <c r="AI30" s="60">
        <f>IF(ลับ!AI$3=0,0,IF(เวลาเรียน!AN30="/",ลับ!AI$3,0))</f>
        <v>0</v>
      </c>
      <c r="AJ30" s="60">
        <f>IF(ลับ!AJ$3=0,0,IF(เวลาเรียน!AO30="/",ลับ!AJ$3,0))</f>
        <v>0</v>
      </c>
      <c r="AK30" s="60">
        <f>IF(ลับ!AK$3=0,0,IF(เวลาเรียน!AP30="/",ลับ!AK$3,0))</f>
        <v>0</v>
      </c>
      <c r="AL30" s="60">
        <f>IF(ลับ!AL$3=0,0,IF(เวลาเรียน!AQ30="/",ลับ!AL$3,0))</f>
        <v>0</v>
      </c>
      <c r="AM30" s="60">
        <f>IF(ลับ!AM$3=0,0,IF(เวลาเรียน!AR30="/",ลับ!AM$3,0))</f>
        <v>0</v>
      </c>
      <c r="AN30" s="60">
        <f>IF(ลับ!AN$3=0,0,IF(เวลาเรียน!AS30="/",ลับ!AN$3,0))</f>
        <v>0</v>
      </c>
      <c r="AO30" s="60">
        <f>IF(ลับ!AO$3=0,0,IF(เวลาเรียน!AT30="/",ลับ!AO$3,0))</f>
        <v>0</v>
      </c>
      <c r="AP30" s="60">
        <f>IF(ลับ!AP$3=0,0,IF(เวลาเรียน!AU30="/",ลับ!AP$3,0))</f>
        <v>0</v>
      </c>
      <c r="AQ30" s="60">
        <f>IF(ลับ!AQ$3=0,0,IF(เวลาเรียน!AV30="/",ลับ!AQ$3,0))</f>
        <v>0</v>
      </c>
      <c r="AR30" s="60">
        <f>IF(ลับ!AR$3=0,0,IF(เวลาเรียน!AW30="/",ลับ!AR$3,0))</f>
        <v>0</v>
      </c>
      <c r="AS30" s="60">
        <f>IF(ลับ!AS$3=0,0,IF(เวลาเรียน!AX30="/",ลับ!AS$3,0))</f>
        <v>0</v>
      </c>
      <c r="AT30" s="60">
        <f>IF(ลับ!AT$3=0,0,IF(เวลาเรียน!AY30="/",ลับ!AT$3,0))</f>
        <v>0</v>
      </c>
      <c r="AU30" s="60">
        <f>IF(ลับ!AU$3=0,0,IF(เวลาเรียน!AZ30="/",ลับ!AU$3,0))</f>
        <v>0</v>
      </c>
      <c r="AV30" s="60">
        <f>IF(ลับ!AV$3=0,0,IF(เวลาเรียน!BA30="/",ลับ!AV$3,0))</f>
        <v>0</v>
      </c>
      <c r="AW30" s="60">
        <f>IF(ลับ!AW$3=0,0,IF(เวลาเรียน!BB30="/",ลับ!AW$3,0))</f>
        <v>0</v>
      </c>
      <c r="AX30" s="60">
        <f>IF(ลับ!AX$3=0,0,IF(เวลาเรียน!BC30="/",ลับ!AX$3,0))</f>
        <v>0</v>
      </c>
      <c r="AY30" s="60">
        <f>IF(ลับ!AY$3=0,0,IF(เวลาเรียน!BD30="/",ลับ!AY$3,0))</f>
        <v>0</v>
      </c>
      <c r="AZ30" s="60">
        <f>IF(ลับ!AZ$3=0,0,IF(เวลาเรียน!BE30="/",ลับ!AZ$3,0))</f>
        <v>0</v>
      </c>
      <c r="BA30" s="60">
        <f>IF(ลับ!BA$3=0,0,IF(เวลาเรียน!BF30="/",ลับ!BA$3,0))</f>
        <v>0</v>
      </c>
      <c r="BB30" s="60">
        <f>IF(ลับ!BB$3=0,0,IF(เวลาเรียน!BG30="/",ลับ!BB$3,0))</f>
        <v>0</v>
      </c>
      <c r="BC30" s="60">
        <f>IF(ลับ!BC$3=0,0,IF(เวลาเรียน!BH30="/",ลับ!BC$3,0))</f>
        <v>0</v>
      </c>
      <c r="BD30" s="60">
        <f>IF(ลับ!BD$3=0,0,IF(เวลาเรียน!BI30="/",ลับ!BD$3,0))</f>
        <v>0</v>
      </c>
      <c r="BE30" s="60">
        <f>IF(ลับ!BE$3=0,0,IF(เวลาเรียน!BJ30="/",ลับ!BE$3,0))</f>
        <v>0</v>
      </c>
      <c r="BF30" s="60">
        <f>IF(ลับ!BF$3=0,0,IF(เวลาเรียน!BK30="/",ลับ!BF$3,0))</f>
        <v>0</v>
      </c>
      <c r="BG30" s="60">
        <f>IF(ลับ!BG$3=0,0,IF(เวลาเรียน!BL30="/",ลับ!BG$3,0))</f>
        <v>0</v>
      </c>
      <c r="BH30" s="60">
        <f>IF(ลับ!BH$3=0,0,IF(เวลาเรียน!BM30="/",ลับ!BH$3,0))</f>
        <v>0</v>
      </c>
      <c r="BI30" s="60">
        <f>IF(ลับ!BI$3=0,0,IF(เวลาเรียน!BN30="/",ลับ!BI$3,0))</f>
        <v>0</v>
      </c>
      <c r="BJ30" s="60">
        <f>IF(ลับ!BJ$3=0,0,IF(เวลาเรียน!BO30="/",ลับ!BJ$3,0))</f>
        <v>0</v>
      </c>
      <c r="BK30" s="60">
        <f>IF(ลับ!BK$3=0,0,IF(เวลาเรียน!BP30="/",ลับ!BK$3,0))</f>
        <v>0</v>
      </c>
      <c r="BL30" s="60">
        <f>IF(ลับ!BL$3=0,0,IF(เวลาเรียน!BQ30="/",ลับ!BL$3,0))</f>
        <v>0</v>
      </c>
      <c r="BM30" s="60">
        <f>IF(ลับ!BM$3=0,0,IF(เวลาเรียน!BR30="/",ลับ!BM$3,0))</f>
        <v>0</v>
      </c>
      <c r="BN30" s="60">
        <f>IF(ลับ!BN$3=0,0,IF(เวลาเรียน!BS30="/",ลับ!BN$3,0))</f>
        <v>0</v>
      </c>
      <c r="BO30" s="60">
        <f>IF(ลับ!BO$3=0,0,IF(เวลาเรียน!BT30="/",ลับ!BO$3,0))</f>
        <v>0</v>
      </c>
      <c r="BP30" s="60">
        <f>IF(ลับ!BP$3=0,0,IF(เวลาเรียน!BU30="/",ลับ!BP$3,0))</f>
        <v>0</v>
      </c>
      <c r="BQ30" s="60">
        <f>IF(ลับ!BQ$3=0,0,IF(เวลาเรียน!BV30="/",ลับ!BQ$3,0))</f>
        <v>0</v>
      </c>
      <c r="BR30" s="60">
        <f>IF(ลับ!BR$3=0,0,IF(เวลาเรียน!BW30="/",ลับ!BR$3,0))</f>
        <v>0</v>
      </c>
      <c r="BS30" s="295">
        <f>IF(ลับ!BS$3=0,0,IF(เวลาเรียน!BX30="/",ลับ!BS$3,0))</f>
        <v>0</v>
      </c>
      <c r="BT30" s="60">
        <f>IF(ลับ!BT$3=0,0,IF(เวลาเรียน!BZ30="/",ลับ!BT$3,0))</f>
        <v>0</v>
      </c>
      <c r="BU30" s="60">
        <f>IF(ลับ!BU$3=0,0,IF(เวลาเรียน!CA30="/",ลับ!BU$3,0))</f>
        <v>0</v>
      </c>
      <c r="BV30" s="60">
        <f>IF(ลับ!BV$3=0,0,IF(เวลาเรียน!CB30="/",ลับ!BV$3,0))</f>
        <v>0</v>
      </c>
      <c r="BW30" s="60">
        <f>IF(ลับ!BW$3=0,0,IF(เวลาเรียน!CC30="/",ลับ!BW$3,0))</f>
        <v>0</v>
      </c>
      <c r="BX30" s="60">
        <f>IF(ลับ!BX$3=0,0,IF(เวลาเรียน!CD30="/",ลับ!BX$3,0))</f>
        <v>0</v>
      </c>
      <c r="BY30" s="60">
        <f>IF(ลับ!BY$3=0,0,IF(เวลาเรียน!CE30="/",ลับ!BY$3,0))</f>
        <v>0</v>
      </c>
      <c r="BZ30" s="60">
        <f>IF(ลับ!BZ$3=0,0,IF(เวลาเรียน!CF30="/",ลับ!BZ$3,0))</f>
        <v>0</v>
      </c>
      <c r="CA30" s="60">
        <f>IF(ลับ!CA$3=0,0,IF(เวลาเรียน!CG30="/",ลับ!CA$3,0))</f>
        <v>0</v>
      </c>
      <c r="CB30" s="60">
        <f>IF(ลับ!CB$3=0,0,IF(เวลาเรียน!CH30="/",ลับ!CB$3,0))</f>
        <v>0</v>
      </c>
      <c r="CC30" s="60">
        <f>IF(ลับ!CC$3=0,0,IF(เวลาเรียน!CI30="/",ลับ!CC$3,0))</f>
        <v>0</v>
      </c>
      <c r="CD30" s="60">
        <f>IF(ลับ!CD$3=0,0,IF(เวลาเรียน!CJ30="/",ลับ!CD$3,0))</f>
        <v>0</v>
      </c>
      <c r="CE30" s="60">
        <f>IF(ลับ!CE$3=0,0,IF(เวลาเรียน!CK30="/",ลับ!CE$3,0))</f>
        <v>0</v>
      </c>
      <c r="CF30" s="60">
        <f>IF(ลับ!CF$3=0,0,IF(เวลาเรียน!CL30="/",ลับ!CF$3,0))</f>
        <v>0</v>
      </c>
      <c r="CG30" s="60">
        <f>IF(ลับ!CG$3=0,0,IF(เวลาเรียน!CM30="/",ลับ!CG$3,0))</f>
        <v>0</v>
      </c>
      <c r="CH30" s="60">
        <f>IF(ลับ!CH$3=0,0,IF(เวลาเรียน!CN30="/",ลับ!CH$3,0))</f>
        <v>0</v>
      </c>
      <c r="CI30" s="60">
        <f>IF(ลับ!CI$3=0,0,IF(เวลาเรียน!CO30="/",ลับ!CI$3,0))</f>
        <v>0</v>
      </c>
      <c r="CJ30" s="60">
        <f>IF(ลับ!CJ$3=0,0,IF(เวลาเรียน!CP30="/",ลับ!CJ$3,0))</f>
        <v>0</v>
      </c>
      <c r="CK30" s="60">
        <f>IF(ลับ!CK$3=0,0,IF(เวลาเรียน!CQ30="/",ลับ!CK$3,0))</f>
        <v>0</v>
      </c>
      <c r="CL30" s="60">
        <f>IF(ลับ!CL$3=0,0,IF(เวลาเรียน!CR30="/",ลับ!CL$3,0))</f>
        <v>0</v>
      </c>
      <c r="CM30" s="60">
        <f>IF(ลับ!CM$3=0,0,IF(เวลาเรียน!CS30="/",ลับ!CM$3,0))</f>
        <v>0</v>
      </c>
      <c r="CN30" s="60">
        <f>IF(ลับ!CN$3=0,0,IF(เวลาเรียน!CT30="/",ลับ!CN$3,0))</f>
        <v>0</v>
      </c>
      <c r="CO30" s="60">
        <f>IF(ลับ!CO$3=0,0,IF(เวลาเรียน!CU30="/",ลับ!CO$3,0))</f>
        <v>0</v>
      </c>
      <c r="CP30" s="60">
        <f>IF(ลับ!CP$3=0,0,IF(เวลาเรียน!CV30="/",ลับ!CP$3,0))</f>
        <v>0</v>
      </c>
      <c r="CQ30" s="60">
        <f>IF(ลับ!CQ$3=0,0,IF(เวลาเรียน!CW30="/",ลับ!CQ$3,0))</f>
        <v>0</v>
      </c>
      <c r="CR30" s="60">
        <f>IF(ลับ!CR$3=0,0,IF(เวลาเรียน!CX30="/",ลับ!CR$3,0))</f>
        <v>0</v>
      </c>
      <c r="CS30" s="60">
        <f>IF(ลับ!CS$3=0,0,IF(เวลาเรียน!CY30="/",ลับ!CS$3,0))</f>
        <v>0</v>
      </c>
      <c r="CT30" s="60">
        <f>IF(ลับ!CT$3=0,0,IF(เวลาเรียน!CZ30="/",ลับ!CT$3,0))</f>
        <v>0</v>
      </c>
      <c r="CU30" s="60">
        <f>IF(ลับ!CU$3=0,0,IF(เวลาเรียน!DA30="/",ลับ!CU$3,0))</f>
        <v>0</v>
      </c>
      <c r="CV30" s="60">
        <f>IF(ลับ!CV$3=0,0,IF(เวลาเรียน!DB30="/",ลับ!CV$3,0))</f>
        <v>0</v>
      </c>
      <c r="CW30" s="61">
        <f>IF(ลับ!CW$3=0,0,IF(เวลาเรียน!DC30="/",ลับ!CW$3,0))</f>
        <v>0</v>
      </c>
      <c r="CX30" s="73" t="e">
        <f t="shared" si="11"/>
        <v>#REF!</v>
      </c>
      <c r="CZ30" s="15">
        <v>25</v>
      </c>
      <c r="DA30" s="15">
        <f>IF(ตัวชี้วัด!C30="ร",ตัวชี้วัด!C30,IF(ตัวชี้วัด!F30="ร",ตัวชี้วัด!F30,IF(ตัวชี้วัด!I30="ร",ตัวชี้วัด!I30,IF(ตัวชี้วัด!L30="ร",ตัวชี้วัด!L30,IF(ตัวชี้วัด!O30="ร",ตัวชี้วัด!O30,IF(ตัวชี้วัด!S30="ร",ตัวชี้วัด!S30,IF(ตัวชี้วัด!V30="ร",ตัวชี้วัด!V30,SUM(ตัวชี้วัด!C30,ตัวชี้วัด!F30,ตัวชี้วัด!I30,ตัวชี้วัด!L30,ตัวชี้วัด!O30,ตัวชี้วัด!S30,ตัวชี้วัด!V30))))))))</f>
        <v>0</v>
      </c>
      <c r="DB30" s="15">
        <f>IF(ตัวชี้วัด!Y30="ร",ตัวชี้วัด!Y30,IF(ตัวชี้วัด!AB30="ร",ตัวชี้วัด!AB30,IF(ตัวชี้วัด!AE30="ร",ตัวชี้วัด!AE30,IF(ตัวชี้วัด!AK30="ร",ตัวชี้วัด!AK30,IF(ตัวชี้วัด!AN30="ร",ตัวชี้วัด!AN30,IF(ตัวชี้วัด!AQ30="ร",ตัวชี้วัด!AQ30,IF(ตัวชี้วัด!AT30="ร",ตัวชี้วัด!AT30,SUM(ตัวชี้วัด!Y30,ตัวชี้วัด!AB30,ตัวชี้วัด!AE30,ตัวชี้วัด!AK30,ตัวชี้วัด!AN30,ตัวชี้วัด!AQ30,ตัวชี้วัด!AT30))))))))</f>
        <v>0</v>
      </c>
      <c r="DC30" s="15">
        <f>IF(ตัวชี้วัด!AW30="ร",ตัวชี้วัด!AW30,IF(ตัวชี้วัด!BA30="ร",ตัวชี้วัด!BA30,IF(ตัวชี้วัด!BD30="ร",ตัวชี้วัด!BD30,IF(ตัวชี้วัด!BG30="ร",ตัวชี้วัด!BG30,IF(ตัวชี้วัด!BJ30="ร",ตัวชี้วัด!BJ30,IF(ตัวชี้วัด!BM30="ร",ตัวชี้วัด!BM30,IF(ตัวชี้วัด!BS30="ร",ตัวชี้วัด!BS30,SUM(ตัวชี้วัด!AW30,ตัวชี้วัด!BA30,ตัวชี้วัด!BD30,ตัวชี้วัด!BG30,ตัวชี้วัด!BJ30,ตัวชี้วัด!BM30,ตัวชี้วัด!BS30))))))))</f>
        <v>0</v>
      </c>
      <c r="DD30" s="15">
        <f>IF(ตัวชี้วัด!BV30="ร",ตัวชี้วัด!BV30,IF(ตัวชี้วัด!BY30="ร",ตัวชี้วัด!BY30,IF(ตัวชี้วัด!CB30="ร",ตัวชี้วัด!CB30,IF(ตัวชี้วัด!CE30="ร",ตัวชี้วัด!CE30,IF(ตัวชี้วัด!CI30="ร",ตัวชี้วัด!CI30,IF(ตัวชี้วัด!CL30="ร",ตัวชี้วัด!CL30,IF(ตัวชี้วัด!CO30="ร",ตัวชี้วัด!CO30,SUM(ตัวชี้วัด!BV30,ตัวชี้วัด!BY30,ตัวชี้วัด!CB30,ตัวชี้วัด!CE30,ตัวชี้วัด!CI30,ตัวชี้วัด!CL30,ตัวชี้วัด!CO30))))))))</f>
        <v>0</v>
      </c>
      <c r="DE30" s="15">
        <f>IF(ตัวชี้วัด!CR30="ร",ตัวชี้วัด!CR30,IF(ตัวชี้วัด!CU30="ร",ตัวชี้วัด!CU30,IF(ตัวชี้วัด!DA30="ร",ตัวชี้วัด!DA30,IF(ตัวชี้วัด!DD30="ร",ตัวชี้วัด!DD30,IF(ตัวชี้วัด!DG30="ร",ตัวชี้วัด!DG30,IF(ตัวชี้วัด!DJ30="ร",ตัวชี้วัด!DJ30,IF(ตัวชี้วัด!DM30="ร",ตัวชี้วัด!DM30,SUM(ตัวชี้วัด!CR30,ตัวชี้วัด!CU30,ตัวชี้วัด!DA30,ตัวชี้วัด!DD30,ตัวชี้วัด!DG30,ตัวชี้วัด!DJ30,ตัวชี้วัด!DM30))))))))</f>
        <v>0</v>
      </c>
      <c r="DF30" s="15">
        <f>IF(ตัวชี้วัด!DQ30="ร",ตัวชี้วัด!DQ30,IF(ตัวชี้วัด!DT30="ร",ตัวชี้วัด!DT30,IF(ตัวชี้วัด!DW30="ร",ตัวชี้วัด!DW30,IF(ตัวชี้วัด!DZ30="ร",ตัวชี้วัด!DZ30,SUM(ตัวชี้วัด!DQ30,ตัวชี้วัด!DT30,ตัวชี้วัด!DW30,ตัวชี้วัด!DZ30)))))</f>
        <v>0</v>
      </c>
      <c r="DG30" s="72">
        <f t="shared" si="12"/>
        <v>0</v>
      </c>
      <c r="DH30" s="47"/>
      <c r="DI30" s="15">
        <f>IF(ตัวชี้วัด!D30="/",1,0)</f>
        <v>0</v>
      </c>
      <c r="DJ30" s="15">
        <f>IF(ตัวชี้วัด!G30="/",1,0)</f>
        <v>0</v>
      </c>
      <c r="DK30" s="15">
        <f>IF(ตัวชี้วัด!J30="/",1,0)</f>
        <v>0</v>
      </c>
      <c r="DL30" s="15">
        <f>IF(ตัวชี้วัด!M30="/",1,0)</f>
        <v>0</v>
      </c>
      <c r="DM30" s="15">
        <f>IF(ตัวชี้วัด!P30="/",1,0)</f>
        <v>0</v>
      </c>
      <c r="DN30" s="15">
        <f>IF(ตัวชี้วัด!T30="/",1,0)</f>
        <v>0</v>
      </c>
      <c r="DO30" s="15">
        <f>IF(ตัวชี้วัด!W30="/",1,0)</f>
        <v>0</v>
      </c>
      <c r="DP30" s="15">
        <f>IF(ตัวชี้วัด!Z30="/",1,0)</f>
        <v>0</v>
      </c>
      <c r="DQ30" s="15">
        <f>IF(ตัวชี้วัด!AC30="/",1,0)</f>
        <v>0</v>
      </c>
      <c r="DR30" s="15">
        <f>IF(ตัวชี้วัด!AF30="/",1,0)</f>
        <v>0</v>
      </c>
      <c r="DS30" s="15">
        <f>IF(ตัวชี้วัด!AL30="/",1,0)</f>
        <v>0</v>
      </c>
      <c r="DT30" s="15">
        <f>IF(ตัวชี้วัด!AO30="/",1,0)</f>
        <v>0</v>
      </c>
      <c r="DU30" s="15">
        <f>IF(ตัวชี้วัด!AR30="/",1,0)</f>
        <v>0</v>
      </c>
      <c r="DV30" s="15">
        <f>IF(ตัวชี้วัด!AU30="/",1,0)</f>
        <v>0</v>
      </c>
      <c r="DW30" s="15">
        <f>IF(ตัวชี้วัด!AX30="/",1,0)</f>
        <v>0</v>
      </c>
      <c r="DX30" s="15">
        <f>IF(ตัวชี้วัด!BB30="/",1,0)</f>
        <v>0</v>
      </c>
      <c r="DY30" s="15">
        <f>IF(ตัวชี้วัด!BE30="/",1,0)</f>
        <v>0</v>
      </c>
      <c r="DZ30" s="15">
        <f>IF(ตัวชี้วัด!BH30="/",1,0)</f>
        <v>0</v>
      </c>
      <c r="EA30" s="15">
        <f>IF(ตัวชี้วัด!BK30="/",1,0)</f>
        <v>0</v>
      </c>
      <c r="EB30" s="15">
        <f>IF(ตัวชี้วัด!BN30="/",1,0)</f>
        <v>0</v>
      </c>
      <c r="EC30" s="15">
        <f>IF(ตัวชี้วัด!BT30="/",1,0)</f>
        <v>0</v>
      </c>
      <c r="ED30" s="15">
        <f>IF(ตัวชี้วัด!BW30="/",1,0)</f>
        <v>0</v>
      </c>
      <c r="EE30" s="15">
        <f>IF(ตัวชี้วัด!BZ30="/",1,0)</f>
        <v>0</v>
      </c>
      <c r="EF30" s="15">
        <f>IF(ตัวชี้วัด!CC30="/",1,0)</f>
        <v>0</v>
      </c>
      <c r="EG30" s="15">
        <f>IF(ตัวชี้วัด!CF30="/",1,0)</f>
        <v>0</v>
      </c>
      <c r="EH30" s="15">
        <f>IF(ตัวชี้วัด!CJ30="/",1,0)</f>
        <v>0</v>
      </c>
      <c r="EI30" s="15">
        <f>IF(ตัวชี้วัด!CM30="/",1,0)</f>
        <v>0</v>
      </c>
      <c r="EJ30" s="15">
        <f>IF(ตัวชี้วัด!CP30="/",1,0)</f>
        <v>0</v>
      </c>
      <c r="EK30" s="15">
        <f>IF(ตัวชี้วัด!CS30="/",1,0)</f>
        <v>0</v>
      </c>
      <c r="EL30" s="15">
        <f>IF(ตัวชี้วัด!CV30="/",1,0)</f>
        <v>0</v>
      </c>
      <c r="EM30" s="15">
        <f>IF(ตัวชี้วัด!DB30="/",1,0)</f>
        <v>0</v>
      </c>
      <c r="EN30" s="15">
        <f>IF(ตัวชี้วัด!DE30="/",1,0)</f>
        <v>0</v>
      </c>
      <c r="EO30" s="15">
        <f>IF(ตัวชี้วัด!DH30="/",1,0)</f>
        <v>0</v>
      </c>
      <c r="EP30" s="15">
        <f>IF(ตัวชี้วัด!DK30="/",1,0)</f>
        <v>0</v>
      </c>
      <c r="EQ30" s="15">
        <f>IF(ตัวชี้วัด!DN30="/",1,0)</f>
        <v>0</v>
      </c>
      <c r="ER30" s="15">
        <f>IF(ตัวชี้วัด!DR30="/",1,0)</f>
        <v>0</v>
      </c>
      <c r="ES30" s="15">
        <f>IF(ตัวชี้วัด!DU30="/",1,0)</f>
        <v>0</v>
      </c>
      <c r="ET30" s="15">
        <f>IF(ตัวชี้วัด!DX30="/",1,0)</f>
        <v>0</v>
      </c>
      <c r="EU30" s="15">
        <f>IF(ตัวชี้วัด!EA30="/",1,0)</f>
        <v>0</v>
      </c>
      <c r="EV30" s="72">
        <f t="shared" si="3"/>
        <v>0</v>
      </c>
      <c r="EX30" s="15">
        <v>25</v>
      </c>
      <c r="EY30" s="15">
        <f>IF(คุณลักษณะ!B30&gt;1,2,IF(คุณลักษณะ!B30=1,1,0))</f>
        <v>0</v>
      </c>
      <c r="EZ30" s="15">
        <f>IF(คุณลักษณะ!C30&gt;1,2,IF(คุณลักษณะ!C30=1,1,0))</f>
        <v>0</v>
      </c>
      <c r="FA30" s="15">
        <f>IF(คุณลักษณะ!D30&gt;1,2,IF(คุณลักษณะ!D30=1,1,0))</f>
        <v>0</v>
      </c>
      <c r="FB30" s="15">
        <f>IF(คุณลักษณะ!E30&gt;1,2,IF(คุณลักษณะ!E30=1,1,0))</f>
        <v>0</v>
      </c>
      <c r="FC30" s="72">
        <f t="shared" si="4"/>
        <v>0</v>
      </c>
      <c r="FD30" s="15">
        <f>IF(คุณลักษณะ!G30&gt;1,2,IF(คุณลักษณะ!G30=1,1,0))</f>
        <v>0</v>
      </c>
      <c r="FE30" s="15">
        <f>IF(คุณลักษณะ!H30&gt;1,2,IF(คุณลักษณะ!H30=1,1,0))</f>
        <v>0</v>
      </c>
      <c r="FF30" s="72">
        <f t="shared" si="5"/>
        <v>0</v>
      </c>
      <c r="FG30" s="15">
        <f>IF(คุณลักษณะ!O30&gt;1,2,IF(คุณลักษณะ!O30=1,1,0))</f>
        <v>0</v>
      </c>
      <c r="FH30" s="15">
        <f>IF(คุณลักษณะ!P30&gt;1,2,IF(คุณลักษณะ!P30=1,1,0))</f>
        <v>0</v>
      </c>
      <c r="FI30" s="72">
        <f t="shared" si="6"/>
        <v>0</v>
      </c>
      <c r="FJ30" s="15">
        <f>IF(คุณลักษณะ!S30&gt;1,2,IF(คุณลักษณะ!S30=1,1,0))</f>
        <v>0</v>
      </c>
      <c r="FK30" s="15">
        <f>IF(คุณลักษณะ!T30&gt;1,2,IF(คุณลักษณะ!T30=1,1,0))</f>
        <v>0</v>
      </c>
      <c r="FL30" s="72">
        <f t="shared" si="7"/>
        <v>0</v>
      </c>
      <c r="FM30" s="15">
        <f>IF(คุณลักษณะ!V30&gt;1,2,IF(คุณลักษณะ!V30=1,1,0))</f>
        <v>0</v>
      </c>
      <c r="FN30" s="15">
        <f>IF(คุณลักษณะ!W30&gt;1,2,IF(คุณลักษณะ!W30=1,1,0))</f>
        <v>0</v>
      </c>
      <c r="FO30" s="72">
        <f t="shared" si="8"/>
        <v>0</v>
      </c>
      <c r="FP30" s="15">
        <f>IF(คุณลักษณะ!Y30&gt;1,2,IF(คุณลักษณะ!Y30=1,1,0))</f>
        <v>0</v>
      </c>
      <c r="FQ30" s="15">
        <f>IF(คุณลักษณะ!AC30&gt;1,2,IF(คุณลักษณะ!AC30=1,1,0))</f>
        <v>0</v>
      </c>
      <c r="FR30" s="15">
        <f>IF(คุณลักษณะ!AD30&gt;1,2,IF(คุณลักษณะ!AD30=1,1,0))</f>
        <v>0</v>
      </c>
      <c r="FS30" s="72">
        <f t="shared" si="9"/>
        <v>0</v>
      </c>
      <c r="FT30" s="15">
        <f>IF(คุณลักษณะ!AF30&gt;1,2,IF(คุณลักษณะ!AF30=1,1,0))</f>
        <v>0</v>
      </c>
      <c r="FU30" s="15">
        <f>IF(คุณลักษณะ!AG30&gt;1,2,IF(คุณลักษณะ!AG30=1,1,0))</f>
        <v>0</v>
      </c>
      <c r="FV30" s="72">
        <f t="shared" si="10"/>
        <v>0</v>
      </c>
      <c r="FW30" s="47"/>
      <c r="FX30" s="15">
        <f>IF(คุณลักษณะ!F30&gt;1,2,IF(คุณลักษณะ!F30=1,1,0))</f>
        <v>2</v>
      </c>
      <c r="FY30" s="15">
        <f>IF(คุณลักษณะ!I30&gt;1,2,IF(คุณลักษณะ!I30=1,1,0))</f>
        <v>2</v>
      </c>
      <c r="FZ30" s="15">
        <f>IF(คุณลักษณะ!N30&gt;1,2,IF(คุณลักษณะ!N30=1,1,0))</f>
        <v>2</v>
      </c>
      <c r="GA30" s="15">
        <f>IF(คุณลักษณะ!Q30&gt;1,2,IF(คุณลักษณะ!Q30=1,1,0))</f>
        <v>2</v>
      </c>
      <c r="GB30" s="15">
        <f>IF(คุณลักษณะ!U30&gt;1,2,IF(คุณลักษณะ!U30=1,1,0))</f>
        <v>2</v>
      </c>
      <c r="GC30" s="15">
        <f>IF(คุณลักษณะ!X30&gt;1,2,IF(คุณลักษณะ!X30=1,1,0))</f>
        <v>2</v>
      </c>
      <c r="GD30" s="15">
        <f>IF(คุณลักษณะ!AE30&gt;1,2,IF(คุณลักษณะ!AE30=1,1,0))</f>
        <v>2</v>
      </c>
      <c r="GE30" s="15">
        <f>IF(คุณลักษณะ!AH30&gt;1,2,IF(คุณลักษณะ!AH30=1,1,0))</f>
        <v>2</v>
      </c>
      <c r="GF30" s="76">
        <f t="shared" si="13"/>
        <v>16</v>
      </c>
      <c r="GG30" s="74">
        <f>IF(คุณลักษณะ!F30=0,0,IF(คุณลักษณะ!I30=0,0,IF(คุณลักษณะ!N30=0,0,IF(คุณลักษณะ!Q30=0,0,IF(คุณลักษณะ!U30=0,0,IF(คุณลักษณะ!X30=0,0,IF(คุณลักษณะ!AE30=0,0,IF(คุณลักษณะ!AH30=0,0,GF30))))))))</f>
        <v>16</v>
      </c>
      <c r="GI30" s="2">
        <v>25</v>
      </c>
      <c r="GJ30" s="19">
        <f>IF(เวลาเรียน!C30="",0,1)</f>
        <v>0</v>
      </c>
      <c r="GK30" s="289">
        <f>IF(ผลการเรียน!$Y31=$GK$5,1,0)</f>
        <v>0</v>
      </c>
      <c r="GL30" s="289">
        <f>IF(ผลการเรียน!$Y31=$GL$5,1,0)</f>
        <v>0</v>
      </c>
      <c r="GM30" s="289">
        <f>IF(ผลการเรียน!$Y31=$GM$5,1,0)</f>
        <v>0</v>
      </c>
      <c r="GN30" s="289">
        <f>IF(ผลการเรียน!$Y31=$GN$5,1,0)</f>
        <v>0</v>
      </c>
      <c r="GO30" s="289">
        <f>IF(ผลการเรียน!$Y31=$GO$5,1,0)</f>
        <v>0</v>
      </c>
      <c r="GP30" s="289">
        <f>IF(ผลการเรียน!$Y31=$GP$5,1,0)</f>
        <v>0</v>
      </c>
      <c r="GQ30" s="289">
        <f>IF(ผลการเรียน!$Y31=$GQ$5,1,0)</f>
        <v>0</v>
      </c>
      <c r="GR30" s="289">
        <f>IF(ผลการเรียน!$Y31=$GR$5,1,0)</f>
        <v>0</v>
      </c>
      <c r="GS30" s="289">
        <f>IF(ผลการเรียน!$Y31=$GS$5,1,0)</f>
        <v>0</v>
      </c>
      <c r="GT30" s="289">
        <f>IF(ผลการเรียน!$Y31=$GT$5,1,0)</f>
        <v>0</v>
      </c>
      <c r="GU30" s="289">
        <f ca="1">IF(ผลการเรียน!$AP31=ลับ!$GU$5,1,0)</f>
        <v>0</v>
      </c>
      <c r="GV30" s="289">
        <f ca="1">IF(ผลการเรียน!$AP31=ลับ!$GV$5,1,0)</f>
        <v>0</v>
      </c>
      <c r="GW30" s="289">
        <f ca="1">IF(ผลการเรียน!$AP31=ลับ!$GW$5,1,0)</f>
        <v>0</v>
      </c>
      <c r="GX30" s="289">
        <f ca="1">IF(ผลการเรียน!$AP31=ลับ!$GX$5,1,0)</f>
        <v>0</v>
      </c>
      <c r="GY30" s="289">
        <f ca="1">IF(ผลการเรียน!$AG31=ลับ!$GY$5,1,0)</f>
        <v>0</v>
      </c>
      <c r="GZ30" s="289">
        <f ca="1">IF(ผลการเรียน!$AG31=ลับ!$GZ$5,1,0)</f>
        <v>0</v>
      </c>
      <c r="HA30" s="289">
        <f ca="1">IF(ผลการเรียน!$AG31=ลับ!$HA$5,1,0)</f>
        <v>0</v>
      </c>
      <c r="HB30" s="289">
        <f ca="1">IF(ผลการเรียน!$AG31=ลับ!$HB$5,1,0)</f>
        <v>0</v>
      </c>
      <c r="HC30" s="19">
        <f>IF(สรุปคะแนน!$Q30=3,1,0)</f>
        <v>0</v>
      </c>
      <c r="HD30" s="19">
        <f>IF(สรุปคะแนน!$Q30=2,1,0)</f>
        <v>0</v>
      </c>
      <c r="HE30" s="19">
        <f>IF(สรุปคะแนน!$Q30=1,1,0)</f>
        <v>0</v>
      </c>
      <c r="HF30" s="19">
        <f>IF(สรุปคะแนน!$Q30=0,1,0)</f>
        <v>0</v>
      </c>
      <c r="HG30" s="47"/>
      <c r="HH30" s="47"/>
      <c r="HI30" s="47"/>
      <c r="HJ30" s="47"/>
      <c r="HK30" s="47"/>
      <c r="HL30" s="47"/>
      <c r="HM30" s="47"/>
      <c r="HN30" s="47"/>
    </row>
    <row r="31" spans="1:222" ht="20.399999999999999" x14ac:dyDescent="0.55000000000000004">
      <c r="A31" s="25">
        <v>26</v>
      </c>
      <c r="B31" s="60">
        <f>IF(ลับ!B$3=0,0,IF(เวลาเรียน!H31="/",ลับ!B$3,0))</f>
        <v>0</v>
      </c>
      <c r="C31" s="60">
        <f>IF(ลับ!C$3=0,0,IF(เวลาเรียน!I31="/",ลับ!C$3,0))</f>
        <v>0</v>
      </c>
      <c r="D31" s="60">
        <f>IF(ลับ!D$3=0,0,IF(เวลาเรียน!J31="/",ลับ!D$3,0))</f>
        <v>0</v>
      </c>
      <c r="E31" s="60">
        <f>IF(ลับ!E$3=0,0,IF(เวลาเรียน!K31="/",ลับ!E$3,0))</f>
        <v>0</v>
      </c>
      <c r="F31" s="60" t="e">
        <f>IF(ลับ!F$3=0,0,IF(เวลาเรียน!#REF!="/",ลับ!F$3,0))</f>
        <v>#REF!</v>
      </c>
      <c r="G31" s="60">
        <f>IF(ลับ!G$3=0,0,IF(เวลาเรียน!L31="/",ลับ!G$3,0))</f>
        <v>0</v>
      </c>
      <c r="H31" s="60">
        <f>IF(ลับ!H$3=0,0,IF(เวลาเรียน!M31="/",ลับ!H$3,0))</f>
        <v>0</v>
      </c>
      <c r="I31" s="60">
        <f>IF(ลับ!I$3=0,0,IF(เวลาเรียน!N31="/",ลับ!I$3,0))</f>
        <v>0</v>
      </c>
      <c r="J31" s="60">
        <f>IF(ลับ!J$3=0,0,IF(เวลาเรียน!O31="/",ลับ!J$3,0))</f>
        <v>0</v>
      </c>
      <c r="K31" s="60">
        <f>IF(ลับ!K$3=0,0,IF(เวลาเรียน!P31="/",ลับ!K$3,0))</f>
        <v>0</v>
      </c>
      <c r="L31" s="60">
        <f>IF(ลับ!L$3=0,0,IF(เวลาเรียน!Q31="/",ลับ!L$3,0))</f>
        <v>0</v>
      </c>
      <c r="M31" s="60">
        <f>IF(ลับ!M$3=0,0,IF(เวลาเรียน!R31="/",ลับ!M$3,0))</f>
        <v>0</v>
      </c>
      <c r="N31" s="60">
        <f>IF(ลับ!N$3=0,0,IF(เวลาเรียน!S31="/",ลับ!N$3,0))</f>
        <v>0</v>
      </c>
      <c r="O31" s="60">
        <f>IF(ลับ!O$3=0,0,IF(เวลาเรียน!T31="/",ลับ!O$3,0))</f>
        <v>0</v>
      </c>
      <c r="P31" s="60">
        <f>IF(ลับ!P$3=0,0,IF(เวลาเรียน!U31="/",ลับ!P$3,0))</f>
        <v>0</v>
      </c>
      <c r="Q31" s="60">
        <f>IF(ลับ!Q$3=0,0,IF(เวลาเรียน!V31="/",ลับ!Q$3,0))</f>
        <v>0</v>
      </c>
      <c r="R31" s="60">
        <f>IF(ลับ!R$3=0,0,IF(เวลาเรียน!W31="/",ลับ!R$3,0))</f>
        <v>0</v>
      </c>
      <c r="S31" s="60">
        <f>IF(ลับ!S$3=0,0,IF(เวลาเรียน!X31="/",ลับ!S$3,0))</f>
        <v>0</v>
      </c>
      <c r="T31" s="60">
        <f>IF(ลับ!T$3=0,0,IF(เวลาเรียน!Y31="/",ลับ!T$3,0))</f>
        <v>0</v>
      </c>
      <c r="U31" s="60">
        <f>IF(ลับ!U$3=0,0,IF(เวลาเรียน!Z31="/",ลับ!U$3,0))</f>
        <v>0</v>
      </c>
      <c r="V31" s="60">
        <f>IF(ลับ!V$3=0,0,IF(เวลาเรียน!AA31="/",ลับ!V$3,0))</f>
        <v>0</v>
      </c>
      <c r="W31" s="60">
        <f>IF(ลับ!W$3=0,0,IF(เวลาเรียน!AB31="/",ลับ!W$3,0))</f>
        <v>0</v>
      </c>
      <c r="X31" s="60">
        <f>IF(ลับ!X$3=0,0,IF(เวลาเรียน!AC31="/",ลับ!X$3,0))</f>
        <v>0</v>
      </c>
      <c r="Y31" s="60">
        <f>IF(ลับ!Y$3=0,0,IF(เวลาเรียน!AD31="/",ลับ!Y$3,0))</f>
        <v>0</v>
      </c>
      <c r="Z31" s="295">
        <f>IF(ลับ!Z$3=0,0,IF(เวลาเรียน!AE31="/",ลับ!Z$3,0))</f>
        <v>0</v>
      </c>
      <c r="AA31" s="60">
        <f>IF(ลับ!AA$3=0,0,IF(เวลาเรียน!AF31="/",ลับ!AA$3,0))</f>
        <v>0</v>
      </c>
      <c r="AB31" s="60">
        <f>IF(ลับ!AB$3=0,0,IF(เวลาเรียน!AG31="/",ลับ!AB$3,0))</f>
        <v>0</v>
      </c>
      <c r="AC31" s="60">
        <f>IF(ลับ!AC$3=0,0,IF(เวลาเรียน!AH31="/",ลับ!AC$3,0))</f>
        <v>0</v>
      </c>
      <c r="AD31" s="60">
        <f>IF(ลับ!AD$3=0,0,IF(เวลาเรียน!AI31="/",ลับ!AD$3,0))</f>
        <v>0</v>
      </c>
      <c r="AE31" s="60">
        <f>IF(ลับ!AE$3=0,0,IF(เวลาเรียน!AJ31="/",ลับ!AE$3,0))</f>
        <v>0</v>
      </c>
      <c r="AF31" s="60">
        <f>IF(ลับ!AF$3=0,0,IF(เวลาเรียน!AK31="/",ลับ!AF$3,0))</f>
        <v>0</v>
      </c>
      <c r="AG31" s="60">
        <f>IF(ลับ!AG$3=0,0,IF(เวลาเรียน!AL31="/",ลับ!AG$3,0))</f>
        <v>0</v>
      </c>
      <c r="AH31" s="60">
        <f>IF(ลับ!AH$3=0,0,IF(เวลาเรียน!AM31="/",ลับ!AH$3,0))</f>
        <v>0</v>
      </c>
      <c r="AI31" s="60">
        <f>IF(ลับ!AI$3=0,0,IF(เวลาเรียน!AN31="/",ลับ!AI$3,0))</f>
        <v>0</v>
      </c>
      <c r="AJ31" s="60">
        <f>IF(ลับ!AJ$3=0,0,IF(เวลาเรียน!AO31="/",ลับ!AJ$3,0))</f>
        <v>0</v>
      </c>
      <c r="AK31" s="60">
        <f>IF(ลับ!AK$3=0,0,IF(เวลาเรียน!AP31="/",ลับ!AK$3,0))</f>
        <v>0</v>
      </c>
      <c r="AL31" s="60">
        <f>IF(ลับ!AL$3=0,0,IF(เวลาเรียน!AQ31="/",ลับ!AL$3,0))</f>
        <v>0</v>
      </c>
      <c r="AM31" s="60">
        <f>IF(ลับ!AM$3=0,0,IF(เวลาเรียน!AR31="/",ลับ!AM$3,0))</f>
        <v>0</v>
      </c>
      <c r="AN31" s="60">
        <f>IF(ลับ!AN$3=0,0,IF(เวลาเรียน!AS31="/",ลับ!AN$3,0))</f>
        <v>0</v>
      </c>
      <c r="AO31" s="60">
        <f>IF(ลับ!AO$3=0,0,IF(เวลาเรียน!AT31="/",ลับ!AO$3,0))</f>
        <v>0</v>
      </c>
      <c r="AP31" s="60">
        <f>IF(ลับ!AP$3=0,0,IF(เวลาเรียน!AU31="/",ลับ!AP$3,0))</f>
        <v>0</v>
      </c>
      <c r="AQ31" s="60">
        <f>IF(ลับ!AQ$3=0,0,IF(เวลาเรียน!AV31="/",ลับ!AQ$3,0))</f>
        <v>0</v>
      </c>
      <c r="AR31" s="60">
        <f>IF(ลับ!AR$3=0,0,IF(เวลาเรียน!AW31="/",ลับ!AR$3,0))</f>
        <v>0</v>
      </c>
      <c r="AS31" s="60">
        <f>IF(ลับ!AS$3=0,0,IF(เวลาเรียน!AX31="/",ลับ!AS$3,0))</f>
        <v>0</v>
      </c>
      <c r="AT31" s="60">
        <f>IF(ลับ!AT$3=0,0,IF(เวลาเรียน!AY31="/",ลับ!AT$3,0))</f>
        <v>0</v>
      </c>
      <c r="AU31" s="60">
        <f>IF(ลับ!AU$3=0,0,IF(เวลาเรียน!AZ31="/",ลับ!AU$3,0))</f>
        <v>0</v>
      </c>
      <c r="AV31" s="60">
        <f>IF(ลับ!AV$3=0,0,IF(เวลาเรียน!BA31="/",ลับ!AV$3,0))</f>
        <v>0</v>
      </c>
      <c r="AW31" s="60">
        <f>IF(ลับ!AW$3=0,0,IF(เวลาเรียน!BB31="/",ลับ!AW$3,0))</f>
        <v>0</v>
      </c>
      <c r="AX31" s="60">
        <f>IF(ลับ!AX$3=0,0,IF(เวลาเรียน!BC31="/",ลับ!AX$3,0))</f>
        <v>0</v>
      </c>
      <c r="AY31" s="60">
        <f>IF(ลับ!AY$3=0,0,IF(เวลาเรียน!BD31="/",ลับ!AY$3,0))</f>
        <v>0</v>
      </c>
      <c r="AZ31" s="60">
        <f>IF(ลับ!AZ$3=0,0,IF(เวลาเรียน!BE31="/",ลับ!AZ$3,0))</f>
        <v>0</v>
      </c>
      <c r="BA31" s="60">
        <f>IF(ลับ!BA$3=0,0,IF(เวลาเรียน!BF31="/",ลับ!BA$3,0))</f>
        <v>0</v>
      </c>
      <c r="BB31" s="60">
        <f>IF(ลับ!BB$3=0,0,IF(เวลาเรียน!BG31="/",ลับ!BB$3,0))</f>
        <v>0</v>
      </c>
      <c r="BC31" s="60">
        <f>IF(ลับ!BC$3=0,0,IF(เวลาเรียน!BH31="/",ลับ!BC$3,0))</f>
        <v>0</v>
      </c>
      <c r="BD31" s="60">
        <f>IF(ลับ!BD$3=0,0,IF(เวลาเรียน!BI31="/",ลับ!BD$3,0))</f>
        <v>0</v>
      </c>
      <c r="BE31" s="60">
        <f>IF(ลับ!BE$3=0,0,IF(เวลาเรียน!BJ31="/",ลับ!BE$3,0))</f>
        <v>0</v>
      </c>
      <c r="BF31" s="60">
        <f>IF(ลับ!BF$3=0,0,IF(เวลาเรียน!BK31="/",ลับ!BF$3,0))</f>
        <v>0</v>
      </c>
      <c r="BG31" s="60">
        <f>IF(ลับ!BG$3=0,0,IF(เวลาเรียน!BL31="/",ลับ!BG$3,0))</f>
        <v>0</v>
      </c>
      <c r="BH31" s="60">
        <f>IF(ลับ!BH$3=0,0,IF(เวลาเรียน!BM31="/",ลับ!BH$3,0))</f>
        <v>0</v>
      </c>
      <c r="BI31" s="60">
        <f>IF(ลับ!BI$3=0,0,IF(เวลาเรียน!BN31="/",ลับ!BI$3,0))</f>
        <v>0</v>
      </c>
      <c r="BJ31" s="60">
        <f>IF(ลับ!BJ$3=0,0,IF(เวลาเรียน!BO31="/",ลับ!BJ$3,0))</f>
        <v>0</v>
      </c>
      <c r="BK31" s="60">
        <f>IF(ลับ!BK$3=0,0,IF(เวลาเรียน!BP31="/",ลับ!BK$3,0))</f>
        <v>0</v>
      </c>
      <c r="BL31" s="60">
        <f>IF(ลับ!BL$3=0,0,IF(เวลาเรียน!BQ31="/",ลับ!BL$3,0))</f>
        <v>0</v>
      </c>
      <c r="BM31" s="60">
        <f>IF(ลับ!BM$3=0,0,IF(เวลาเรียน!BR31="/",ลับ!BM$3,0))</f>
        <v>0</v>
      </c>
      <c r="BN31" s="60">
        <f>IF(ลับ!BN$3=0,0,IF(เวลาเรียน!BS31="/",ลับ!BN$3,0))</f>
        <v>0</v>
      </c>
      <c r="BO31" s="60">
        <f>IF(ลับ!BO$3=0,0,IF(เวลาเรียน!BT31="/",ลับ!BO$3,0))</f>
        <v>0</v>
      </c>
      <c r="BP31" s="60">
        <f>IF(ลับ!BP$3=0,0,IF(เวลาเรียน!BU31="/",ลับ!BP$3,0))</f>
        <v>0</v>
      </c>
      <c r="BQ31" s="60">
        <f>IF(ลับ!BQ$3=0,0,IF(เวลาเรียน!BV31="/",ลับ!BQ$3,0))</f>
        <v>0</v>
      </c>
      <c r="BR31" s="60">
        <f>IF(ลับ!BR$3=0,0,IF(เวลาเรียน!BW31="/",ลับ!BR$3,0))</f>
        <v>0</v>
      </c>
      <c r="BS31" s="295">
        <f>IF(ลับ!BS$3=0,0,IF(เวลาเรียน!BX31="/",ลับ!BS$3,0))</f>
        <v>0</v>
      </c>
      <c r="BT31" s="60">
        <f>IF(ลับ!BT$3=0,0,IF(เวลาเรียน!BZ31="/",ลับ!BT$3,0))</f>
        <v>0</v>
      </c>
      <c r="BU31" s="60">
        <f>IF(ลับ!BU$3=0,0,IF(เวลาเรียน!CA31="/",ลับ!BU$3,0))</f>
        <v>0</v>
      </c>
      <c r="BV31" s="60">
        <f>IF(ลับ!BV$3=0,0,IF(เวลาเรียน!CB31="/",ลับ!BV$3,0))</f>
        <v>0</v>
      </c>
      <c r="BW31" s="60">
        <f>IF(ลับ!BW$3=0,0,IF(เวลาเรียน!CC31="/",ลับ!BW$3,0))</f>
        <v>0</v>
      </c>
      <c r="BX31" s="60">
        <f>IF(ลับ!BX$3=0,0,IF(เวลาเรียน!CD31="/",ลับ!BX$3,0))</f>
        <v>0</v>
      </c>
      <c r="BY31" s="60">
        <f>IF(ลับ!BY$3=0,0,IF(เวลาเรียน!CE31="/",ลับ!BY$3,0))</f>
        <v>0</v>
      </c>
      <c r="BZ31" s="60">
        <f>IF(ลับ!BZ$3=0,0,IF(เวลาเรียน!CF31="/",ลับ!BZ$3,0))</f>
        <v>0</v>
      </c>
      <c r="CA31" s="60">
        <f>IF(ลับ!CA$3=0,0,IF(เวลาเรียน!CG31="/",ลับ!CA$3,0))</f>
        <v>0</v>
      </c>
      <c r="CB31" s="60">
        <f>IF(ลับ!CB$3=0,0,IF(เวลาเรียน!CH31="/",ลับ!CB$3,0))</f>
        <v>0</v>
      </c>
      <c r="CC31" s="60">
        <f>IF(ลับ!CC$3=0,0,IF(เวลาเรียน!CI31="/",ลับ!CC$3,0))</f>
        <v>0</v>
      </c>
      <c r="CD31" s="60">
        <f>IF(ลับ!CD$3=0,0,IF(เวลาเรียน!CJ31="/",ลับ!CD$3,0))</f>
        <v>0</v>
      </c>
      <c r="CE31" s="60">
        <f>IF(ลับ!CE$3=0,0,IF(เวลาเรียน!CK31="/",ลับ!CE$3,0))</f>
        <v>0</v>
      </c>
      <c r="CF31" s="60">
        <f>IF(ลับ!CF$3=0,0,IF(เวลาเรียน!CL31="/",ลับ!CF$3,0))</f>
        <v>0</v>
      </c>
      <c r="CG31" s="60">
        <f>IF(ลับ!CG$3=0,0,IF(เวลาเรียน!CM31="/",ลับ!CG$3,0))</f>
        <v>0</v>
      </c>
      <c r="CH31" s="60">
        <f>IF(ลับ!CH$3=0,0,IF(เวลาเรียน!CN31="/",ลับ!CH$3,0))</f>
        <v>0</v>
      </c>
      <c r="CI31" s="60">
        <f>IF(ลับ!CI$3=0,0,IF(เวลาเรียน!CO31="/",ลับ!CI$3,0))</f>
        <v>0</v>
      </c>
      <c r="CJ31" s="60">
        <f>IF(ลับ!CJ$3=0,0,IF(เวลาเรียน!CP31="/",ลับ!CJ$3,0))</f>
        <v>0</v>
      </c>
      <c r="CK31" s="60">
        <f>IF(ลับ!CK$3=0,0,IF(เวลาเรียน!CQ31="/",ลับ!CK$3,0))</f>
        <v>0</v>
      </c>
      <c r="CL31" s="60">
        <f>IF(ลับ!CL$3=0,0,IF(เวลาเรียน!CR31="/",ลับ!CL$3,0))</f>
        <v>0</v>
      </c>
      <c r="CM31" s="60">
        <f>IF(ลับ!CM$3=0,0,IF(เวลาเรียน!CS31="/",ลับ!CM$3,0))</f>
        <v>0</v>
      </c>
      <c r="CN31" s="60">
        <f>IF(ลับ!CN$3=0,0,IF(เวลาเรียน!CT31="/",ลับ!CN$3,0))</f>
        <v>0</v>
      </c>
      <c r="CO31" s="60">
        <f>IF(ลับ!CO$3=0,0,IF(เวลาเรียน!CU31="/",ลับ!CO$3,0))</f>
        <v>0</v>
      </c>
      <c r="CP31" s="60">
        <f>IF(ลับ!CP$3=0,0,IF(เวลาเรียน!CV31="/",ลับ!CP$3,0))</f>
        <v>0</v>
      </c>
      <c r="CQ31" s="60">
        <f>IF(ลับ!CQ$3=0,0,IF(เวลาเรียน!CW31="/",ลับ!CQ$3,0))</f>
        <v>0</v>
      </c>
      <c r="CR31" s="60">
        <f>IF(ลับ!CR$3=0,0,IF(เวลาเรียน!CX31="/",ลับ!CR$3,0))</f>
        <v>0</v>
      </c>
      <c r="CS31" s="60">
        <f>IF(ลับ!CS$3=0,0,IF(เวลาเรียน!CY31="/",ลับ!CS$3,0))</f>
        <v>0</v>
      </c>
      <c r="CT31" s="60">
        <f>IF(ลับ!CT$3=0,0,IF(เวลาเรียน!CZ31="/",ลับ!CT$3,0))</f>
        <v>0</v>
      </c>
      <c r="CU31" s="60">
        <f>IF(ลับ!CU$3=0,0,IF(เวลาเรียน!DA31="/",ลับ!CU$3,0))</f>
        <v>0</v>
      </c>
      <c r="CV31" s="60">
        <f>IF(ลับ!CV$3=0,0,IF(เวลาเรียน!DB31="/",ลับ!CV$3,0))</f>
        <v>0</v>
      </c>
      <c r="CW31" s="61">
        <f>IF(ลับ!CW$3=0,0,IF(เวลาเรียน!DC31="/",ลับ!CW$3,0))</f>
        <v>0</v>
      </c>
      <c r="CX31" s="73" t="e">
        <f t="shared" si="11"/>
        <v>#REF!</v>
      </c>
      <c r="CZ31" s="15">
        <v>26</v>
      </c>
      <c r="DA31" s="15">
        <f>IF(ตัวชี้วัด!C31="ร",ตัวชี้วัด!C31,IF(ตัวชี้วัด!F31="ร",ตัวชี้วัด!F31,IF(ตัวชี้วัด!I31="ร",ตัวชี้วัด!I31,IF(ตัวชี้วัด!L31="ร",ตัวชี้วัด!L31,IF(ตัวชี้วัด!O31="ร",ตัวชี้วัด!O31,IF(ตัวชี้วัด!S31="ร",ตัวชี้วัด!S31,IF(ตัวชี้วัด!V31="ร",ตัวชี้วัด!V31,SUM(ตัวชี้วัด!C31,ตัวชี้วัด!F31,ตัวชี้วัด!I31,ตัวชี้วัด!L31,ตัวชี้วัด!O31,ตัวชี้วัด!S31,ตัวชี้วัด!V31))))))))</f>
        <v>0</v>
      </c>
      <c r="DB31" s="15">
        <f>IF(ตัวชี้วัด!Y31="ร",ตัวชี้วัด!Y31,IF(ตัวชี้วัด!AB31="ร",ตัวชี้วัด!AB31,IF(ตัวชี้วัด!AE31="ร",ตัวชี้วัด!AE31,IF(ตัวชี้วัด!AK31="ร",ตัวชี้วัด!AK31,IF(ตัวชี้วัด!AN31="ร",ตัวชี้วัด!AN31,IF(ตัวชี้วัด!AQ31="ร",ตัวชี้วัด!AQ31,IF(ตัวชี้วัด!AT31="ร",ตัวชี้วัด!AT31,SUM(ตัวชี้วัด!Y31,ตัวชี้วัด!AB31,ตัวชี้วัด!AE31,ตัวชี้วัด!AK31,ตัวชี้วัด!AN31,ตัวชี้วัด!AQ31,ตัวชี้วัด!AT31))))))))</f>
        <v>0</v>
      </c>
      <c r="DC31" s="15">
        <f>IF(ตัวชี้วัด!AW31="ร",ตัวชี้วัด!AW31,IF(ตัวชี้วัด!BA31="ร",ตัวชี้วัด!BA31,IF(ตัวชี้วัด!BD31="ร",ตัวชี้วัด!BD31,IF(ตัวชี้วัด!BG31="ร",ตัวชี้วัด!BG31,IF(ตัวชี้วัด!BJ31="ร",ตัวชี้วัด!BJ31,IF(ตัวชี้วัด!BM31="ร",ตัวชี้วัด!BM31,IF(ตัวชี้วัด!BS31="ร",ตัวชี้วัด!BS31,SUM(ตัวชี้วัด!AW31,ตัวชี้วัด!BA31,ตัวชี้วัด!BD31,ตัวชี้วัด!BG31,ตัวชี้วัด!BJ31,ตัวชี้วัด!BM31,ตัวชี้วัด!BS31))))))))</f>
        <v>0</v>
      </c>
      <c r="DD31" s="15">
        <f>IF(ตัวชี้วัด!BV31="ร",ตัวชี้วัด!BV31,IF(ตัวชี้วัด!BY31="ร",ตัวชี้วัด!BY31,IF(ตัวชี้วัด!CB31="ร",ตัวชี้วัด!CB31,IF(ตัวชี้วัด!CE31="ร",ตัวชี้วัด!CE31,IF(ตัวชี้วัด!CI31="ร",ตัวชี้วัด!CI31,IF(ตัวชี้วัด!CL31="ร",ตัวชี้วัด!CL31,IF(ตัวชี้วัด!CO31="ร",ตัวชี้วัด!CO31,SUM(ตัวชี้วัด!BV31,ตัวชี้วัด!BY31,ตัวชี้วัด!CB31,ตัวชี้วัด!CE31,ตัวชี้วัด!CI31,ตัวชี้วัด!CL31,ตัวชี้วัด!CO31))))))))</f>
        <v>0</v>
      </c>
      <c r="DE31" s="15">
        <f>IF(ตัวชี้วัด!CR31="ร",ตัวชี้วัด!CR31,IF(ตัวชี้วัด!CU31="ร",ตัวชี้วัด!CU31,IF(ตัวชี้วัด!DA31="ร",ตัวชี้วัด!DA31,IF(ตัวชี้วัด!DD31="ร",ตัวชี้วัด!DD31,IF(ตัวชี้วัด!DG31="ร",ตัวชี้วัด!DG31,IF(ตัวชี้วัด!DJ31="ร",ตัวชี้วัด!DJ31,IF(ตัวชี้วัด!DM31="ร",ตัวชี้วัด!DM31,SUM(ตัวชี้วัด!CR31,ตัวชี้วัด!CU31,ตัวชี้วัด!DA31,ตัวชี้วัด!DD31,ตัวชี้วัด!DG31,ตัวชี้วัด!DJ31,ตัวชี้วัด!DM31))))))))</f>
        <v>0</v>
      </c>
      <c r="DF31" s="15">
        <f>IF(ตัวชี้วัด!DQ31="ร",ตัวชี้วัด!DQ31,IF(ตัวชี้วัด!DT31="ร",ตัวชี้วัด!DT31,IF(ตัวชี้วัด!DW31="ร",ตัวชี้วัด!DW31,IF(ตัวชี้วัด!DZ31="ร",ตัวชี้วัด!DZ31,SUM(ตัวชี้วัด!DQ31,ตัวชี้วัด!DT31,ตัวชี้วัด!DW31,ตัวชี้วัด!DZ31)))))</f>
        <v>0</v>
      </c>
      <c r="DG31" s="72">
        <f t="shared" si="12"/>
        <v>0</v>
      </c>
      <c r="DH31" s="47"/>
      <c r="DI31" s="15">
        <f>IF(ตัวชี้วัด!D31="/",1,0)</f>
        <v>0</v>
      </c>
      <c r="DJ31" s="15">
        <f>IF(ตัวชี้วัด!G31="/",1,0)</f>
        <v>0</v>
      </c>
      <c r="DK31" s="15">
        <f>IF(ตัวชี้วัด!J31="/",1,0)</f>
        <v>0</v>
      </c>
      <c r="DL31" s="15">
        <f>IF(ตัวชี้วัด!M31="/",1,0)</f>
        <v>0</v>
      </c>
      <c r="DM31" s="15">
        <f>IF(ตัวชี้วัด!P31="/",1,0)</f>
        <v>0</v>
      </c>
      <c r="DN31" s="15">
        <f>IF(ตัวชี้วัด!T31="/",1,0)</f>
        <v>0</v>
      </c>
      <c r="DO31" s="15">
        <f>IF(ตัวชี้วัด!W31="/",1,0)</f>
        <v>0</v>
      </c>
      <c r="DP31" s="15">
        <f>IF(ตัวชี้วัด!Z31="/",1,0)</f>
        <v>0</v>
      </c>
      <c r="DQ31" s="15">
        <f>IF(ตัวชี้วัด!AC31="/",1,0)</f>
        <v>0</v>
      </c>
      <c r="DR31" s="15">
        <f>IF(ตัวชี้วัด!AF31="/",1,0)</f>
        <v>0</v>
      </c>
      <c r="DS31" s="15">
        <f>IF(ตัวชี้วัด!AL31="/",1,0)</f>
        <v>0</v>
      </c>
      <c r="DT31" s="15">
        <f>IF(ตัวชี้วัด!AO31="/",1,0)</f>
        <v>0</v>
      </c>
      <c r="DU31" s="15">
        <f>IF(ตัวชี้วัด!AR31="/",1,0)</f>
        <v>0</v>
      </c>
      <c r="DV31" s="15">
        <f>IF(ตัวชี้วัด!AU31="/",1,0)</f>
        <v>0</v>
      </c>
      <c r="DW31" s="15">
        <f>IF(ตัวชี้วัด!AX31="/",1,0)</f>
        <v>0</v>
      </c>
      <c r="DX31" s="15">
        <f>IF(ตัวชี้วัด!BB31="/",1,0)</f>
        <v>0</v>
      </c>
      <c r="DY31" s="15">
        <f>IF(ตัวชี้วัด!BE31="/",1,0)</f>
        <v>0</v>
      </c>
      <c r="DZ31" s="15">
        <f>IF(ตัวชี้วัด!BH31="/",1,0)</f>
        <v>0</v>
      </c>
      <c r="EA31" s="15">
        <f>IF(ตัวชี้วัด!BK31="/",1,0)</f>
        <v>0</v>
      </c>
      <c r="EB31" s="15">
        <f>IF(ตัวชี้วัด!BN31="/",1,0)</f>
        <v>0</v>
      </c>
      <c r="EC31" s="15">
        <f>IF(ตัวชี้วัด!BT31="/",1,0)</f>
        <v>0</v>
      </c>
      <c r="ED31" s="15">
        <f>IF(ตัวชี้วัด!BW31="/",1,0)</f>
        <v>0</v>
      </c>
      <c r="EE31" s="15">
        <f>IF(ตัวชี้วัด!BZ31="/",1,0)</f>
        <v>0</v>
      </c>
      <c r="EF31" s="15">
        <f>IF(ตัวชี้วัด!CC31="/",1,0)</f>
        <v>0</v>
      </c>
      <c r="EG31" s="15">
        <f>IF(ตัวชี้วัด!CF31="/",1,0)</f>
        <v>0</v>
      </c>
      <c r="EH31" s="15">
        <f>IF(ตัวชี้วัด!CJ31="/",1,0)</f>
        <v>0</v>
      </c>
      <c r="EI31" s="15">
        <f>IF(ตัวชี้วัด!CM31="/",1,0)</f>
        <v>0</v>
      </c>
      <c r="EJ31" s="15">
        <f>IF(ตัวชี้วัด!CP31="/",1,0)</f>
        <v>0</v>
      </c>
      <c r="EK31" s="15">
        <f>IF(ตัวชี้วัด!CS31="/",1,0)</f>
        <v>0</v>
      </c>
      <c r="EL31" s="15">
        <f>IF(ตัวชี้วัด!CV31="/",1,0)</f>
        <v>0</v>
      </c>
      <c r="EM31" s="15">
        <f>IF(ตัวชี้วัด!DB31="/",1,0)</f>
        <v>0</v>
      </c>
      <c r="EN31" s="15">
        <f>IF(ตัวชี้วัด!DE31="/",1,0)</f>
        <v>0</v>
      </c>
      <c r="EO31" s="15">
        <f>IF(ตัวชี้วัด!DH31="/",1,0)</f>
        <v>0</v>
      </c>
      <c r="EP31" s="15">
        <f>IF(ตัวชี้วัด!DK31="/",1,0)</f>
        <v>0</v>
      </c>
      <c r="EQ31" s="15">
        <f>IF(ตัวชี้วัด!DN31="/",1,0)</f>
        <v>0</v>
      </c>
      <c r="ER31" s="15">
        <f>IF(ตัวชี้วัด!DR31="/",1,0)</f>
        <v>0</v>
      </c>
      <c r="ES31" s="15">
        <f>IF(ตัวชี้วัด!DU31="/",1,0)</f>
        <v>0</v>
      </c>
      <c r="ET31" s="15">
        <f>IF(ตัวชี้วัด!DX31="/",1,0)</f>
        <v>0</v>
      </c>
      <c r="EU31" s="15">
        <f>IF(ตัวชี้วัด!EA31="/",1,0)</f>
        <v>0</v>
      </c>
      <c r="EV31" s="72">
        <f t="shared" si="3"/>
        <v>0</v>
      </c>
      <c r="EX31" s="15">
        <v>26</v>
      </c>
      <c r="EY31" s="15">
        <f>IF(คุณลักษณะ!B31&gt;1,2,IF(คุณลักษณะ!B31=1,1,0))</f>
        <v>0</v>
      </c>
      <c r="EZ31" s="15">
        <f>IF(คุณลักษณะ!C31&gt;1,2,IF(คุณลักษณะ!C31=1,1,0))</f>
        <v>0</v>
      </c>
      <c r="FA31" s="15">
        <f>IF(คุณลักษณะ!D31&gt;1,2,IF(คุณลักษณะ!D31=1,1,0))</f>
        <v>0</v>
      </c>
      <c r="FB31" s="15">
        <f>IF(คุณลักษณะ!E31&gt;1,2,IF(คุณลักษณะ!E31=1,1,0))</f>
        <v>0</v>
      </c>
      <c r="FC31" s="72">
        <f t="shared" si="4"/>
        <v>0</v>
      </c>
      <c r="FD31" s="15">
        <f>IF(คุณลักษณะ!G31&gt;1,2,IF(คุณลักษณะ!G31=1,1,0))</f>
        <v>0</v>
      </c>
      <c r="FE31" s="15">
        <f>IF(คุณลักษณะ!H31&gt;1,2,IF(คุณลักษณะ!H31=1,1,0))</f>
        <v>0</v>
      </c>
      <c r="FF31" s="72">
        <f t="shared" si="5"/>
        <v>0</v>
      </c>
      <c r="FG31" s="15">
        <f>IF(คุณลักษณะ!O31&gt;1,2,IF(คุณลักษณะ!O31=1,1,0))</f>
        <v>0</v>
      </c>
      <c r="FH31" s="15">
        <f>IF(คุณลักษณะ!P31&gt;1,2,IF(คุณลักษณะ!P31=1,1,0))</f>
        <v>0</v>
      </c>
      <c r="FI31" s="72">
        <f t="shared" si="6"/>
        <v>0</v>
      </c>
      <c r="FJ31" s="15">
        <f>IF(คุณลักษณะ!S31&gt;1,2,IF(คุณลักษณะ!S31=1,1,0))</f>
        <v>0</v>
      </c>
      <c r="FK31" s="15">
        <f>IF(คุณลักษณะ!T31&gt;1,2,IF(คุณลักษณะ!T31=1,1,0))</f>
        <v>0</v>
      </c>
      <c r="FL31" s="72">
        <f t="shared" si="7"/>
        <v>0</v>
      </c>
      <c r="FM31" s="15">
        <f>IF(คุณลักษณะ!V31&gt;1,2,IF(คุณลักษณะ!V31=1,1,0))</f>
        <v>0</v>
      </c>
      <c r="FN31" s="15">
        <f>IF(คุณลักษณะ!W31&gt;1,2,IF(คุณลักษณะ!W31=1,1,0))</f>
        <v>0</v>
      </c>
      <c r="FO31" s="72">
        <f t="shared" si="8"/>
        <v>0</v>
      </c>
      <c r="FP31" s="15">
        <f>IF(คุณลักษณะ!Y31&gt;1,2,IF(คุณลักษณะ!Y31=1,1,0))</f>
        <v>0</v>
      </c>
      <c r="FQ31" s="15">
        <f>IF(คุณลักษณะ!AC31&gt;1,2,IF(คุณลักษณะ!AC31=1,1,0))</f>
        <v>0</v>
      </c>
      <c r="FR31" s="15">
        <f>IF(คุณลักษณะ!AD31&gt;1,2,IF(คุณลักษณะ!AD31=1,1,0))</f>
        <v>0</v>
      </c>
      <c r="FS31" s="72">
        <f t="shared" si="9"/>
        <v>0</v>
      </c>
      <c r="FT31" s="15">
        <f>IF(คุณลักษณะ!AF31&gt;1,2,IF(คุณลักษณะ!AF31=1,1,0))</f>
        <v>0</v>
      </c>
      <c r="FU31" s="15">
        <f>IF(คุณลักษณะ!AG31&gt;1,2,IF(คุณลักษณะ!AG31=1,1,0))</f>
        <v>0</v>
      </c>
      <c r="FV31" s="72">
        <f t="shared" si="10"/>
        <v>0</v>
      </c>
      <c r="FW31" s="47"/>
      <c r="FX31" s="15">
        <f>IF(คุณลักษณะ!F31&gt;1,2,IF(คุณลักษณะ!F31=1,1,0))</f>
        <v>2</v>
      </c>
      <c r="FY31" s="15">
        <f>IF(คุณลักษณะ!I31&gt;1,2,IF(คุณลักษณะ!I31=1,1,0))</f>
        <v>2</v>
      </c>
      <c r="FZ31" s="15">
        <f>IF(คุณลักษณะ!N31&gt;1,2,IF(คุณลักษณะ!N31=1,1,0))</f>
        <v>2</v>
      </c>
      <c r="GA31" s="15">
        <f>IF(คุณลักษณะ!Q31&gt;1,2,IF(คุณลักษณะ!Q31=1,1,0))</f>
        <v>2</v>
      </c>
      <c r="GB31" s="15">
        <f>IF(คุณลักษณะ!U31&gt;1,2,IF(คุณลักษณะ!U31=1,1,0))</f>
        <v>2</v>
      </c>
      <c r="GC31" s="15">
        <f>IF(คุณลักษณะ!X31&gt;1,2,IF(คุณลักษณะ!X31=1,1,0))</f>
        <v>2</v>
      </c>
      <c r="GD31" s="15">
        <f>IF(คุณลักษณะ!AE31&gt;1,2,IF(คุณลักษณะ!AE31=1,1,0))</f>
        <v>2</v>
      </c>
      <c r="GE31" s="15">
        <f>IF(คุณลักษณะ!AH31&gt;1,2,IF(คุณลักษณะ!AH31=1,1,0))</f>
        <v>2</v>
      </c>
      <c r="GF31" s="76">
        <f t="shared" si="13"/>
        <v>16</v>
      </c>
      <c r="GG31" s="74">
        <f>IF(คุณลักษณะ!F31=0,0,IF(คุณลักษณะ!I31=0,0,IF(คุณลักษณะ!N31=0,0,IF(คุณลักษณะ!Q31=0,0,IF(คุณลักษณะ!U31=0,0,IF(คุณลักษณะ!X31=0,0,IF(คุณลักษณะ!AE31=0,0,IF(คุณลักษณะ!AH31=0,0,GF31))))))))</f>
        <v>16</v>
      </c>
      <c r="GI31" s="2">
        <v>26</v>
      </c>
      <c r="GJ31" s="19">
        <f>IF(เวลาเรียน!C31="",0,1)</f>
        <v>0</v>
      </c>
      <c r="GK31" s="289">
        <f>IF(ผลการเรียน!$Y32=$GK$5,1,0)</f>
        <v>0</v>
      </c>
      <c r="GL31" s="289">
        <f>IF(ผลการเรียน!$Y32=$GL$5,1,0)</f>
        <v>0</v>
      </c>
      <c r="GM31" s="289">
        <f>IF(ผลการเรียน!$Y32=$GM$5,1,0)</f>
        <v>0</v>
      </c>
      <c r="GN31" s="289">
        <f>IF(ผลการเรียน!$Y32=$GN$5,1,0)</f>
        <v>0</v>
      </c>
      <c r="GO31" s="289">
        <f>IF(ผลการเรียน!$Y32=$GO$5,1,0)</f>
        <v>0</v>
      </c>
      <c r="GP31" s="289">
        <f>IF(ผลการเรียน!$Y32=$GP$5,1,0)</f>
        <v>0</v>
      </c>
      <c r="GQ31" s="289">
        <f>IF(ผลการเรียน!$Y32=$GQ$5,1,0)</f>
        <v>0</v>
      </c>
      <c r="GR31" s="289">
        <f>IF(ผลการเรียน!$Y32=$GR$5,1,0)</f>
        <v>0</v>
      </c>
      <c r="GS31" s="289">
        <f>IF(ผลการเรียน!$Y32=$GS$5,1,0)</f>
        <v>0</v>
      </c>
      <c r="GT31" s="289">
        <f>IF(ผลการเรียน!$Y32=$GT$5,1,0)</f>
        <v>0</v>
      </c>
      <c r="GU31" s="289">
        <f ca="1">IF(ผลการเรียน!$AP32=ลับ!$GU$5,1,0)</f>
        <v>0</v>
      </c>
      <c r="GV31" s="289">
        <f ca="1">IF(ผลการเรียน!$AP32=ลับ!$GV$5,1,0)</f>
        <v>0</v>
      </c>
      <c r="GW31" s="289">
        <f ca="1">IF(ผลการเรียน!$AP32=ลับ!$GW$5,1,0)</f>
        <v>0</v>
      </c>
      <c r="GX31" s="289">
        <f ca="1">IF(ผลการเรียน!$AP32=ลับ!$GX$5,1,0)</f>
        <v>0</v>
      </c>
      <c r="GY31" s="289">
        <f ca="1">IF(ผลการเรียน!$AG32=ลับ!$GY$5,1,0)</f>
        <v>0</v>
      </c>
      <c r="GZ31" s="289">
        <f ca="1">IF(ผลการเรียน!$AG32=ลับ!$GZ$5,1,0)</f>
        <v>0</v>
      </c>
      <c r="HA31" s="289">
        <f ca="1">IF(ผลการเรียน!$AG32=ลับ!$HA$5,1,0)</f>
        <v>0</v>
      </c>
      <c r="HB31" s="289">
        <f ca="1">IF(ผลการเรียน!$AG32=ลับ!$HB$5,1,0)</f>
        <v>0</v>
      </c>
      <c r="HC31" s="19">
        <f>IF(สรุปคะแนน!$Q31=3,1,0)</f>
        <v>0</v>
      </c>
      <c r="HD31" s="19">
        <f>IF(สรุปคะแนน!$Q31=2,1,0)</f>
        <v>0</v>
      </c>
      <c r="HE31" s="19">
        <f>IF(สรุปคะแนน!$Q31=1,1,0)</f>
        <v>0</v>
      </c>
      <c r="HF31" s="19">
        <f>IF(สรุปคะแนน!$Q31=0,1,0)</f>
        <v>0</v>
      </c>
      <c r="HG31" s="47"/>
      <c r="HH31" s="47"/>
      <c r="HI31" s="47"/>
      <c r="HJ31" s="47"/>
      <c r="HK31" s="47"/>
      <c r="HL31" s="47"/>
      <c r="HM31" s="47"/>
      <c r="HN31" s="47"/>
    </row>
    <row r="32" spans="1:222" ht="20.399999999999999" x14ac:dyDescent="0.55000000000000004">
      <c r="A32" s="25">
        <v>27</v>
      </c>
      <c r="B32" s="60">
        <f>IF(ลับ!B$3=0,0,IF(เวลาเรียน!H32="/",ลับ!B$3,0))</f>
        <v>0</v>
      </c>
      <c r="C32" s="60">
        <f>IF(ลับ!C$3=0,0,IF(เวลาเรียน!I32="/",ลับ!C$3,0))</f>
        <v>0</v>
      </c>
      <c r="D32" s="60">
        <f>IF(ลับ!D$3=0,0,IF(เวลาเรียน!J32="/",ลับ!D$3,0))</f>
        <v>0</v>
      </c>
      <c r="E32" s="60">
        <f>IF(ลับ!E$3=0,0,IF(เวลาเรียน!K32="/",ลับ!E$3,0))</f>
        <v>0</v>
      </c>
      <c r="F32" s="60" t="e">
        <f>IF(ลับ!F$3=0,0,IF(เวลาเรียน!#REF!="/",ลับ!F$3,0))</f>
        <v>#REF!</v>
      </c>
      <c r="G32" s="60">
        <f>IF(ลับ!G$3=0,0,IF(เวลาเรียน!L32="/",ลับ!G$3,0))</f>
        <v>0</v>
      </c>
      <c r="H32" s="60">
        <f>IF(ลับ!H$3=0,0,IF(เวลาเรียน!M32="/",ลับ!H$3,0))</f>
        <v>0</v>
      </c>
      <c r="I32" s="60">
        <f>IF(ลับ!I$3=0,0,IF(เวลาเรียน!N32="/",ลับ!I$3,0))</f>
        <v>0</v>
      </c>
      <c r="J32" s="60">
        <f>IF(ลับ!J$3=0,0,IF(เวลาเรียน!O32="/",ลับ!J$3,0))</f>
        <v>0</v>
      </c>
      <c r="K32" s="60">
        <f>IF(ลับ!K$3=0,0,IF(เวลาเรียน!P32="/",ลับ!K$3,0))</f>
        <v>0</v>
      </c>
      <c r="L32" s="60">
        <f>IF(ลับ!L$3=0,0,IF(เวลาเรียน!Q32="/",ลับ!L$3,0))</f>
        <v>0</v>
      </c>
      <c r="M32" s="60">
        <f>IF(ลับ!M$3=0,0,IF(เวลาเรียน!R32="/",ลับ!M$3,0))</f>
        <v>0</v>
      </c>
      <c r="N32" s="60">
        <f>IF(ลับ!N$3=0,0,IF(เวลาเรียน!S32="/",ลับ!N$3,0))</f>
        <v>0</v>
      </c>
      <c r="O32" s="60">
        <f>IF(ลับ!O$3=0,0,IF(เวลาเรียน!T32="/",ลับ!O$3,0))</f>
        <v>0</v>
      </c>
      <c r="P32" s="60">
        <f>IF(ลับ!P$3=0,0,IF(เวลาเรียน!U32="/",ลับ!P$3,0))</f>
        <v>0</v>
      </c>
      <c r="Q32" s="60">
        <f>IF(ลับ!Q$3=0,0,IF(เวลาเรียน!V32="/",ลับ!Q$3,0))</f>
        <v>0</v>
      </c>
      <c r="R32" s="60">
        <f>IF(ลับ!R$3=0,0,IF(เวลาเรียน!W32="/",ลับ!R$3,0))</f>
        <v>0</v>
      </c>
      <c r="S32" s="60">
        <f>IF(ลับ!S$3=0,0,IF(เวลาเรียน!X32="/",ลับ!S$3,0))</f>
        <v>0</v>
      </c>
      <c r="T32" s="60">
        <f>IF(ลับ!T$3=0,0,IF(เวลาเรียน!Y32="/",ลับ!T$3,0))</f>
        <v>0</v>
      </c>
      <c r="U32" s="60">
        <f>IF(ลับ!U$3=0,0,IF(เวลาเรียน!Z32="/",ลับ!U$3,0))</f>
        <v>0</v>
      </c>
      <c r="V32" s="60">
        <f>IF(ลับ!V$3=0,0,IF(เวลาเรียน!AA32="/",ลับ!V$3,0))</f>
        <v>0</v>
      </c>
      <c r="W32" s="60">
        <f>IF(ลับ!W$3=0,0,IF(เวลาเรียน!AB32="/",ลับ!W$3,0))</f>
        <v>0</v>
      </c>
      <c r="X32" s="60">
        <f>IF(ลับ!X$3=0,0,IF(เวลาเรียน!AC32="/",ลับ!X$3,0))</f>
        <v>0</v>
      </c>
      <c r="Y32" s="60">
        <f>IF(ลับ!Y$3=0,0,IF(เวลาเรียน!AD32="/",ลับ!Y$3,0))</f>
        <v>0</v>
      </c>
      <c r="Z32" s="295">
        <f>IF(ลับ!Z$3=0,0,IF(เวลาเรียน!AE32="/",ลับ!Z$3,0))</f>
        <v>0</v>
      </c>
      <c r="AA32" s="60">
        <f>IF(ลับ!AA$3=0,0,IF(เวลาเรียน!AF32="/",ลับ!AA$3,0))</f>
        <v>0</v>
      </c>
      <c r="AB32" s="60">
        <f>IF(ลับ!AB$3=0,0,IF(เวลาเรียน!AG32="/",ลับ!AB$3,0))</f>
        <v>0</v>
      </c>
      <c r="AC32" s="60">
        <f>IF(ลับ!AC$3=0,0,IF(เวลาเรียน!AH32="/",ลับ!AC$3,0))</f>
        <v>0</v>
      </c>
      <c r="AD32" s="60">
        <f>IF(ลับ!AD$3=0,0,IF(เวลาเรียน!AI32="/",ลับ!AD$3,0))</f>
        <v>0</v>
      </c>
      <c r="AE32" s="60">
        <f>IF(ลับ!AE$3=0,0,IF(เวลาเรียน!AJ32="/",ลับ!AE$3,0))</f>
        <v>0</v>
      </c>
      <c r="AF32" s="60">
        <f>IF(ลับ!AF$3=0,0,IF(เวลาเรียน!AK32="/",ลับ!AF$3,0))</f>
        <v>0</v>
      </c>
      <c r="AG32" s="60">
        <f>IF(ลับ!AG$3=0,0,IF(เวลาเรียน!AL32="/",ลับ!AG$3,0))</f>
        <v>0</v>
      </c>
      <c r="AH32" s="60">
        <f>IF(ลับ!AH$3=0,0,IF(เวลาเรียน!AM32="/",ลับ!AH$3,0))</f>
        <v>0</v>
      </c>
      <c r="AI32" s="60">
        <f>IF(ลับ!AI$3=0,0,IF(เวลาเรียน!AN32="/",ลับ!AI$3,0))</f>
        <v>0</v>
      </c>
      <c r="AJ32" s="60">
        <f>IF(ลับ!AJ$3=0,0,IF(เวลาเรียน!AO32="/",ลับ!AJ$3,0))</f>
        <v>0</v>
      </c>
      <c r="AK32" s="60">
        <f>IF(ลับ!AK$3=0,0,IF(เวลาเรียน!AP32="/",ลับ!AK$3,0))</f>
        <v>0</v>
      </c>
      <c r="AL32" s="60">
        <f>IF(ลับ!AL$3=0,0,IF(เวลาเรียน!AQ32="/",ลับ!AL$3,0))</f>
        <v>0</v>
      </c>
      <c r="AM32" s="60">
        <f>IF(ลับ!AM$3=0,0,IF(เวลาเรียน!AR32="/",ลับ!AM$3,0))</f>
        <v>0</v>
      </c>
      <c r="AN32" s="60">
        <f>IF(ลับ!AN$3=0,0,IF(เวลาเรียน!AS32="/",ลับ!AN$3,0))</f>
        <v>0</v>
      </c>
      <c r="AO32" s="60">
        <f>IF(ลับ!AO$3=0,0,IF(เวลาเรียน!AT32="/",ลับ!AO$3,0))</f>
        <v>0</v>
      </c>
      <c r="AP32" s="60">
        <f>IF(ลับ!AP$3=0,0,IF(เวลาเรียน!AU32="/",ลับ!AP$3,0))</f>
        <v>0</v>
      </c>
      <c r="AQ32" s="60">
        <f>IF(ลับ!AQ$3=0,0,IF(เวลาเรียน!AV32="/",ลับ!AQ$3,0))</f>
        <v>0</v>
      </c>
      <c r="AR32" s="60">
        <f>IF(ลับ!AR$3=0,0,IF(เวลาเรียน!AW32="/",ลับ!AR$3,0))</f>
        <v>0</v>
      </c>
      <c r="AS32" s="60">
        <f>IF(ลับ!AS$3=0,0,IF(เวลาเรียน!AX32="/",ลับ!AS$3,0))</f>
        <v>0</v>
      </c>
      <c r="AT32" s="60">
        <f>IF(ลับ!AT$3=0,0,IF(เวลาเรียน!AY32="/",ลับ!AT$3,0))</f>
        <v>0</v>
      </c>
      <c r="AU32" s="60">
        <f>IF(ลับ!AU$3=0,0,IF(เวลาเรียน!AZ32="/",ลับ!AU$3,0))</f>
        <v>0</v>
      </c>
      <c r="AV32" s="60">
        <f>IF(ลับ!AV$3=0,0,IF(เวลาเรียน!BA32="/",ลับ!AV$3,0))</f>
        <v>0</v>
      </c>
      <c r="AW32" s="60">
        <f>IF(ลับ!AW$3=0,0,IF(เวลาเรียน!BB32="/",ลับ!AW$3,0))</f>
        <v>0</v>
      </c>
      <c r="AX32" s="60">
        <f>IF(ลับ!AX$3=0,0,IF(เวลาเรียน!BC32="/",ลับ!AX$3,0))</f>
        <v>0</v>
      </c>
      <c r="AY32" s="60">
        <f>IF(ลับ!AY$3=0,0,IF(เวลาเรียน!BD32="/",ลับ!AY$3,0))</f>
        <v>0</v>
      </c>
      <c r="AZ32" s="60">
        <f>IF(ลับ!AZ$3=0,0,IF(เวลาเรียน!BE32="/",ลับ!AZ$3,0))</f>
        <v>0</v>
      </c>
      <c r="BA32" s="60">
        <f>IF(ลับ!BA$3=0,0,IF(เวลาเรียน!BF32="/",ลับ!BA$3,0))</f>
        <v>0</v>
      </c>
      <c r="BB32" s="60">
        <f>IF(ลับ!BB$3=0,0,IF(เวลาเรียน!BG32="/",ลับ!BB$3,0))</f>
        <v>0</v>
      </c>
      <c r="BC32" s="60">
        <f>IF(ลับ!BC$3=0,0,IF(เวลาเรียน!BH32="/",ลับ!BC$3,0))</f>
        <v>0</v>
      </c>
      <c r="BD32" s="60">
        <f>IF(ลับ!BD$3=0,0,IF(เวลาเรียน!BI32="/",ลับ!BD$3,0))</f>
        <v>0</v>
      </c>
      <c r="BE32" s="60">
        <f>IF(ลับ!BE$3=0,0,IF(เวลาเรียน!BJ32="/",ลับ!BE$3,0))</f>
        <v>0</v>
      </c>
      <c r="BF32" s="60">
        <f>IF(ลับ!BF$3=0,0,IF(เวลาเรียน!BK32="/",ลับ!BF$3,0))</f>
        <v>0</v>
      </c>
      <c r="BG32" s="60">
        <f>IF(ลับ!BG$3=0,0,IF(เวลาเรียน!BL32="/",ลับ!BG$3,0))</f>
        <v>0</v>
      </c>
      <c r="BH32" s="60">
        <f>IF(ลับ!BH$3=0,0,IF(เวลาเรียน!BM32="/",ลับ!BH$3,0))</f>
        <v>0</v>
      </c>
      <c r="BI32" s="60">
        <f>IF(ลับ!BI$3=0,0,IF(เวลาเรียน!BN32="/",ลับ!BI$3,0))</f>
        <v>0</v>
      </c>
      <c r="BJ32" s="60">
        <f>IF(ลับ!BJ$3=0,0,IF(เวลาเรียน!BO32="/",ลับ!BJ$3,0))</f>
        <v>0</v>
      </c>
      <c r="BK32" s="60">
        <f>IF(ลับ!BK$3=0,0,IF(เวลาเรียน!BP32="/",ลับ!BK$3,0))</f>
        <v>0</v>
      </c>
      <c r="BL32" s="60">
        <f>IF(ลับ!BL$3=0,0,IF(เวลาเรียน!BQ32="/",ลับ!BL$3,0))</f>
        <v>0</v>
      </c>
      <c r="BM32" s="60">
        <f>IF(ลับ!BM$3=0,0,IF(เวลาเรียน!BR32="/",ลับ!BM$3,0))</f>
        <v>0</v>
      </c>
      <c r="BN32" s="60">
        <f>IF(ลับ!BN$3=0,0,IF(เวลาเรียน!BS32="/",ลับ!BN$3,0))</f>
        <v>0</v>
      </c>
      <c r="BO32" s="60">
        <f>IF(ลับ!BO$3=0,0,IF(เวลาเรียน!BT32="/",ลับ!BO$3,0))</f>
        <v>0</v>
      </c>
      <c r="BP32" s="60">
        <f>IF(ลับ!BP$3=0,0,IF(เวลาเรียน!BU32="/",ลับ!BP$3,0))</f>
        <v>0</v>
      </c>
      <c r="BQ32" s="60">
        <f>IF(ลับ!BQ$3=0,0,IF(เวลาเรียน!BV32="/",ลับ!BQ$3,0))</f>
        <v>0</v>
      </c>
      <c r="BR32" s="60">
        <f>IF(ลับ!BR$3=0,0,IF(เวลาเรียน!BW32="/",ลับ!BR$3,0))</f>
        <v>0</v>
      </c>
      <c r="BS32" s="295">
        <f>IF(ลับ!BS$3=0,0,IF(เวลาเรียน!BX32="/",ลับ!BS$3,0))</f>
        <v>0</v>
      </c>
      <c r="BT32" s="60">
        <f>IF(ลับ!BT$3=0,0,IF(เวลาเรียน!BZ32="/",ลับ!BT$3,0))</f>
        <v>0</v>
      </c>
      <c r="BU32" s="60">
        <f>IF(ลับ!BU$3=0,0,IF(เวลาเรียน!CA32="/",ลับ!BU$3,0))</f>
        <v>0</v>
      </c>
      <c r="BV32" s="60">
        <f>IF(ลับ!BV$3=0,0,IF(เวลาเรียน!CB32="/",ลับ!BV$3,0))</f>
        <v>0</v>
      </c>
      <c r="BW32" s="60">
        <f>IF(ลับ!BW$3=0,0,IF(เวลาเรียน!CC32="/",ลับ!BW$3,0))</f>
        <v>0</v>
      </c>
      <c r="BX32" s="60">
        <f>IF(ลับ!BX$3=0,0,IF(เวลาเรียน!CD32="/",ลับ!BX$3,0))</f>
        <v>0</v>
      </c>
      <c r="BY32" s="60">
        <f>IF(ลับ!BY$3=0,0,IF(เวลาเรียน!CE32="/",ลับ!BY$3,0))</f>
        <v>0</v>
      </c>
      <c r="BZ32" s="60">
        <f>IF(ลับ!BZ$3=0,0,IF(เวลาเรียน!CF32="/",ลับ!BZ$3,0))</f>
        <v>0</v>
      </c>
      <c r="CA32" s="60">
        <f>IF(ลับ!CA$3=0,0,IF(เวลาเรียน!CG32="/",ลับ!CA$3,0))</f>
        <v>0</v>
      </c>
      <c r="CB32" s="60">
        <f>IF(ลับ!CB$3=0,0,IF(เวลาเรียน!CH32="/",ลับ!CB$3,0))</f>
        <v>0</v>
      </c>
      <c r="CC32" s="60">
        <f>IF(ลับ!CC$3=0,0,IF(เวลาเรียน!CI32="/",ลับ!CC$3,0))</f>
        <v>0</v>
      </c>
      <c r="CD32" s="60">
        <f>IF(ลับ!CD$3=0,0,IF(เวลาเรียน!CJ32="/",ลับ!CD$3,0))</f>
        <v>0</v>
      </c>
      <c r="CE32" s="60">
        <f>IF(ลับ!CE$3=0,0,IF(เวลาเรียน!CK32="/",ลับ!CE$3,0))</f>
        <v>0</v>
      </c>
      <c r="CF32" s="60">
        <f>IF(ลับ!CF$3=0,0,IF(เวลาเรียน!CL32="/",ลับ!CF$3,0))</f>
        <v>0</v>
      </c>
      <c r="CG32" s="60">
        <f>IF(ลับ!CG$3=0,0,IF(เวลาเรียน!CM32="/",ลับ!CG$3,0))</f>
        <v>0</v>
      </c>
      <c r="CH32" s="60">
        <f>IF(ลับ!CH$3=0,0,IF(เวลาเรียน!CN32="/",ลับ!CH$3,0))</f>
        <v>0</v>
      </c>
      <c r="CI32" s="60">
        <f>IF(ลับ!CI$3=0,0,IF(เวลาเรียน!CO32="/",ลับ!CI$3,0))</f>
        <v>0</v>
      </c>
      <c r="CJ32" s="60">
        <f>IF(ลับ!CJ$3=0,0,IF(เวลาเรียน!CP32="/",ลับ!CJ$3,0))</f>
        <v>0</v>
      </c>
      <c r="CK32" s="60">
        <f>IF(ลับ!CK$3=0,0,IF(เวลาเรียน!CQ32="/",ลับ!CK$3,0))</f>
        <v>0</v>
      </c>
      <c r="CL32" s="60">
        <f>IF(ลับ!CL$3=0,0,IF(เวลาเรียน!CR32="/",ลับ!CL$3,0))</f>
        <v>0</v>
      </c>
      <c r="CM32" s="60">
        <f>IF(ลับ!CM$3=0,0,IF(เวลาเรียน!CS32="/",ลับ!CM$3,0))</f>
        <v>0</v>
      </c>
      <c r="CN32" s="60">
        <f>IF(ลับ!CN$3=0,0,IF(เวลาเรียน!CT32="/",ลับ!CN$3,0))</f>
        <v>0</v>
      </c>
      <c r="CO32" s="60">
        <f>IF(ลับ!CO$3=0,0,IF(เวลาเรียน!CU32="/",ลับ!CO$3,0))</f>
        <v>0</v>
      </c>
      <c r="CP32" s="60">
        <f>IF(ลับ!CP$3=0,0,IF(เวลาเรียน!CV32="/",ลับ!CP$3,0))</f>
        <v>0</v>
      </c>
      <c r="CQ32" s="60">
        <f>IF(ลับ!CQ$3=0,0,IF(เวลาเรียน!CW32="/",ลับ!CQ$3,0))</f>
        <v>0</v>
      </c>
      <c r="CR32" s="60">
        <f>IF(ลับ!CR$3=0,0,IF(เวลาเรียน!CX32="/",ลับ!CR$3,0))</f>
        <v>0</v>
      </c>
      <c r="CS32" s="60">
        <f>IF(ลับ!CS$3=0,0,IF(เวลาเรียน!CY32="/",ลับ!CS$3,0))</f>
        <v>0</v>
      </c>
      <c r="CT32" s="60">
        <f>IF(ลับ!CT$3=0,0,IF(เวลาเรียน!CZ32="/",ลับ!CT$3,0))</f>
        <v>0</v>
      </c>
      <c r="CU32" s="60">
        <f>IF(ลับ!CU$3=0,0,IF(เวลาเรียน!DA32="/",ลับ!CU$3,0))</f>
        <v>0</v>
      </c>
      <c r="CV32" s="60">
        <f>IF(ลับ!CV$3=0,0,IF(เวลาเรียน!DB32="/",ลับ!CV$3,0))</f>
        <v>0</v>
      </c>
      <c r="CW32" s="61">
        <f>IF(ลับ!CW$3=0,0,IF(เวลาเรียน!DC32="/",ลับ!CW$3,0))</f>
        <v>0</v>
      </c>
      <c r="CX32" s="73" t="e">
        <f t="shared" si="11"/>
        <v>#REF!</v>
      </c>
      <c r="CZ32" s="15">
        <v>27</v>
      </c>
      <c r="DA32" s="15">
        <f>IF(ตัวชี้วัด!C32="ร",ตัวชี้วัด!C32,IF(ตัวชี้วัด!F32="ร",ตัวชี้วัด!F32,IF(ตัวชี้วัด!I32="ร",ตัวชี้วัด!I32,IF(ตัวชี้วัด!L32="ร",ตัวชี้วัด!L32,IF(ตัวชี้วัด!O32="ร",ตัวชี้วัด!O32,IF(ตัวชี้วัด!S32="ร",ตัวชี้วัด!S32,IF(ตัวชี้วัด!V32="ร",ตัวชี้วัด!V32,SUM(ตัวชี้วัด!C32,ตัวชี้วัด!F32,ตัวชี้วัด!I32,ตัวชี้วัด!L32,ตัวชี้วัด!O32,ตัวชี้วัด!S32,ตัวชี้วัด!V32))))))))</f>
        <v>0</v>
      </c>
      <c r="DB32" s="15">
        <f>IF(ตัวชี้วัด!Y32="ร",ตัวชี้วัด!Y32,IF(ตัวชี้วัด!AB32="ร",ตัวชี้วัด!AB32,IF(ตัวชี้วัด!AE32="ร",ตัวชี้วัด!AE32,IF(ตัวชี้วัด!AK32="ร",ตัวชี้วัด!AK32,IF(ตัวชี้วัด!AN32="ร",ตัวชี้วัด!AN32,IF(ตัวชี้วัด!AQ32="ร",ตัวชี้วัด!AQ32,IF(ตัวชี้วัด!AT32="ร",ตัวชี้วัด!AT32,SUM(ตัวชี้วัด!Y32,ตัวชี้วัด!AB32,ตัวชี้วัด!AE32,ตัวชี้วัด!AK32,ตัวชี้วัด!AN32,ตัวชี้วัด!AQ32,ตัวชี้วัด!AT32))))))))</f>
        <v>0</v>
      </c>
      <c r="DC32" s="15">
        <f>IF(ตัวชี้วัด!AW32="ร",ตัวชี้วัด!AW32,IF(ตัวชี้วัด!BA32="ร",ตัวชี้วัด!BA32,IF(ตัวชี้วัด!BD32="ร",ตัวชี้วัด!BD32,IF(ตัวชี้วัด!BG32="ร",ตัวชี้วัด!BG32,IF(ตัวชี้วัด!BJ32="ร",ตัวชี้วัด!BJ32,IF(ตัวชี้วัด!BM32="ร",ตัวชี้วัด!BM32,IF(ตัวชี้วัด!BS32="ร",ตัวชี้วัด!BS32,SUM(ตัวชี้วัด!AW32,ตัวชี้วัด!BA32,ตัวชี้วัด!BD32,ตัวชี้วัด!BG32,ตัวชี้วัด!BJ32,ตัวชี้วัด!BM32,ตัวชี้วัด!BS32))))))))</f>
        <v>0</v>
      </c>
      <c r="DD32" s="15">
        <f>IF(ตัวชี้วัด!BV32="ร",ตัวชี้วัด!BV32,IF(ตัวชี้วัด!BY32="ร",ตัวชี้วัด!BY32,IF(ตัวชี้วัด!CB32="ร",ตัวชี้วัด!CB32,IF(ตัวชี้วัด!CE32="ร",ตัวชี้วัด!CE32,IF(ตัวชี้วัด!CI32="ร",ตัวชี้วัด!CI32,IF(ตัวชี้วัด!CL32="ร",ตัวชี้วัด!CL32,IF(ตัวชี้วัด!CO32="ร",ตัวชี้วัด!CO32,SUM(ตัวชี้วัด!BV32,ตัวชี้วัด!BY32,ตัวชี้วัด!CB32,ตัวชี้วัด!CE32,ตัวชี้วัด!CI32,ตัวชี้วัด!CL32,ตัวชี้วัด!CO32))))))))</f>
        <v>0</v>
      </c>
      <c r="DE32" s="15">
        <f>IF(ตัวชี้วัด!CR32="ร",ตัวชี้วัด!CR32,IF(ตัวชี้วัด!CU32="ร",ตัวชี้วัด!CU32,IF(ตัวชี้วัด!DA32="ร",ตัวชี้วัด!DA32,IF(ตัวชี้วัด!DD32="ร",ตัวชี้วัด!DD32,IF(ตัวชี้วัด!DG32="ร",ตัวชี้วัด!DG32,IF(ตัวชี้วัด!DJ32="ร",ตัวชี้วัด!DJ32,IF(ตัวชี้วัด!DM32="ร",ตัวชี้วัด!DM32,SUM(ตัวชี้วัด!CR32,ตัวชี้วัด!CU32,ตัวชี้วัด!DA32,ตัวชี้วัด!DD32,ตัวชี้วัด!DG32,ตัวชี้วัด!DJ32,ตัวชี้วัด!DM32))))))))</f>
        <v>0</v>
      </c>
      <c r="DF32" s="15">
        <f>IF(ตัวชี้วัด!DQ32="ร",ตัวชี้วัด!DQ32,IF(ตัวชี้วัด!DT32="ร",ตัวชี้วัด!DT32,IF(ตัวชี้วัด!DW32="ร",ตัวชี้วัด!DW32,IF(ตัวชี้วัด!DZ32="ร",ตัวชี้วัด!DZ32,SUM(ตัวชี้วัด!DQ32,ตัวชี้วัด!DT32,ตัวชี้วัด!DW32,ตัวชี้วัด!DZ32)))))</f>
        <v>0</v>
      </c>
      <c r="DG32" s="72">
        <f t="shared" si="12"/>
        <v>0</v>
      </c>
      <c r="DH32" s="47"/>
      <c r="DI32" s="15">
        <f>IF(ตัวชี้วัด!D32="/",1,0)</f>
        <v>0</v>
      </c>
      <c r="DJ32" s="15">
        <f>IF(ตัวชี้วัด!G32="/",1,0)</f>
        <v>0</v>
      </c>
      <c r="DK32" s="15">
        <f>IF(ตัวชี้วัด!J32="/",1,0)</f>
        <v>0</v>
      </c>
      <c r="DL32" s="15">
        <f>IF(ตัวชี้วัด!M32="/",1,0)</f>
        <v>0</v>
      </c>
      <c r="DM32" s="15">
        <f>IF(ตัวชี้วัด!P32="/",1,0)</f>
        <v>0</v>
      </c>
      <c r="DN32" s="15">
        <f>IF(ตัวชี้วัด!T32="/",1,0)</f>
        <v>0</v>
      </c>
      <c r="DO32" s="15">
        <f>IF(ตัวชี้วัด!W32="/",1,0)</f>
        <v>0</v>
      </c>
      <c r="DP32" s="15">
        <f>IF(ตัวชี้วัด!Z32="/",1,0)</f>
        <v>0</v>
      </c>
      <c r="DQ32" s="15">
        <f>IF(ตัวชี้วัด!AC32="/",1,0)</f>
        <v>0</v>
      </c>
      <c r="DR32" s="15">
        <f>IF(ตัวชี้วัด!AF32="/",1,0)</f>
        <v>0</v>
      </c>
      <c r="DS32" s="15">
        <f>IF(ตัวชี้วัด!AL32="/",1,0)</f>
        <v>0</v>
      </c>
      <c r="DT32" s="15">
        <f>IF(ตัวชี้วัด!AO32="/",1,0)</f>
        <v>0</v>
      </c>
      <c r="DU32" s="15">
        <f>IF(ตัวชี้วัด!AR32="/",1,0)</f>
        <v>0</v>
      </c>
      <c r="DV32" s="15">
        <f>IF(ตัวชี้วัด!AU32="/",1,0)</f>
        <v>0</v>
      </c>
      <c r="DW32" s="15">
        <f>IF(ตัวชี้วัด!AX32="/",1,0)</f>
        <v>0</v>
      </c>
      <c r="DX32" s="15">
        <f>IF(ตัวชี้วัด!BB32="/",1,0)</f>
        <v>0</v>
      </c>
      <c r="DY32" s="15">
        <f>IF(ตัวชี้วัด!BE32="/",1,0)</f>
        <v>0</v>
      </c>
      <c r="DZ32" s="15">
        <f>IF(ตัวชี้วัด!BH32="/",1,0)</f>
        <v>0</v>
      </c>
      <c r="EA32" s="15">
        <f>IF(ตัวชี้วัด!BK32="/",1,0)</f>
        <v>0</v>
      </c>
      <c r="EB32" s="15">
        <f>IF(ตัวชี้วัด!BN32="/",1,0)</f>
        <v>0</v>
      </c>
      <c r="EC32" s="15">
        <f>IF(ตัวชี้วัด!BT32="/",1,0)</f>
        <v>0</v>
      </c>
      <c r="ED32" s="15">
        <f>IF(ตัวชี้วัด!BW32="/",1,0)</f>
        <v>0</v>
      </c>
      <c r="EE32" s="15">
        <f>IF(ตัวชี้วัด!BZ32="/",1,0)</f>
        <v>0</v>
      </c>
      <c r="EF32" s="15">
        <f>IF(ตัวชี้วัด!CC32="/",1,0)</f>
        <v>0</v>
      </c>
      <c r="EG32" s="15">
        <f>IF(ตัวชี้วัด!CF32="/",1,0)</f>
        <v>0</v>
      </c>
      <c r="EH32" s="15">
        <f>IF(ตัวชี้วัด!CJ32="/",1,0)</f>
        <v>0</v>
      </c>
      <c r="EI32" s="15">
        <f>IF(ตัวชี้วัด!CM32="/",1,0)</f>
        <v>0</v>
      </c>
      <c r="EJ32" s="15">
        <f>IF(ตัวชี้วัด!CP32="/",1,0)</f>
        <v>0</v>
      </c>
      <c r="EK32" s="15">
        <f>IF(ตัวชี้วัด!CS32="/",1,0)</f>
        <v>0</v>
      </c>
      <c r="EL32" s="15">
        <f>IF(ตัวชี้วัด!CV32="/",1,0)</f>
        <v>0</v>
      </c>
      <c r="EM32" s="15">
        <f>IF(ตัวชี้วัด!DB32="/",1,0)</f>
        <v>0</v>
      </c>
      <c r="EN32" s="15">
        <f>IF(ตัวชี้วัด!DE32="/",1,0)</f>
        <v>0</v>
      </c>
      <c r="EO32" s="15">
        <f>IF(ตัวชี้วัด!DH32="/",1,0)</f>
        <v>0</v>
      </c>
      <c r="EP32" s="15">
        <f>IF(ตัวชี้วัด!DK32="/",1,0)</f>
        <v>0</v>
      </c>
      <c r="EQ32" s="15">
        <f>IF(ตัวชี้วัด!DN32="/",1,0)</f>
        <v>0</v>
      </c>
      <c r="ER32" s="15">
        <f>IF(ตัวชี้วัด!DR32="/",1,0)</f>
        <v>0</v>
      </c>
      <c r="ES32" s="15">
        <f>IF(ตัวชี้วัด!DU32="/",1,0)</f>
        <v>0</v>
      </c>
      <c r="ET32" s="15">
        <f>IF(ตัวชี้วัด!DX32="/",1,0)</f>
        <v>0</v>
      </c>
      <c r="EU32" s="15">
        <f>IF(ตัวชี้วัด!EA32="/",1,0)</f>
        <v>0</v>
      </c>
      <c r="EV32" s="72">
        <f t="shared" si="3"/>
        <v>0</v>
      </c>
      <c r="EX32" s="15">
        <v>27</v>
      </c>
      <c r="EY32" s="15">
        <f>IF(คุณลักษณะ!B32&gt;1,2,IF(คุณลักษณะ!B32=1,1,0))</f>
        <v>0</v>
      </c>
      <c r="EZ32" s="15">
        <f>IF(คุณลักษณะ!C32&gt;1,2,IF(คุณลักษณะ!C32=1,1,0))</f>
        <v>0</v>
      </c>
      <c r="FA32" s="15">
        <f>IF(คุณลักษณะ!D32&gt;1,2,IF(คุณลักษณะ!D32=1,1,0))</f>
        <v>0</v>
      </c>
      <c r="FB32" s="15">
        <f>IF(คุณลักษณะ!E32&gt;1,2,IF(คุณลักษณะ!E32=1,1,0))</f>
        <v>0</v>
      </c>
      <c r="FC32" s="72">
        <f t="shared" si="4"/>
        <v>0</v>
      </c>
      <c r="FD32" s="15">
        <f>IF(คุณลักษณะ!G32&gt;1,2,IF(คุณลักษณะ!G32=1,1,0))</f>
        <v>0</v>
      </c>
      <c r="FE32" s="15">
        <f>IF(คุณลักษณะ!H32&gt;1,2,IF(คุณลักษณะ!H32=1,1,0))</f>
        <v>0</v>
      </c>
      <c r="FF32" s="72">
        <f t="shared" si="5"/>
        <v>0</v>
      </c>
      <c r="FG32" s="15">
        <f>IF(คุณลักษณะ!O32&gt;1,2,IF(คุณลักษณะ!O32=1,1,0))</f>
        <v>0</v>
      </c>
      <c r="FH32" s="15">
        <f>IF(คุณลักษณะ!P32&gt;1,2,IF(คุณลักษณะ!P32=1,1,0))</f>
        <v>0</v>
      </c>
      <c r="FI32" s="72">
        <f t="shared" si="6"/>
        <v>0</v>
      </c>
      <c r="FJ32" s="15">
        <f>IF(คุณลักษณะ!S32&gt;1,2,IF(คุณลักษณะ!S32=1,1,0))</f>
        <v>0</v>
      </c>
      <c r="FK32" s="15">
        <f>IF(คุณลักษณะ!T32&gt;1,2,IF(คุณลักษณะ!T32=1,1,0))</f>
        <v>0</v>
      </c>
      <c r="FL32" s="72">
        <f t="shared" si="7"/>
        <v>0</v>
      </c>
      <c r="FM32" s="15">
        <f>IF(คุณลักษณะ!V32&gt;1,2,IF(คุณลักษณะ!V32=1,1,0))</f>
        <v>0</v>
      </c>
      <c r="FN32" s="15">
        <f>IF(คุณลักษณะ!W32&gt;1,2,IF(คุณลักษณะ!W32=1,1,0))</f>
        <v>0</v>
      </c>
      <c r="FO32" s="72">
        <f t="shared" si="8"/>
        <v>0</v>
      </c>
      <c r="FP32" s="15">
        <f>IF(คุณลักษณะ!Y32&gt;1,2,IF(คุณลักษณะ!Y32=1,1,0))</f>
        <v>0</v>
      </c>
      <c r="FQ32" s="15">
        <f>IF(คุณลักษณะ!AC32&gt;1,2,IF(คุณลักษณะ!AC32=1,1,0))</f>
        <v>0</v>
      </c>
      <c r="FR32" s="15">
        <f>IF(คุณลักษณะ!AD32&gt;1,2,IF(คุณลักษณะ!AD32=1,1,0))</f>
        <v>0</v>
      </c>
      <c r="FS32" s="72">
        <f t="shared" si="9"/>
        <v>0</v>
      </c>
      <c r="FT32" s="15">
        <f>IF(คุณลักษณะ!AF32&gt;1,2,IF(คุณลักษณะ!AF32=1,1,0))</f>
        <v>0</v>
      </c>
      <c r="FU32" s="15">
        <f>IF(คุณลักษณะ!AG32&gt;1,2,IF(คุณลักษณะ!AG32=1,1,0))</f>
        <v>0</v>
      </c>
      <c r="FV32" s="72">
        <f t="shared" si="10"/>
        <v>0</v>
      </c>
      <c r="FW32" s="47"/>
      <c r="FX32" s="15">
        <f>IF(คุณลักษณะ!F32&gt;1,2,IF(คุณลักษณะ!F32=1,1,0))</f>
        <v>2</v>
      </c>
      <c r="FY32" s="15">
        <f>IF(คุณลักษณะ!I32&gt;1,2,IF(คุณลักษณะ!I32=1,1,0))</f>
        <v>2</v>
      </c>
      <c r="FZ32" s="15">
        <f>IF(คุณลักษณะ!N32&gt;1,2,IF(คุณลักษณะ!N32=1,1,0))</f>
        <v>2</v>
      </c>
      <c r="GA32" s="15">
        <f>IF(คุณลักษณะ!Q32&gt;1,2,IF(คุณลักษณะ!Q32=1,1,0))</f>
        <v>2</v>
      </c>
      <c r="GB32" s="15">
        <f>IF(คุณลักษณะ!U32&gt;1,2,IF(คุณลักษณะ!U32=1,1,0))</f>
        <v>2</v>
      </c>
      <c r="GC32" s="15">
        <f>IF(คุณลักษณะ!X32&gt;1,2,IF(คุณลักษณะ!X32=1,1,0))</f>
        <v>2</v>
      </c>
      <c r="GD32" s="15">
        <f>IF(คุณลักษณะ!AE32&gt;1,2,IF(คุณลักษณะ!AE32=1,1,0))</f>
        <v>2</v>
      </c>
      <c r="GE32" s="15">
        <f>IF(คุณลักษณะ!AH32&gt;1,2,IF(คุณลักษณะ!AH32=1,1,0))</f>
        <v>2</v>
      </c>
      <c r="GF32" s="76">
        <f t="shared" si="13"/>
        <v>16</v>
      </c>
      <c r="GG32" s="74">
        <f>IF(คุณลักษณะ!F32=0,0,IF(คุณลักษณะ!I32=0,0,IF(คุณลักษณะ!N32=0,0,IF(คุณลักษณะ!Q32=0,0,IF(คุณลักษณะ!U32=0,0,IF(คุณลักษณะ!X32=0,0,IF(คุณลักษณะ!AE32=0,0,IF(คุณลักษณะ!AH32=0,0,GF32))))))))</f>
        <v>16</v>
      </c>
      <c r="GI32" s="2">
        <v>27</v>
      </c>
      <c r="GJ32" s="19">
        <f>IF(เวลาเรียน!C32="",0,1)</f>
        <v>0</v>
      </c>
      <c r="GK32" s="289">
        <f>IF(ผลการเรียน!$Y33=$GK$5,1,0)</f>
        <v>0</v>
      </c>
      <c r="GL32" s="289">
        <f>IF(ผลการเรียน!$Y33=$GL$5,1,0)</f>
        <v>0</v>
      </c>
      <c r="GM32" s="289">
        <f>IF(ผลการเรียน!$Y33=$GM$5,1,0)</f>
        <v>0</v>
      </c>
      <c r="GN32" s="289">
        <f>IF(ผลการเรียน!$Y33=$GN$5,1,0)</f>
        <v>0</v>
      </c>
      <c r="GO32" s="289">
        <f>IF(ผลการเรียน!$Y33=$GO$5,1,0)</f>
        <v>0</v>
      </c>
      <c r="GP32" s="289">
        <f>IF(ผลการเรียน!$Y33=$GP$5,1,0)</f>
        <v>0</v>
      </c>
      <c r="GQ32" s="289">
        <f>IF(ผลการเรียน!$Y33=$GQ$5,1,0)</f>
        <v>0</v>
      </c>
      <c r="GR32" s="289">
        <f>IF(ผลการเรียน!$Y33=$GR$5,1,0)</f>
        <v>0</v>
      </c>
      <c r="GS32" s="289">
        <f>IF(ผลการเรียน!$Y33=$GS$5,1,0)</f>
        <v>0</v>
      </c>
      <c r="GT32" s="289">
        <f>IF(ผลการเรียน!$Y33=$GT$5,1,0)</f>
        <v>0</v>
      </c>
      <c r="GU32" s="289">
        <f ca="1">IF(ผลการเรียน!$AP33=ลับ!$GU$5,1,0)</f>
        <v>0</v>
      </c>
      <c r="GV32" s="289">
        <f ca="1">IF(ผลการเรียน!$AP33=ลับ!$GV$5,1,0)</f>
        <v>0</v>
      </c>
      <c r="GW32" s="289">
        <f ca="1">IF(ผลการเรียน!$AP33=ลับ!$GW$5,1,0)</f>
        <v>0</v>
      </c>
      <c r="GX32" s="289">
        <f ca="1">IF(ผลการเรียน!$AP33=ลับ!$GX$5,1,0)</f>
        <v>0</v>
      </c>
      <c r="GY32" s="289">
        <f ca="1">IF(ผลการเรียน!$AG33=ลับ!$GY$5,1,0)</f>
        <v>0</v>
      </c>
      <c r="GZ32" s="289">
        <f ca="1">IF(ผลการเรียน!$AG33=ลับ!$GZ$5,1,0)</f>
        <v>0</v>
      </c>
      <c r="HA32" s="289">
        <f ca="1">IF(ผลการเรียน!$AG33=ลับ!$HA$5,1,0)</f>
        <v>0</v>
      </c>
      <c r="HB32" s="289">
        <f ca="1">IF(ผลการเรียน!$AG33=ลับ!$HB$5,1,0)</f>
        <v>0</v>
      </c>
      <c r="HC32" s="19">
        <f>IF(สรุปคะแนน!$Q32=3,1,0)</f>
        <v>0</v>
      </c>
      <c r="HD32" s="19">
        <f>IF(สรุปคะแนน!$Q32=2,1,0)</f>
        <v>0</v>
      </c>
      <c r="HE32" s="19">
        <f>IF(สรุปคะแนน!$Q32=1,1,0)</f>
        <v>0</v>
      </c>
      <c r="HF32" s="19">
        <f>IF(สรุปคะแนน!$Q32=0,1,0)</f>
        <v>0</v>
      </c>
      <c r="HG32" s="47"/>
      <c r="HH32" s="47"/>
      <c r="HI32" s="47"/>
      <c r="HJ32" s="47"/>
      <c r="HK32" s="47"/>
      <c r="HL32" s="47"/>
      <c r="HM32" s="47"/>
      <c r="HN32" s="47"/>
    </row>
    <row r="33" spans="1:222" ht="20.399999999999999" x14ac:dyDescent="0.55000000000000004">
      <c r="A33" s="25">
        <v>28</v>
      </c>
      <c r="B33" s="60">
        <f>IF(ลับ!B$3=0,0,IF(เวลาเรียน!H33="/",ลับ!B$3,0))</f>
        <v>0</v>
      </c>
      <c r="C33" s="60">
        <f>IF(ลับ!C$3=0,0,IF(เวลาเรียน!I33="/",ลับ!C$3,0))</f>
        <v>0</v>
      </c>
      <c r="D33" s="60">
        <f>IF(ลับ!D$3=0,0,IF(เวลาเรียน!J33="/",ลับ!D$3,0))</f>
        <v>0</v>
      </c>
      <c r="E33" s="60">
        <f>IF(ลับ!E$3=0,0,IF(เวลาเรียน!K33="/",ลับ!E$3,0))</f>
        <v>0</v>
      </c>
      <c r="F33" s="60" t="e">
        <f>IF(ลับ!F$3=0,0,IF(เวลาเรียน!#REF!="/",ลับ!F$3,0))</f>
        <v>#REF!</v>
      </c>
      <c r="G33" s="60">
        <f>IF(ลับ!G$3=0,0,IF(เวลาเรียน!L33="/",ลับ!G$3,0))</f>
        <v>0</v>
      </c>
      <c r="H33" s="60">
        <f>IF(ลับ!H$3=0,0,IF(เวลาเรียน!M33="/",ลับ!H$3,0))</f>
        <v>0</v>
      </c>
      <c r="I33" s="60">
        <f>IF(ลับ!I$3=0,0,IF(เวลาเรียน!N33="/",ลับ!I$3,0))</f>
        <v>0</v>
      </c>
      <c r="J33" s="60">
        <f>IF(ลับ!J$3=0,0,IF(เวลาเรียน!O33="/",ลับ!J$3,0))</f>
        <v>0</v>
      </c>
      <c r="K33" s="60">
        <f>IF(ลับ!K$3=0,0,IF(เวลาเรียน!P33="/",ลับ!K$3,0))</f>
        <v>0</v>
      </c>
      <c r="L33" s="60">
        <f>IF(ลับ!L$3=0,0,IF(เวลาเรียน!Q33="/",ลับ!L$3,0))</f>
        <v>0</v>
      </c>
      <c r="M33" s="60">
        <f>IF(ลับ!M$3=0,0,IF(เวลาเรียน!R33="/",ลับ!M$3,0))</f>
        <v>0</v>
      </c>
      <c r="N33" s="60">
        <f>IF(ลับ!N$3=0,0,IF(เวลาเรียน!S33="/",ลับ!N$3,0))</f>
        <v>0</v>
      </c>
      <c r="O33" s="60">
        <f>IF(ลับ!O$3=0,0,IF(เวลาเรียน!T33="/",ลับ!O$3,0))</f>
        <v>0</v>
      </c>
      <c r="P33" s="60">
        <f>IF(ลับ!P$3=0,0,IF(เวลาเรียน!U33="/",ลับ!P$3,0))</f>
        <v>0</v>
      </c>
      <c r="Q33" s="60">
        <f>IF(ลับ!Q$3=0,0,IF(เวลาเรียน!V33="/",ลับ!Q$3,0))</f>
        <v>0</v>
      </c>
      <c r="R33" s="60">
        <f>IF(ลับ!R$3=0,0,IF(เวลาเรียน!W33="/",ลับ!R$3,0))</f>
        <v>0</v>
      </c>
      <c r="S33" s="60">
        <f>IF(ลับ!S$3=0,0,IF(เวลาเรียน!X33="/",ลับ!S$3,0))</f>
        <v>0</v>
      </c>
      <c r="T33" s="60">
        <f>IF(ลับ!T$3=0,0,IF(เวลาเรียน!Y33="/",ลับ!T$3,0))</f>
        <v>0</v>
      </c>
      <c r="U33" s="60">
        <f>IF(ลับ!U$3=0,0,IF(เวลาเรียน!Z33="/",ลับ!U$3,0))</f>
        <v>0</v>
      </c>
      <c r="V33" s="60">
        <f>IF(ลับ!V$3=0,0,IF(เวลาเรียน!AA33="/",ลับ!V$3,0))</f>
        <v>0</v>
      </c>
      <c r="W33" s="60">
        <f>IF(ลับ!W$3=0,0,IF(เวลาเรียน!AB33="/",ลับ!W$3,0))</f>
        <v>0</v>
      </c>
      <c r="X33" s="60">
        <f>IF(ลับ!X$3=0,0,IF(เวลาเรียน!AC33="/",ลับ!X$3,0))</f>
        <v>0</v>
      </c>
      <c r="Y33" s="60">
        <f>IF(ลับ!Y$3=0,0,IF(เวลาเรียน!AD33="/",ลับ!Y$3,0))</f>
        <v>0</v>
      </c>
      <c r="Z33" s="295">
        <f>IF(ลับ!Z$3=0,0,IF(เวลาเรียน!AE33="/",ลับ!Z$3,0))</f>
        <v>0</v>
      </c>
      <c r="AA33" s="60">
        <f>IF(ลับ!AA$3=0,0,IF(เวลาเรียน!AF33="/",ลับ!AA$3,0))</f>
        <v>0</v>
      </c>
      <c r="AB33" s="60">
        <f>IF(ลับ!AB$3=0,0,IF(เวลาเรียน!AG33="/",ลับ!AB$3,0))</f>
        <v>0</v>
      </c>
      <c r="AC33" s="60">
        <f>IF(ลับ!AC$3=0,0,IF(เวลาเรียน!AH33="/",ลับ!AC$3,0))</f>
        <v>0</v>
      </c>
      <c r="AD33" s="60">
        <f>IF(ลับ!AD$3=0,0,IF(เวลาเรียน!AI33="/",ลับ!AD$3,0))</f>
        <v>0</v>
      </c>
      <c r="AE33" s="60">
        <f>IF(ลับ!AE$3=0,0,IF(เวลาเรียน!AJ33="/",ลับ!AE$3,0))</f>
        <v>0</v>
      </c>
      <c r="AF33" s="60">
        <f>IF(ลับ!AF$3=0,0,IF(เวลาเรียน!AK33="/",ลับ!AF$3,0))</f>
        <v>0</v>
      </c>
      <c r="AG33" s="60">
        <f>IF(ลับ!AG$3=0,0,IF(เวลาเรียน!AL33="/",ลับ!AG$3,0))</f>
        <v>0</v>
      </c>
      <c r="AH33" s="60">
        <f>IF(ลับ!AH$3=0,0,IF(เวลาเรียน!AM33="/",ลับ!AH$3,0))</f>
        <v>0</v>
      </c>
      <c r="AI33" s="60">
        <f>IF(ลับ!AI$3=0,0,IF(เวลาเรียน!AN33="/",ลับ!AI$3,0))</f>
        <v>0</v>
      </c>
      <c r="AJ33" s="60">
        <f>IF(ลับ!AJ$3=0,0,IF(เวลาเรียน!AO33="/",ลับ!AJ$3,0))</f>
        <v>0</v>
      </c>
      <c r="AK33" s="60">
        <f>IF(ลับ!AK$3=0,0,IF(เวลาเรียน!AP33="/",ลับ!AK$3,0))</f>
        <v>0</v>
      </c>
      <c r="AL33" s="60">
        <f>IF(ลับ!AL$3=0,0,IF(เวลาเรียน!AQ33="/",ลับ!AL$3,0))</f>
        <v>0</v>
      </c>
      <c r="AM33" s="60">
        <f>IF(ลับ!AM$3=0,0,IF(เวลาเรียน!AR33="/",ลับ!AM$3,0))</f>
        <v>0</v>
      </c>
      <c r="AN33" s="60">
        <f>IF(ลับ!AN$3=0,0,IF(เวลาเรียน!AS33="/",ลับ!AN$3,0))</f>
        <v>0</v>
      </c>
      <c r="AO33" s="60">
        <f>IF(ลับ!AO$3=0,0,IF(เวลาเรียน!AT33="/",ลับ!AO$3,0))</f>
        <v>0</v>
      </c>
      <c r="AP33" s="60">
        <f>IF(ลับ!AP$3=0,0,IF(เวลาเรียน!AU33="/",ลับ!AP$3,0))</f>
        <v>0</v>
      </c>
      <c r="AQ33" s="60">
        <f>IF(ลับ!AQ$3=0,0,IF(เวลาเรียน!AV33="/",ลับ!AQ$3,0))</f>
        <v>0</v>
      </c>
      <c r="AR33" s="60">
        <f>IF(ลับ!AR$3=0,0,IF(เวลาเรียน!AW33="/",ลับ!AR$3,0))</f>
        <v>0</v>
      </c>
      <c r="AS33" s="60">
        <f>IF(ลับ!AS$3=0,0,IF(เวลาเรียน!AX33="/",ลับ!AS$3,0))</f>
        <v>0</v>
      </c>
      <c r="AT33" s="60">
        <f>IF(ลับ!AT$3=0,0,IF(เวลาเรียน!AY33="/",ลับ!AT$3,0))</f>
        <v>0</v>
      </c>
      <c r="AU33" s="60">
        <f>IF(ลับ!AU$3=0,0,IF(เวลาเรียน!AZ33="/",ลับ!AU$3,0))</f>
        <v>0</v>
      </c>
      <c r="AV33" s="60">
        <f>IF(ลับ!AV$3=0,0,IF(เวลาเรียน!BA33="/",ลับ!AV$3,0))</f>
        <v>0</v>
      </c>
      <c r="AW33" s="60">
        <f>IF(ลับ!AW$3=0,0,IF(เวลาเรียน!BB33="/",ลับ!AW$3,0))</f>
        <v>0</v>
      </c>
      <c r="AX33" s="60">
        <f>IF(ลับ!AX$3=0,0,IF(เวลาเรียน!BC33="/",ลับ!AX$3,0))</f>
        <v>0</v>
      </c>
      <c r="AY33" s="60">
        <f>IF(ลับ!AY$3=0,0,IF(เวลาเรียน!BD33="/",ลับ!AY$3,0))</f>
        <v>0</v>
      </c>
      <c r="AZ33" s="60">
        <f>IF(ลับ!AZ$3=0,0,IF(เวลาเรียน!BE33="/",ลับ!AZ$3,0))</f>
        <v>0</v>
      </c>
      <c r="BA33" s="60">
        <f>IF(ลับ!BA$3=0,0,IF(เวลาเรียน!BF33="/",ลับ!BA$3,0))</f>
        <v>0</v>
      </c>
      <c r="BB33" s="60">
        <f>IF(ลับ!BB$3=0,0,IF(เวลาเรียน!BG33="/",ลับ!BB$3,0))</f>
        <v>0</v>
      </c>
      <c r="BC33" s="60">
        <f>IF(ลับ!BC$3=0,0,IF(เวลาเรียน!BH33="/",ลับ!BC$3,0))</f>
        <v>0</v>
      </c>
      <c r="BD33" s="60">
        <f>IF(ลับ!BD$3=0,0,IF(เวลาเรียน!BI33="/",ลับ!BD$3,0))</f>
        <v>0</v>
      </c>
      <c r="BE33" s="60">
        <f>IF(ลับ!BE$3=0,0,IF(เวลาเรียน!BJ33="/",ลับ!BE$3,0))</f>
        <v>0</v>
      </c>
      <c r="BF33" s="60">
        <f>IF(ลับ!BF$3=0,0,IF(เวลาเรียน!BK33="/",ลับ!BF$3,0))</f>
        <v>0</v>
      </c>
      <c r="BG33" s="60">
        <f>IF(ลับ!BG$3=0,0,IF(เวลาเรียน!BL33="/",ลับ!BG$3,0))</f>
        <v>0</v>
      </c>
      <c r="BH33" s="60">
        <f>IF(ลับ!BH$3=0,0,IF(เวลาเรียน!BM33="/",ลับ!BH$3,0))</f>
        <v>0</v>
      </c>
      <c r="BI33" s="60">
        <f>IF(ลับ!BI$3=0,0,IF(เวลาเรียน!BN33="/",ลับ!BI$3,0))</f>
        <v>0</v>
      </c>
      <c r="BJ33" s="60">
        <f>IF(ลับ!BJ$3=0,0,IF(เวลาเรียน!BO33="/",ลับ!BJ$3,0))</f>
        <v>0</v>
      </c>
      <c r="BK33" s="60">
        <f>IF(ลับ!BK$3=0,0,IF(เวลาเรียน!BP33="/",ลับ!BK$3,0))</f>
        <v>0</v>
      </c>
      <c r="BL33" s="60">
        <f>IF(ลับ!BL$3=0,0,IF(เวลาเรียน!BQ33="/",ลับ!BL$3,0))</f>
        <v>0</v>
      </c>
      <c r="BM33" s="60">
        <f>IF(ลับ!BM$3=0,0,IF(เวลาเรียน!BR33="/",ลับ!BM$3,0))</f>
        <v>0</v>
      </c>
      <c r="BN33" s="60">
        <f>IF(ลับ!BN$3=0,0,IF(เวลาเรียน!BS33="/",ลับ!BN$3,0))</f>
        <v>0</v>
      </c>
      <c r="BO33" s="60">
        <f>IF(ลับ!BO$3=0,0,IF(เวลาเรียน!BT33="/",ลับ!BO$3,0))</f>
        <v>0</v>
      </c>
      <c r="BP33" s="60">
        <f>IF(ลับ!BP$3=0,0,IF(เวลาเรียน!BU33="/",ลับ!BP$3,0))</f>
        <v>0</v>
      </c>
      <c r="BQ33" s="60">
        <f>IF(ลับ!BQ$3=0,0,IF(เวลาเรียน!BV33="/",ลับ!BQ$3,0))</f>
        <v>0</v>
      </c>
      <c r="BR33" s="60">
        <f>IF(ลับ!BR$3=0,0,IF(เวลาเรียน!BW33="/",ลับ!BR$3,0))</f>
        <v>0</v>
      </c>
      <c r="BS33" s="295">
        <f>IF(ลับ!BS$3=0,0,IF(เวลาเรียน!BX33="/",ลับ!BS$3,0))</f>
        <v>0</v>
      </c>
      <c r="BT33" s="60">
        <f>IF(ลับ!BT$3=0,0,IF(เวลาเรียน!BZ33="/",ลับ!BT$3,0))</f>
        <v>0</v>
      </c>
      <c r="BU33" s="60">
        <f>IF(ลับ!BU$3=0,0,IF(เวลาเรียน!CA33="/",ลับ!BU$3,0))</f>
        <v>0</v>
      </c>
      <c r="BV33" s="60">
        <f>IF(ลับ!BV$3=0,0,IF(เวลาเรียน!CB33="/",ลับ!BV$3,0))</f>
        <v>0</v>
      </c>
      <c r="BW33" s="60">
        <f>IF(ลับ!BW$3=0,0,IF(เวลาเรียน!CC33="/",ลับ!BW$3,0))</f>
        <v>0</v>
      </c>
      <c r="BX33" s="60">
        <f>IF(ลับ!BX$3=0,0,IF(เวลาเรียน!CD33="/",ลับ!BX$3,0))</f>
        <v>0</v>
      </c>
      <c r="BY33" s="60">
        <f>IF(ลับ!BY$3=0,0,IF(เวลาเรียน!CE33="/",ลับ!BY$3,0))</f>
        <v>0</v>
      </c>
      <c r="BZ33" s="60">
        <f>IF(ลับ!BZ$3=0,0,IF(เวลาเรียน!CF33="/",ลับ!BZ$3,0))</f>
        <v>0</v>
      </c>
      <c r="CA33" s="60">
        <f>IF(ลับ!CA$3=0,0,IF(เวลาเรียน!CG33="/",ลับ!CA$3,0))</f>
        <v>0</v>
      </c>
      <c r="CB33" s="60">
        <f>IF(ลับ!CB$3=0,0,IF(เวลาเรียน!CH33="/",ลับ!CB$3,0))</f>
        <v>0</v>
      </c>
      <c r="CC33" s="60">
        <f>IF(ลับ!CC$3=0,0,IF(เวลาเรียน!CI33="/",ลับ!CC$3,0))</f>
        <v>0</v>
      </c>
      <c r="CD33" s="60">
        <f>IF(ลับ!CD$3=0,0,IF(เวลาเรียน!CJ33="/",ลับ!CD$3,0))</f>
        <v>0</v>
      </c>
      <c r="CE33" s="60">
        <f>IF(ลับ!CE$3=0,0,IF(เวลาเรียน!CK33="/",ลับ!CE$3,0))</f>
        <v>0</v>
      </c>
      <c r="CF33" s="60">
        <f>IF(ลับ!CF$3=0,0,IF(เวลาเรียน!CL33="/",ลับ!CF$3,0))</f>
        <v>0</v>
      </c>
      <c r="CG33" s="60">
        <f>IF(ลับ!CG$3=0,0,IF(เวลาเรียน!CM33="/",ลับ!CG$3,0))</f>
        <v>0</v>
      </c>
      <c r="CH33" s="60">
        <f>IF(ลับ!CH$3=0,0,IF(เวลาเรียน!CN33="/",ลับ!CH$3,0))</f>
        <v>0</v>
      </c>
      <c r="CI33" s="60">
        <f>IF(ลับ!CI$3=0,0,IF(เวลาเรียน!CO33="/",ลับ!CI$3,0))</f>
        <v>0</v>
      </c>
      <c r="CJ33" s="60">
        <f>IF(ลับ!CJ$3=0,0,IF(เวลาเรียน!CP33="/",ลับ!CJ$3,0))</f>
        <v>0</v>
      </c>
      <c r="CK33" s="60">
        <f>IF(ลับ!CK$3=0,0,IF(เวลาเรียน!CQ33="/",ลับ!CK$3,0))</f>
        <v>0</v>
      </c>
      <c r="CL33" s="60">
        <f>IF(ลับ!CL$3=0,0,IF(เวลาเรียน!CR33="/",ลับ!CL$3,0))</f>
        <v>0</v>
      </c>
      <c r="CM33" s="60">
        <f>IF(ลับ!CM$3=0,0,IF(เวลาเรียน!CS33="/",ลับ!CM$3,0))</f>
        <v>0</v>
      </c>
      <c r="CN33" s="60">
        <f>IF(ลับ!CN$3=0,0,IF(เวลาเรียน!CT33="/",ลับ!CN$3,0))</f>
        <v>0</v>
      </c>
      <c r="CO33" s="60">
        <f>IF(ลับ!CO$3=0,0,IF(เวลาเรียน!CU33="/",ลับ!CO$3,0))</f>
        <v>0</v>
      </c>
      <c r="CP33" s="60">
        <f>IF(ลับ!CP$3=0,0,IF(เวลาเรียน!CV33="/",ลับ!CP$3,0))</f>
        <v>0</v>
      </c>
      <c r="CQ33" s="60">
        <f>IF(ลับ!CQ$3=0,0,IF(เวลาเรียน!CW33="/",ลับ!CQ$3,0))</f>
        <v>0</v>
      </c>
      <c r="CR33" s="60">
        <f>IF(ลับ!CR$3=0,0,IF(เวลาเรียน!CX33="/",ลับ!CR$3,0))</f>
        <v>0</v>
      </c>
      <c r="CS33" s="60">
        <f>IF(ลับ!CS$3=0,0,IF(เวลาเรียน!CY33="/",ลับ!CS$3,0))</f>
        <v>0</v>
      </c>
      <c r="CT33" s="60">
        <f>IF(ลับ!CT$3=0,0,IF(เวลาเรียน!CZ33="/",ลับ!CT$3,0))</f>
        <v>0</v>
      </c>
      <c r="CU33" s="60">
        <f>IF(ลับ!CU$3=0,0,IF(เวลาเรียน!DA33="/",ลับ!CU$3,0))</f>
        <v>0</v>
      </c>
      <c r="CV33" s="60">
        <f>IF(ลับ!CV$3=0,0,IF(เวลาเรียน!DB33="/",ลับ!CV$3,0))</f>
        <v>0</v>
      </c>
      <c r="CW33" s="61">
        <f>IF(ลับ!CW$3=0,0,IF(เวลาเรียน!DC33="/",ลับ!CW$3,0))</f>
        <v>0</v>
      </c>
      <c r="CX33" s="73" t="e">
        <f t="shared" si="11"/>
        <v>#REF!</v>
      </c>
      <c r="CZ33" s="15">
        <v>28</v>
      </c>
      <c r="DA33" s="15">
        <f>IF(ตัวชี้วัด!C33="ร",ตัวชี้วัด!C33,IF(ตัวชี้วัด!F33="ร",ตัวชี้วัด!F33,IF(ตัวชี้วัด!I33="ร",ตัวชี้วัด!I33,IF(ตัวชี้วัด!L33="ร",ตัวชี้วัด!L33,IF(ตัวชี้วัด!O33="ร",ตัวชี้วัด!O33,IF(ตัวชี้วัด!S33="ร",ตัวชี้วัด!S33,IF(ตัวชี้วัด!V33="ร",ตัวชี้วัด!V33,SUM(ตัวชี้วัด!C33,ตัวชี้วัด!F33,ตัวชี้วัด!I33,ตัวชี้วัด!L33,ตัวชี้วัด!O33,ตัวชี้วัด!S33,ตัวชี้วัด!V33))))))))</f>
        <v>0</v>
      </c>
      <c r="DB33" s="15">
        <f>IF(ตัวชี้วัด!Y33="ร",ตัวชี้วัด!Y33,IF(ตัวชี้วัด!AB33="ร",ตัวชี้วัด!AB33,IF(ตัวชี้วัด!AE33="ร",ตัวชี้วัด!AE33,IF(ตัวชี้วัด!AK33="ร",ตัวชี้วัด!AK33,IF(ตัวชี้วัด!AN33="ร",ตัวชี้วัด!AN33,IF(ตัวชี้วัด!AQ33="ร",ตัวชี้วัด!AQ33,IF(ตัวชี้วัด!AT33="ร",ตัวชี้วัด!AT33,SUM(ตัวชี้วัด!Y33,ตัวชี้วัด!AB33,ตัวชี้วัด!AE33,ตัวชี้วัด!AK33,ตัวชี้วัด!AN33,ตัวชี้วัด!AQ33,ตัวชี้วัด!AT33))))))))</f>
        <v>0</v>
      </c>
      <c r="DC33" s="15">
        <f>IF(ตัวชี้วัด!AW33="ร",ตัวชี้วัด!AW33,IF(ตัวชี้วัด!BA33="ร",ตัวชี้วัด!BA33,IF(ตัวชี้วัด!BD33="ร",ตัวชี้วัด!BD33,IF(ตัวชี้วัด!BG33="ร",ตัวชี้วัด!BG33,IF(ตัวชี้วัด!BJ33="ร",ตัวชี้วัด!BJ33,IF(ตัวชี้วัด!BM33="ร",ตัวชี้วัด!BM33,IF(ตัวชี้วัด!BS33="ร",ตัวชี้วัด!BS33,SUM(ตัวชี้วัด!AW33,ตัวชี้วัด!BA33,ตัวชี้วัด!BD33,ตัวชี้วัด!BG33,ตัวชี้วัด!BJ33,ตัวชี้วัด!BM33,ตัวชี้วัด!BS33))))))))</f>
        <v>0</v>
      </c>
      <c r="DD33" s="15">
        <f>IF(ตัวชี้วัด!BV33="ร",ตัวชี้วัด!BV33,IF(ตัวชี้วัด!BY33="ร",ตัวชี้วัด!BY33,IF(ตัวชี้วัด!CB33="ร",ตัวชี้วัด!CB33,IF(ตัวชี้วัด!CE33="ร",ตัวชี้วัด!CE33,IF(ตัวชี้วัด!CI33="ร",ตัวชี้วัด!CI33,IF(ตัวชี้วัด!CL33="ร",ตัวชี้วัด!CL33,IF(ตัวชี้วัด!CO33="ร",ตัวชี้วัด!CO33,SUM(ตัวชี้วัด!BV33,ตัวชี้วัด!BY33,ตัวชี้วัด!CB33,ตัวชี้วัด!CE33,ตัวชี้วัด!CI33,ตัวชี้วัด!CL33,ตัวชี้วัด!CO33))))))))</f>
        <v>0</v>
      </c>
      <c r="DE33" s="15">
        <f>IF(ตัวชี้วัด!CR33="ร",ตัวชี้วัด!CR33,IF(ตัวชี้วัด!CU33="ร",ตัวชี้วัด!CU33,IF(ตัวชี้วัด!DA33="ร",ตัวชี้วัด!DA33,IF(ตัวชี้วัด!DD33="ร",ตัวชี้วัด!DD33,IF(ตัวชี้วัด!DG33="ร",ตัวชี้วัด!DG33,IF(ตัวชี้วัด!DJ33="ร",ตัวชี้วัด!DJ33,IF(ตัวชี้วัด!DM33="ร",ตัวชี้วัด!DM33,SUM(ตัวชี้วัด!CR33,ตัวชี้วัด!CU33,ตัวชี้วัด!DA33,ตัวชี้วัด!DD33,ตัวชี้วัด!DG33,ตัวชี้วัด!DJ33,ตัวชี้วัด!DM33))))))))</f>
        <v>0</v>
      </c>
      <c r="DF33" s="15">
        <f>IF(ตัวชี้วัด!DQ33="ร",ตัวชี้วัด!DQ33,IF(ตัวชี้วัด!DT33="ร",ตัวชี้วัด!DT33,IF(ตัวชี้วัด!DW33="ร",ตัวชี้วัด!DW33,IF(ตัวชี้วัด!DZ33="ร",ตัวชี้วัด!DZ33,SUM(ตัวชี้วัด!DQ33,ตัวชี้วัด!DT33,ตัวชี้วัด!DW33,ตัวชี้วัด!DZ33)))))</f>
        <v>0</v>
      </c>
      <c r="DG33" s="72">
        <f t="shared" si="12"/>
        <v>0</v>
      </c>
      <c r="DH33" s="47"/>
      <c r="DI33" s="15">
        <f>IF(ตัวชี้วัด!D33="/",1,0)</f>
        <v>0</v>
      </c>
      <c r="DJ33" s="15">
        <f>IF(ตัวชี้วัด!G33="/",1,0)</f>
        <v>0</v>
      </c>
      <c r="DK33" s="15">
        <f>IF(ตัวชี้วัด!J33="/",1,0)</f>
        <v>0</v>
      </c>
      <c r="DL33" s="15">
        <f>IF(ตัวชี้วัด!M33="/",1,0)</f>
        <v>0</v>
      </c>
      <c r="DM33" s="15">
        <f>IF(ตัวชี้วัด!P33="/",1,0)</f>
        <v>0</v>
      </c>
      <c r="DN33" s="15">
        <f>IF(ตัวชี้วัด!T33="/",1,0)</f>
        <v>0</v>
      </c>
      <c r="DO33" s="15">
        <f>IF(ตัวชี้วัด!W33="/",1,0)</f>
        <v>0</v>
      </c>
      <c r="DP33" s="15">
        <f>IF(ตัวชี้วัด!Z33="/",1,0)</f>
        <v>0</v>
      </c>
      <c r="DQ33" s="15">
        <f>IF(ตัวชี้วัด!AC33="/",1,0)</f>
        <v>0</v>
      </c>
      <c r="DR33" s="15">
        <f>IF(ตัวชี้วัด!AF33="/",1,0)</f>
        <v>0</v>
      </c>
      <c r="DS33" s="15">
        <f>IF(ตัวชี้วัด!AL33="/",1,0)</f>
        <v>0</v>
      </c>
      <c r="DT33" s="15">
        <f>IF(ตัวชี้วัด!AO33="/",1,0)</f>
        <v>0</v>
      </c>
      <c r="DU33" s="15">
        <f>IF(ตัวชี้วัด!AR33="/",1,0)</f>
        <v>0</v>
      </c>
      <c r="DV33" s="15">
        <f>IF(ตัวชี้วัด!AU33="/",1,0)</f>
        <v>0</v>
      </c>
      <c r="DW33" s="15">
        <f>IF(ตัวชี้วัด!AX33="/",1,0)</f>
        <v>0</v>
      </c>
      <c r="DX33" s="15">
        <f>IF(ตัวชี้วัด!BB33="/",1,0)</f>
        <v>0</v>
      </c>
      <c r="DY33" s="15">
        <f>IF(ตัวชี้วัด!BE33="/",1,0)</f>
        <v>0</v>
      </c>
      <c r="DZ33" s="15">
        <f>IF(ตัวชี้วัด!BH33="/",1,0)</f>
        <v>0</v>
      </c>
      <c r="EA33" s="15">
        <f>IF(ตัวชี้วัด!BK33="/",1,0)</f>
        <v>0</v>
      </c>
      <c r="EB33" s="15">
        <f>IF(ตัวชี้วัด!BN33="/",1,0)</f>
        <v>0</v>
      </c>
      <c r="EC33" s="15">
        <f>IF(ตัวชี้วัด!BT33="/",1,0)</f>
        <v>0</v>
      </c>
      <c r="ED33" s="15">
        <f>IF(ตัวชี้วัด!BW33="/",1,0)</f>
        <v>0</v>
      </c>
      <c r="EE33" s="15">
        <f>IF(ตัวชี้วัด!BZ33="/",1,0)</f>
        <v>0</v>
      </c>
      <c r="EF33" s="15">
        <f>IF(ตัวชี้วัด!CC33="/",1,0)</f>
        <v>0</v>
      </c>
      <c r="EG33" s="15">
        <f>IF(ตัวชี้วัด!CF33="/",1,0)</f>
        <v>0</v>
      </c>
      <c r="EH33" s="15">
        <f>IF(ตัวชี้วัด!CJ33="/",1,0)</f>
        <v>0</v>
      </c>
      <c r="EI33" s="15">
        <f>IF(ตัวชี้วัด!CM33="/",1,0)</f>
        <v>0</v>
      </c>
      <c r="EJ33" s="15">
        <f>IF(ตัวชี้วัด!CP33="/",1,0)</f>
        <v>0</v>
      </c>
      <c r="EK33" s="15">
        <f>IF(ตัวชี้วัด!CS33="/",1,0)</f>
        <v>0</v>
      </c>
      <c r="EL33" s="15">
        <f>IF(ตัวชี้วัด!CV33="/",1,0)</f>
        <v>0</v>
      </c>
      <c r="EM33" s="15">
        <f>IF(ตัวชี้วัด!DB33="/",1,0)</f>
        <v>0</v>
      </c>
      <c r="EN33" s="15">
        <f>IF(ตัวชี้วัด!DE33="/",1,0)</f>
        <v>0</v>
      </c>
      <c r="EO33" s="15">
        <f>IF(ตัวชี้วัด!DH33="/",1,0)</f>
        <v>0</v>
      </c>
      <c r="EP33" s="15">
        <f>IF(ตัวชี้วัด!DK33="/",1,0)</f>
        <v>0</v>
      </c>
      <c r="EQ33" s="15">
        <f>IF(ตัวชี้วัด!DN33="/",1,0)</f>
        <v>0</v>
      </c>
      <c r="ER33" s="15">
        <f>IF(ตัวชี้วัด!DR33="/",1,0)</f>
        <v>0</v>
      </c>
      <c r="ES33" s="15">
        <f>IF(ตัวชี้วัด!DU33="/",1,0)</f>
        <v>0</v>
      </c>
      <c r="ET33" s="15">
        <f>IF(ตัวชี้วัด!DX33="/",1,0)</f>
        <v>0</v>
      </c>
      <c r="EU33" s="15">
        <f>IF(ตัวชี้วัด!EA33="/",1,0)</f>
        <v>0</v>
      </c>
      <c r="EV33" s="72">
        <f t="shared" si="3"/>
        <v>0</v>
      </c>
      <c r="EX33" s="15">
        <v>28</v>
      </c>
      <c r="EY33" s="15">
        <f>IF(คุณลักษณะ!B33&gt;1,2,IF(คุณลักษณะ!B33=1,1,0))</f>
        <v>0</v>
      </c>
      <c r="EZ33" s="15">
        <f>IF(คุณลักษณะ!C33&gt;1,2,IF(คุณลักษณะ!C33=1,1,0))</f>
        <v>0</v>
      </c>
      <c r="FA33" s="15">
        <f>IF(คุณลักษณะ!D33&gt;1,2,IF(คุณลักษณะ!D33=1,1,0))</f>
        <v>0</v>
      </c>
      <c r="FB33" s="15">
        <f>IF(คุณลักษณะ!E33&gt;1,2,IF(คุณลักษณะ!E33=1,1,0))</f>
        <v>0</v>
      </c>
      <c r="FC33" s="72">
        <f t="shared" si="4"/>
        <v>0</v>
      </c>
      <c r="FD33" s="15">
        <f>IF(คุณลักษณะ!G33&gt;1,2,IF(คุณลักษณะ!G33=1,1,0))</f>
        <v>0</v>
      </c>
      <c r="FE33" s="15">
        <f>IF(คุณลักษณะ!H33&gt;1,2,IF(คุณลักษณะ!H33=1,1,0))</f>
        <v>0</v>
      </c>
      <c r="FF33" s="72">
        <f t="shared" si="5"/>
        <v>0</v>
      </c>
      <c r="FG33" s="15">
        <f>IF(คุณลักษณะ!O33&gt;1,2,IF(คุณลักษณะ!O33=1,1,0))</f>
        <v>0</v>
      </c>
      <c r="FH33" s="15">
        <f>IF(คุณลักษณะ!P33&gt;1,2,IF(คุณลักษณะ!P33=1,1,0))</f>
        <v>0</v>
      </c>
      <c r="FI33" s="72">
        <f t="shared" si="6"/>
        <v>0</v>
      </c>
      <c r="FJ33" s="15">
        <f>IF(คุณลักษณะ!S33&gt;1,2,IF(คุณลักษณะ!S33=1,1,0))</f>
        <v>0</v>
      </c>
      <c r="FK33" s="15">
        <f>IF(คุณลักษณะ!T33&gt;1,2,IF(คุณลักษณะ!T33=1,1,0))</f>
        <v>0</v>
      </c>
      <c r="FL33" s="72">
        <f t="shared" si="7"/>
        <v>0</v>
      </c>
      <c r="FM33" s="15">
        <f>IF(คุณลักษณะ!V33&gt;1,2,IF(คุณลักษณะ!V33=1,1,0))</f>
        <v>0</v>
      </c>
      <c r="FN33" s="15">
        <f>IF(คุณลักษณะ!W33&gt;1,2,IF(คุณลักษณะ!W33=1,1,0))</f>
        <v>0</v>
      </c>
      <c r="FO33" s="72">
        <f t="shared" si="8"/>
        <v>0</v>
      </c>
      <c r="FP33" s="15">
        <f>IF(คุณลักษณะ!Y33&gt;1,2,IF(คุณลักษณะ!Y33=1,1,0))</f>
        <v>0</v>
      </c>
      <c r="FQ33" s="15">
        <f>IF(คุณลักษณะ!AC33&gt;1,2,IF(คุณลักษณะ!AC33=1,1,0))</f>
        <v>0</v>
      </c>
      <c r="FR33" s="15">
        <f>IF(คุณลักษณะ!AD33&gt;1,2,IF(คุณลักษณะ!AD33=1,1,0))</f>
        <v>0</v>
      </c>
      <c r="FS33" s="72">
        <f t="shared" si="9"/>
        <v>0</v>
      </c>
      <c r="FT33" s="15">
        <f>IF(คุณลักษณะ!AF33&gt;1,2,IF(คุณลักษณะ!AF33=1,1,0))</f>
        <v>0</v>
      </c>
      <c r="FU33" s="15">
        <f>IF(คุณลักษณะ!AG33&gt;1,2,IF(คุณลักษณะ!AG33=1,1,0))</f>
        <v>0</v>
      </c>
      <c r="FV33" s="72">
        <f t="shared" si="10"/>
        <v>0</v>
      </c>
      <c r="FW33" s="47"/>
      <c r="FX33" s="15">
        <f>IF(คุณลักษณะ!F33&gt;1,2,IF(คุณลักษณะ!F33=1,1,0))</f>
        <v>2</v>
      </c>
      <c r="FY33" s="15">
        <f>IF(คุณลักษณะ!I33&gt;1,2,IF(คุณลักษณะ!I33=1,1,0))</f>
        <v>2</v>
      </c>
      <c r="FZ33" s="15">
        <f>IF(คุณลักษณะ!N33&gt;1,2,IF(คุณลักษณะ!N33=1,1,0))</f>
        <v>2</v>
      </c>
      <c r="GA33" s="15">
        <f>IF(คุณลักษณะ!Q33&gt;1,2,IF(คุณลักษณะ!Q33=1,1,0))</f>
        <v>2</v>
      </c>
      <c r="GB33" s="15">
        <f>IF(คุณลักษณะ!U33&gt;1,2,IF(คุณลักษณะ!U33=1,1,0))</f>
        <v>2</v>
      </c>
      <c r="GC33" s="15">
        <f>IF(คุณลักษณะ!X33&gt;1,2,IF(คุณลักษณะ!X33=1,1,0))</f>
        <v>2</v>
      </c>
      <c r="GD33" s="15">
        <f>IF(คุณลักษณะ!AE33&gt;1,2,IF(คุณลักษณะ!AE33=1,1,0))</f>
        <v>2</v>
      </c>
      <c r="GE33" s="15">
        <f>IF(คุณลักษณะ!AH33&gt;1,2,IF(คุณลักษณะ!AH33=1,1,0))</f>
        <v>2</v>
      </c>
      <c r="GF33" s="76">
        <f t="shared" si="13"/>
        <v>16</v>
      </c>
      <c r="GG33" s="74">
        <f>IF(คุณลักษณะ!F33=0,0,IF(คุณลักษณะ!I33=0,0,IF(คุณลักษณะ!N33=0,0,IF(คุณลักษณะ!Q33=0,0,IF(คุณลักษณะ!U33=0,0,IF(คุณลักษณะ!X33=0,0,IF(คุณลักษณะ!AE33=0,0,IF(คุณลักษณะ!AH33=0,0,GF33))))))))</f>
        <v>16</v>
      </c>
      <c r="GI33" s="2">
        <v>28</v>
      </c>
      <c r="GJ33" s="19">
        <f>IF(เวลาเรียน!C33="",0,1)</f>
        <v>0</v>
      </c>
      <c r="GK33" s="289">
        <f>IF(ผลการเรียน!$Y34=$GK$5,1,0)</f>
        <v>0</v>
      </c>
      <c r="GL33" s="289">
        <f>IF(ผลการเรียน!$Y34=$GL$5,1,0)</f>
        <v>0</v>
      </c>
      <c r="GM33" s="289">
        <f>IF(ผลการเรียน!$Y34=$GM$5,1,0)</f>
        <v>0</v>
      </c>
      <c r="GN33" s="289">
        <f>IF(ผลการเรียน!$Y34=$GN$5,1,0)</f>
        <v>0</v>
      </c>
      <c r="GO33" s="289">
        <f>IF(ผลการเรียน!$Y34=$GO$5,1,0)</f>
        <v>0</v>
      </c>
      <c r="GP33" s="289">
        <f>IF(ผลการเรียน!$Y34=$GP$5,1,0)</f>
        <v>0</v>
      </c>
      <c r="GQ33" s="289">
        <f>IF(ผลการเรียน!$Y34=$GQ$5,1,0)</f>
        <v>0</v>
      </c>
      <c r="GR33" s="289">
        <f>IF(ผลการเรียน!$Y34=$GR$5,1,0)</f>
        <v>0</v>
      </c>
      <c r="GS33" s="289">
        <f>IF(ผลการเรียน!$Y34=$GS$5,1,0)</f>
        <v>0</v>
      </c>
      <c r="GT33" s="289">
        <f>IF(ผลการเรียน!$Y34=$GT$5,1,0)</f>
        <v>0</v>
      </c>
      <c r="GU33" s="289">
        <f ca="1">IF(ผลการเรียน!$AP34=ลับ!$GU$5,1,0)</f>
        <v>0</v>
      </c>
      <c r="GV33" s="289">
        <f ca="1">IF(ผลการเรียน!$AP34=ลับ!$GV$5,1,0)</f>
        <v>0</v>
      </c>
      <c r="GW33" s="289">
        <f ca="1">IF(ผลการเรียน!$AP34=ลับ!$GW$5,1,0)</f>
        <v>0</v>
      </c>
      <c r="GX33" s="289">
        <f ca="1">IF(ผลการเรียน!$AP34=ลับ!$GX$5,1,0)</f>
        <v>0</v>
      </c>
      <c r="GY33" s="289">
        <f ca="1">IF(ผลการเรียน!$AG34=ลับ!$GY$5,1,0)</f>
        <v>0</v>
      </c>
      <c r="GZ33" s="289">
        <f ca="1">IF(ผลการเรียน!$AG34=ลับ!$GZ$5,1,0)</f>
        <v>0</v>
      </c>
      <c r="HA33" s="289">
        <f ca="1">IF(ผลการเรียน!$AG34=ลับ!$HA$5,1,0)</f>
        <v>0</v>
      </c>
      <c r="HB33" s="289">
        <f ca="1">IF(ผลการเรียน!$AG34=ลับ!$HB$5,1,0)</f>
        <v>0</v>
      </c>
      <c r="HC33" s="19">
        <f>IF(สรุปคะแนน!$Q33=3,1,0)</f>
        <v>0</v>
      </c>
      <c r="HD33" s="19">
        <f>IF(สรุปคะแนน!$Q33=2,1,0)</f>
        <v>0</v>
      </c>
      <c r="HE33" s="19">
        <f>IF(สรุปคะแนน!$Q33=1,1,0)</f>
        <v>0</v>
      </c>
      <c r="HF33" s="19">
        <f>IF(สรุปคะแนน!$Q33=0,1,0)</f>
        <v>0</v>
      </c>
      <c r="HG33" s="47"/>
      <c r="HH33" s="47"/>
      <c r="HI33" s="47"/>
      <c r="HJ33" s="47"/>
      <c r="HK33" s="47"/>
      <c r="HL33" s="47"/>
      <c r="HM33" s="47"/>
      <c r="HN33" s="47"/>
    </row>
    <row r="34" spans="1:222" ht="20.399999999999999" x14ac:dyDescent="0.55000000000000004">
      <c r="A34" s="25">
        <v>29</v>
      </c>
      <c r="B34" s="60">
        <f>IF(ลับ!B$3=0,0,IF(เวลาเรียน!H34="/",ลับ!B$3,0))</f>
        <v>0</v>
      </c>
      <c r="C34" s="60">
        <f>IF(ลับ!C$3=0,0,IF(เวลาเรียน!I34="/",ลับ!C$3,0))</f>
        <v>0</v>
      </c>
      <c r="D34" s="60">
        <f>IF(ลับ!D$3=0,0,IF(เวลาเรียน!J34="/",ลับ!D$3,0))</f>
        <v>0</v>
      </c>
      <c r="E34" s="60">
        <f>IF(ลับ!E$3=0,0,IF(เวลาเรียน!K34="/",ลับ!E$3,0))</f>
        <v>0</v>
      </c>
      <c r="F34" s="60" t="e">
        <f>IF(ลับ!F$3=0,0,IF(เวลาเรียน!#REF!="/",ลับ!F$3,0))</f>
        <v>#REF!</v>
      </c>
      <c r="G34" s="60">
        <f>IF(ลับ!G$3=0,0,IF(เวลาเรียน!L34="/",ลับ!G$3,0))</f>
        <v>0</v>
      </c>
      <c r="H34" s="60">
        <f>IF(ลับ!H$3=0,0,IF(เวลาเรียน!M34="/",ลับ!H$3,0))</f>
        <v>0</v>
      </c>
      <c r="I34" s="60">
        <f>IF(ลับ!I$3=0,0,IF(เวลาเรียน!N34="/",ลับ!I$3,0))</f>
        <v>0</v>
      </c>
      <c r="J34" s="60">
        <f>IF(ลับ!J$3=0,0,IF(เวลาเรียน!O34="/",ลับ!J$3,0))</f>
        <v>0</v>
      </c>
      <c r="K34" s="60">
        <f>IF(ลับ!K$3=0,0,IF(เวลาเรียน!P34="/",ลับ!K$3,0))</f>
        <v>0</v>
      </c>
      <c r="L34" s="60">
        <f>IF(ลับ!L$3=0,0,IF(เวลาเรียน!Q34="/",ลับ!L$3,0))</f>
        <v>0</v>
      </c>
      <c r="M34" s="60">
        <f>IF(ลับ!M$3=0,0,IF(เวลาเรียน!R34="/",ลับ!M$3,0))</f>
        <v>0</v>
      </c>
      <c r="N34" s="60">
        <f>IF(ลับ!N$3=0,0,IF(เวลาเรียน!S34="/",ลับ!N$3,0))</f>
        <v>0</v>
      </c>
      <c r="O34" s="60">
        <f>IF(ลับ!O$3=0,0,IF(เวลาเรียน!T34="/",ลับ!O$3,0))</f>
        <v>0</v>
      </c>
      <c r="P34" s="60">
        <f>IF(ลับ!P$3=0,0,IF(เวลาเรียน!U34="/",ลับ!P$3,0))</f>
        <v>0</v>
      </c>
      <c r="Q34" s="60">
        <f>IF(ลับ!Q$3=0,0,IF(เวลาเรียน!V34="/",ลับ!Q$3,0))</f>
        <v>0</v>
      </c>
      <c r="R34" s="60">
        <f>IF(ลับ!R$3=0,0,IF(เวลาเรียน!W34="/",ลับ!R$3,0))</f>
        <v>0</v>
      </c>
      <c r="S34" s="60">
        <f>IF(ลับ!S$3=0,0,IF(เวลาเรียน!X34="/",ลับ!S$3,0))</f>
        <v>0</v>
      </c>
      <c r="T34" s="60">
        <f>IF(ลับ!T$3=0,0,IF(เวลาเรียน!Y34="/",ลับ!T$3,0))</f>
        <v>0</v>
      </c>
      <c r="U34" s="60">
        <f>IF(ลับ!U$3=0,0,IF(เวลาเรียน!Z34="/",ลับ!U$3,0))</f>
        <v>0</v>
      </c>
      <c r="V34" s="60">
        <f>IF(ลับ!V$3=0,0,IF(เวลาเรียน!AA34="/",ลับ!V$3,0))</f>
        <v>0</v>
      </c>
      <c r="W34" s="60">
        <f>IF(ลับ!W$3=0,0,IF(เวลาเรียน!AB34="/",ลับ!W$3,0))</f>
        <v>0</v>
      </c>
      <c r="X34" s="60">
        <f>IF(ลับ!X$3=0,0,IF(เวลาเรียน!AC34="/",ลับ!X$3,0))</f>
        <v>0</v>
      </c>
      <c r="Y34" s="60">
        <f>IF(ลับ!Y$3=0,0,IF(เวลาเรียน!AD34="/",ลับ!Y$3,0))</f>
        <v>0</v>
      </c>
      <c r="Z34" s="295">
        <f>IF(ลับ!Z$3=0,0,IF(เวลาเรียน!AE34="/",ลับ!Z$3,0))</f>
        <v>0</v>
      </c>
      <c r="AA34" s="60">
        <f>IF(ลับ!AA$3=0,0,IF(เวลาเรียน!AF34="/",ลับ!AA$3,0))</f>
        <v>0</v>
      </c>
      <c r="AB34" s="60">
        <f>IF(ลับ!AB$3=0,0,IF(เวลาเรียน!AG34="/",ลับ!AB$3,0))</f>
        <v>0</v>
      </c>
      <c r="AC34" s="60">
        <f>IF(ลับ!AC$3=0,0,IF(เวลาเรียน!AH34="/",ลับ!AC$3,0))</f>
        <v>0</v>
      </c>
      <c r="AD34" s="60">
        <f>IF(ลับ!AD$3=0,0,IF(เวลาเรียน!AI34="/",ลับ!AD$3,0))</f>
        <v>0</v>
      </c>
      <c r="AE34" s="60">
        <f>IF(ลับ!AE$3=0,0,IF(เวลาเรียน!AJ34="/",ลับ!AE$3,0))</f>
        <v>0</v>
      </c>
      <c r="AF34" s="60">
        <f>IF(ลับ!AF$3=0,0,IF(เวลาเรียน!AK34="/",ลับ!AF$3,0))</f>
        <v>0</v>
      </c>
      <c r="AG34" s="60">
        <f>IF(ลับ!AG$3=0,0,IF(เวลาเรียน!AL34="/",ลับ!AG$3,0))</f>
        <v>0</v>
      </c>
      <c r="AH34" s="60">
        <f>IF(ลับ!AH$3=0,0,IF(เวลาเรียน!AM34="/",ลับ!AH$3,0))</f>
        <v>0</v>
      </c>
      <c r="AI34" s="60">
        <f>IF(ลับ!AI$3=0,0,IF(เวลาเรียน!AN34="/",ลับ!AI$3,0))</f>
        <v>0</v>
      </c>
      <c r="AJ34" s="60">
        <f>IF(ลับ!AJ$3=0,0,IF(เวลาเรียน!AO34="/",ลับ!AJ$3,0))</f>
        <v>0</v>
      </c>
      <c r="AK34" s="60">
        <f>IF(ลับ!AK$3=0,0,IF(เวลาเรียน!AP34="/",ลับ!AK$3,0))</f>
        <v>0</v>
      </c>
      <c r="AL34" s="60">
        <f>IF(ลับ!AL$3=0,0,IF(เวลาเรียน!AQ34="/",ลับ!AL$3,0))</f>
        <v>0</v>
      </c>
      <c r="AM34" s="60">
        <f>IF(ลับ!AM$3=0,0,IF(เวลาเรียน!AR34="/",ลับ!AM$3,0))</f>
        <v>0</v>
      </c>
      <c r="AN34" s="60">
        <f>IF(ลับ!AN$3=0,0,IF(เวลาเรียน!AS34="/",ลับ!AN$3,0))</f>
        <v>0</v>
      </c>
      <c r="AO34" s="60">
        <f>IF(ลับ!AO$3=0,0,IF(เวลาเรียน!AT34="/",ลับ!AO$3,0))</f>
        <v>0</v>
      </c>
      <c r="AP34" s="60">
        <f>IF(ลับ!AP$3=0,0,IF(เวลาเรียน!AU34="/",ลับ!AP$3,0))</f>
        <v>0</v>
      </c>
      <c r="AQ34" s="60">
        <f>IF(ลับ!AQ$3=0,0,IF(เวลาเรียน!AV34="/",ลับ!AQ$3,0))</f>
        <v>0</v>
      </c>
      <c r="AR34" s="60">
        <f>IF(ลับ!AR$3=0,0,IF(เวลาเรียน!AW34="/",ลับ!AR$3,0))</f>
        <v>0</v>
      </c>
      <c r="AS34" s="60">
        <f>IF(ลับ!AS$3=0,0,IF(เวลาเรียน!AX34="/",ลับ!AS$3,0))</f>
        <v>0</v>
      </c>
      <c r="AT34" s="60">
        <f>IF(ลับ!AT$3=0,0,IF(เวลาเรียน!AY34="/",ลับ!AT$3,0))</f>
        <v>0</v>
      </c>
      <c r="AU34" s="60">
        <f>IF(ลับ!AU$3=0,0,IF(เวลาเรียน!AZ34="/",ลับ!AU$3,0))</f>
        <v>0</v>
      </c>
      <c r="AV34" s="60">
        <f>IF(ลับ!AV$3=0,0,IF(เวลาเรียน!BA34="/",ลับ!AV$3,0))</f>
        <v>0</v>
      </c>
      <c r="AW34" s="60">
        <f>IF(ลับ!AW$3=0,0,IF(เวลาเรียน!BB34="/",ลับ!AW$3,0))</f>
        <v>0</v>
      </c>
      <c r="AX34" s="60">
        <f>IF(ลับ!AX$3=0,0,IF(เวลาเรียน!BC34="/",ลับ!AX$3,0))</f>
        <v>0</v>
      </c>
      <c r="AY34" s="60">
        <f>IF(ลับ!AY$3=0,0,IF(เวลาเรียน!BD34="/",ลับ!AY$3,0))</f>
        <v>0</v>
      </c>
      <c r="AZ34" s="60">
        <f>IF(ลับ!AZ$3=0,0,IF(เวลาเรียน!BE34="/",ลับ!AZ$3,0))</f>
        <v>0</v>
      </c>
      <c r="BA34" s="60">
        <f>IF(ลับ!BA$3=0,0,IF(เวลาเรียน!BF34="/",ลับ!BA$3,0))</f>
        <v>0</v>
      </c>
      <c r="BB34" s="60">
        <f>IF(ลับ!BB$3=0,0,IF(เวลาเรียน!BG34="/",ลับ!BB$3,0))</f>
        <v>0</v>
      </c>
      <c r="BC34" s="60">
        <f>IF(ลับ!BC$3=0,0,IF(เวลาเรียน!BH34="/",ลับ!BC$3,0))</f>
        <v>0</v>
      </c>
      <c r="BD34" s="60">
        <f>IF(ลับ!BD$3=0,0,IF(เวลาเรียน!BI34="/",ลับ!BD$3,0))</f>
        <v>0</v>
      </c>
      <c r="BE34" s="60">
        <f>IF(ลับ!BE$3=0,0,IF(เวลาเรียน!BJ34="/",ลับ!BE$3,0))</f>
        <v>0</v>
      </c>
      <c r="BF34" s="60">
        <f>IF(ลับ!BF$3=0,0,IF(เวลาเรียน!BK34="/",ลับ!BF$3,0))</f>
        <v>0</v>
      </c>
      <c r="BG34" s="60">
        <f>IF(ลับ!BG$3=0,0,IF(เวลาเรียน!BL34="/",ลับ!BG$3,0))</f>
        <v>0</v>
      </c>
      <c r="BH34" s="60">
        <f>IF(ลับ!BH$3=0,0,IF(เวลาเรียน!BM34="/",ลับ!BH$3,0))</f>
        <v>0</v>
      </c>
      <c r="BI34" s="60">
        <f>IF(ลับ!BI$3=0,0,IF(เวลาเรียน!BN34="/",ลับ!BI$3,0))</f>
        <v>0</v>
      </c>
      <c r="BJ34" s="60">
        <f>IF(ลับ!BJ$3=0,0,IF(เวลาเรียน!BO34="/",ลับ!BJ$3,0))</f>
        <v>0</v>
      </c>
      <c r="BK34" s="60">
        <f>IF(ลับ!BK$3=0,0,IF(เวลาเรียน!BP34="/",ลับ!BK$3,0))</f>
        <v>0</v>
      </c>
      <c r="BL34" s="60">
        <f>IF(ลับ!BL$3=0,0,IF(เวลาเรียน!BQ34="/",ลับ!BL$3,0))</f>
        <v>0</v>
      </c>
      <c r="BM34" s="60">
        <f>IF(ลับ!BM$3=0,0,IF(เวลาเรียน!BR34="/",ลับ!BM$3,0))</f>
        <v>0</v>
      </c>
      <c r="BN34" s="60">
        <f>IF(ลับ!BN$3=0,0,IF(เวลาเรียน!BS34="/",ลับ!BN$3,0))</f>
        <v>0</v>
      </c>
      <c r="BO34" s="60">
        <f>IF(ลับ!BO$3=0,0,IF(เวลาเรียน!BT34="/",ลับ!BO$3,0))</f>
        <v>0</v>
      </c>
      <c r="BP34" s="60">
        <f>IF(ลับ!BP$3=0,0,IF(เวลาเรียน!BU34="/",ลับ!BP$3,0))</f>
        <v>0</v>
      </c>
      <c r="BQ34" s="60">
        <f>IF(ลับ!BQ$3=0,0,IF(เวลาเรียน!BV34="/",ลับ!BQ$3,0))</f>
        <v>0</v>
      </c>
      <c r="BR34" s="60">
        <f>IF(ลับ!BR$3=0,0,IF(เวลาเรียน!BW34="/",ลับ!BR$3,0))</f>
        <v>0</v>
      </c>
      <c r="BS34" s="295">
        <f>IF(ลับ!BS$3=0,0,IF(เวลาเรียน!BX34="/",ลับ!BS$3,0))</f>
        <v>0</v>
      </c>
      <c r="BT34" s="60">
        <f>IF(ลับ!BT$3=0,0,IF(เวลาเรียน!BZ34="/",ลับ!BT$3,0))</f>
        <v>0</v>
      </c>
      <c r="BU34" s="60">
        <f>IF(ลับ!BU$3=0,0,IF(เวลาเรียน!CA34="/",ลับ!BU$3,0))</f>
        <v>0</v>
      </c>
      <c r="BV34" s="60">
        <f>IF(ลับ!BV$3=0,0,IF(เวลาเรียน!CB34="/",ลับ!BV$3,0))</f>
        <v>0</v>
      </c>
      <c r="BW34" s="60">
        <f>IF(ลับ!BW$3=0,0,IF(เวลาเรียน!CC34="/",ลับ!BW$3,0))</f>
        <v>0</v>
      </c>
      <c r="BX34" s="60">
        <f>IF(ลับ!BX$3=0,0,IF(เวลาเรียน!CD34="/",ลับ!BX$3,0))</f>
        <v>0</v>
      </c>
      <c r="BY34" s="60">
        <f>IF(ลับ!BY$3=0,0,IF(เวลาเรียน!CE34="/",ลับ!BY$3,0))</f>
        <v>0</v>
      </c>
      <c r="BZ34" s="60">
        <f>IF(ลับ!BZ$3=0,0,IF(เวลาเรียน!CF34="/",ลับ!BZ$3,0))</f>
        <v>0</v>
      </c>
      <c r="CA34" s="60">
        <f>IF(ลับ!CA$3=0,0,IF(เวลาเรียน!CG34="/",ลับ!CA$3,0))</f>
        <v>0</v>
      </c>
      <c r="CB34" s="60">
        <f>IF(ลับ!CB$3=0,0,IF(เวลาเรียน!CH34="/",ลับ!CB$3,0))</f>
        <v>0</v>
      </c>
      <c r="CC34" s="60">
        <f>IF(ลับ!CC$3=0,0,IF(เวลาเรียน!CI34="/",ลับ!CC$3,0))</f>
        <v>0</v>
      </c>
      <c r="CD34" s="60">
        <f>IF(ลับ!CD$3=0,0,IF(เวลาเรียน!CJ34="/",ลับ!CD$3,0))</f>
        <v>0</v>
      </c>
      <c r="CE34" s="60">
        <f>IF(ลับ!CE$3=0,0,IF(เวลาเรียน!CK34="/",ลับ!CE$3,0))</f>
        <v>0</v>
      </c>
      <c r="CF34" s="60">
        <f>IF(ลับ!CF$3=0,0,IF(เวลาเรียน!CL34="/",ลับ!CF$3,0))</f>
        <v>0</v>
      </c>
      <c r="CG34" s="60">
        <f>IF(ลับ!CG$3=0,0,IF(เวลาเรียน!CM34="/",ลับ!CG$3,0))</f>
        <v>0</v>
      </c>
      <c r="CH34" s="60">
        <f>IF(ลับ!CH$3=0,0,IF(เวลาเรียน!CN34="/",ลับ!CH$3,0))</f>
        <v>0</v>
      </c>
      <c r="CI34" s="60">
        <f>IF(ลับ!CI$3=0,0,IF(เวลาเรียน!CO34="/",ลับ!CI$3,0))</f>
        <v>0</v>
      </c>
      <c r="CJ34" s="60">
        <f>IF(ลับ!CJ$3=0,0,IF(เวลาเรียน!CP34="/",ลับ!CJ$3,0))</f>
        <v>0</v>
      </c>
      <c r="CK34" s="60">
        <f>IF(ลับ!CK$3=0,0,IF(เวลาเรียน!CQ34="/",ลับ!CK$3,0))</f>
        <v>0</v>
      </c>
      <c r="CL34" s="60">
        <f>IF(ลับ!CL$3=0,0,IF(เวลาเรียน!CR34="/",ลับ!CL$3,0))</f>
        <v>0</v>
      </c>
      <c r="CM34" s="60">
        <f>IF(ลับ!CM$3=0,0,IF(เวลาเรียน!CS34="/",ลับ!CM$3,0))</f>
        <v>0</v>
      </c>
      <c r="CN34" s="60">
        <f>IF(ลับ!CN$3=0,0,IF(เวลาเรียน!CT34="/",ลับ!CN$3,0))</f>
        <v>0</v>
      </c>
      <c r="CO34" s="60">
        <f>IF(ลับ!CO$3=0,0,IF(เวลาเรียน!CU34="/",ลับ!CO$3,0))</f>
        <v>0</v>
      </c>
      <c r="CP34" s="60">
        <f>IF(ลับ!CP$3=0,0,IF(เวลาเรียน!CV34="/",ลับ!CP$3,0))</f>
        <v>0</v>
      </c>
      <c r="CQ34" s="60">
        <f>IF(ลับ!CQ$3=0,0,IF(เวลาเรียน!CW34="/",ลับ!CQ$3,0))</f>
        <v>0</v>
      </c>
      <c r="CR34" s="60">
        <f>IF(ลับ!CR$3=0,0,IF(เวลาเรียน!CX34="/",ลับ!CR$3,0))</f>
        <v>0</v>
      </c>
      <c r="CS34" s="60">
        <f>IF(ลับ!CS$3=0,0,IF(เวลาเรียน!CY34="/",ลับ!CS$3,0))</f>
        <v>0</v>
      </c>
      <c r="CT34" s="60">
        <f>IF(ลับ!CT$3=0,0,IF(เวลาเรียน!CZ34="/",ลับ!CT$3,0))</f>
        <v>0</v>
      </c>
      <c r="CU34" s="60">
        <f>IF(ลับ!CU$3=0,0,IF(เวลาเรียน!DA34="/",ลับ!CU$3,0))</f>
        <v>0</v>
      </c>
      <c r="CV34" s="60">
        <f>IF(ลับ!CV$3=0,0,IF(เวลาเรียน!DB34="/",ลับ!CV$3,0))</f>
        <v>0</v>
      </c>
      <c r="CW34" s="61">
        <f>IF(ลับ!CW$3=0,0,IF(เวลาเรียน!DC34="/",ลับ!CW$3,0))</f>
        <v>0</v>
      </c>
      <c r="CX34" s="73" t="e">
        <f t="shared" si="11"/>
        <v>#REF!</v>
      </c>
      <c r="CZ34" s="15">
        <v>29</v>
      </c>
      <c r="DA34" s="15">
        <f>IF(ตัวชี้วัด!C34="ร",ตัวชี้วัด!C34,IF(ตัวชี้วัด!F34="ร",ตัวชี้วัด!F34,IF(ตัวชี้วัด!I34="ร",ตัวชี้วัด!I34,IF(ตัวชี้วัด!L34="ร",ตัวชี้วัด!L34,IF(ตัวชี้วัด!O34="ร",ตัวชี้วัด!O34,IF(ตัวชี้วัด!S34="ร",ตัวชี้วัด!S34,IF(ตัวชี้วัด!V34="ร",ตัวชี้วัด!V34,SUM(ตัวชี้วัด!C34,ตัวชี้วัด!F34,ตัวชี้วัด!I34,ตัวชี้วัด!L34,ตัวชี้วัด!O34,ตัวชี้วัด!S34,ตัวชี้วัด!V34))))))))</f>
        <v>0</v>
      </c>
      <c r="DB34" s="15">
        <f>IF(ตัวชี้วัด!Y34="ร",ตัวชี้วัด!Y34,IF(ตัวชี้วัด!AB34="ร",ตัวชี้วัด!AB34,IF(ตัวชี้วัด!AE34="ร",ตัวชี้วัด!AE34,IF(ตัวชี้วัด!AK34="ร",ตัวชี้วัด!AK34,IF(ตัวชี้วัด!AN34="ร",ตัวชี้วัด!AN34,IF(ตัวชี้วัด!AQ34="ร",ตัวชี้วัด!AQ34,IF(ตัวชี้วัด!AT34="ร",ตัวชี้วัด!AT34,SUM(ตัวชี้วัด!Y34,ตัวชี้วัด!AB34,ตัวชี้วัด!AE34,ตัวชี้วัด!AK34,ตัวชี้วัด!AN34,ตัวชี้วัด!AQ34,ตัวชี้วัด!AT34))))))))</f>
        <v>0</v>
      </c>
      <c r="DC34" s="15">
        <f>IF(ตัวชี้วัด!AW34="ร",ตัวชี้วัด!AW34,IF(ตัวชี้วัด!BA34="ร",ตัวชี้วัด!BA34,IF(ตัวชี้วัด!BD34="ร",ตัวชี้วัด!BD34,IF(ตัวชี้วัด!BG34="ร",ตัวชี้วัด!BG34,IF(ตัวชี้วัด!BJ34="ร",ตัวชี้วัด!BJ34,IF(ตัวชี้วัด!BM34="ร",ตัวชี้วัด!BM34,IF(ตัวชี้วัด!BS34="ร",ตัวชี้วัด!BS34,SUM(ตัวชี้วัด!AW34,ตัวชี้วัด!BA34,ตัวชี้วัด!BD34,ตัวชี้วัด!BG34,ตัวชี้วัด!BJ34,ตัวชี้วัด!BM34,ตัวชี้วัด!BS34))))))))</f>
        <v>0</v>
      </c>
      <c r="DD34" s="15">
        <f>IF(ตัวชี้วัด!BV34="ร",ตัวชี้วัด!BV34,IF(ตัวชี้วัด!BY34="ร",ตัวชี้วัด!BY34,IF(ตัวชี้วัด!CB34="ร",ตัวชี้วัด!CB34,IF(ตัวชี้วัด!CE34="ร",ตัวชี้วัด!CE34,IF(ตัวชี้วัด!CI34="ร",ตัวชี้วัด!CI34,IF(ตัวชี้วัด!CL34="ร",ตัวชี้วัด!CL34,IF(ตัวชี้วัด!CO34="ร",ตัวชี้วัด!CO34,SUM(ตัวชี้วัด!BV34,ตัวชี้วัด!BY34,ตัวชี้วัด!CB34,ตัวชี้วัด!CE34,ตัวชี้วัด!CI34,ตัวชี้วัด!CL34,ตัวชี้วัด!CO34))))))))</f>
        <v>0</v>
      </c>
      <c r="DE34" s="15">
        <f>IF(ตัวชี้วัด!CR34="ร",ตัวชี้วัด!CR34,IF(ตัวชี้วัด!CU34="ร",ตัวชี้วัด!CU34,IF(ตัวชี้วัด!DA34="ร",ตัวชี้วัด!DA34,IF(ตัวชี้วัด!DD34="ร",ตัวชี้วัด!DD34,IF(ตัวชี้วัด!DG34="ร",ตัวชี้วัด!DG34,IF(ตัวชี้วัด!DJ34="ร",ตัวชี้วัด!DJ34,IF(ตัวชี้วัด!DM34="ร",ตัวชี้วัด!DM34,SUM(ตัวชี้วัด!CR34,ตัวชี้วัด!CU34,ตัวชี้วัด!DA34,ตัวชี้วัด!DD34,ตัวชี้วัด!DG34,ตัวชี้วัด!DJ34,ตัวชี้วัด!DM34))))))))</f>
        <v>0</v>
      </c>
      <c r="DF34" s="15">
        <f>IF(ตัวชี้วัด!DQ34="ร",ตัวชี้วัด!DQ34,IF(ตัวชี้วัด!DT34="ร",ตัวชี้วัด!DT34,IF(ตัวชี้วัด!DW34="ร",ตัวชี้วัด!DW34,IF(ตัวชี้วัด!DZ34="ร",ตัวชี้วัด!DZ34,SUM(ตัวชี้วัด!DQ34,ตัวชี้วัด!DT34,ตัวชี้วัด!DW34,ตัวชี้วัด!DZ34)))))</f>
        <v>0</v>
      </c>
      <c r="DG34" s="72">
        <f t="shared" si="12"/>
        <v>0</v>
      </c>
      <c r="DH34" s="47"/>
      <c r="DI34" s="15">
        <f>IF(ตัวชี้วัด!D34="/",1,0)</f>
        <v>0</v>
      </c>
      <c r="DJ34" s="15">
        <f>IF(ตัวชี้วัด!G34="/",1,0)</f>
        <v>0</v>
      </c>
      <c r="DK34" s="15">
        <f>IF(ตัวชี้วัด!J34="/",1,0)</f>
        <v>0</v>
      </c>
      <c r="DL34" s="15">
        <f>IF(ตัวชี้วัด!M34="/",1,0)</f>
        <v>0</v>
      </c>
      <c r="DM34" s="15">
        <f>IF(ตัวชี้วัด!P34="/",1,0)</f>
        <v>0</v>
      </c>
      <c r="DN34" s="15">
        <f>IF(ตัวชี้วัด!T34="/",1,0)</f>
        <v>0</v>
      </c>
      <c r="DO34" s="15">
        <f>IF(ตัวชี้วัด!W34="/",1,0)</f>
        <v>0</v>
      </c>
      <c r="DP34" s="15">
        <f>IF(ตัวชี้วัด!Z34="/",1,0)</f>
        <v>0</v>
      </c>
      <c r="DQ34" s="15">
        <f>IF(ตัวชี้วัด!AC34="/",1,0)</f>
        <v>0</v>
      </c>
      <c r="DR34" s="15">
        <f>IF(ตัวชี้วัด!AF34="/",1,0)</f>
        <v>0</v>
      </c>
      <c r="DS34" s="15">
        <f>IF(ตัวชี้วัด!AL34="/",1,0)</f>
        <v>0</v>
      </c>
      <c r="DT34" s="15">
        <f>IF(ตัวชี้วัด!AO34="/",1,0)</f>
        <v>0</v>
      </c>
      <c r="DU34" s="15">
        <f>IF(ตัวชี้วัด!AR34="/",1,0)</f>
        <v>0</v>
      </c>
      <c r="DV34" s="15">
        <f>IF(ตัวชี้วัด!AU34="/",1,0)</f>
        <v>0</v>
      </c>
      <c r="DW34" s="15">
        <f>IF(ตัวชี้วัด!AX34="/",1,0)</f>
        <v>0</v>
      </c>
      <c r="DX34" s="15">
        <f>IF(ตัวชี้วัด!BB34="/",1,0)</f>
        <v>0</v>
      </c>
      <c r="DY34" s="15">
        <f>IF(ตัวชี้วัด!BE34="/",1,0)</f>
        <v>0</v>
      </c>
      <c r="DZ34" s="15">
        <f>IF(ตัวชี้วัด!BH34="/",1,0)</f>
        <v>0</v>
      </c>
      <c r="EA34" s="15">
        <f>IF(ตัวชี้วัด!BK34="/",1,0)</f>
        <v>0</v>
      </c>
      <c r="EB34" s="15">
        <f>IF(ตัวชี้วัด!BN34="/",1,0)</f>
        <v>0</v>
      </c>
      <c r="EC34" s="15">
        <f>IF(ตัวชี้วัด!BT34="/",1,0)</f>
        <v>0</v>
      </c>
      <c r="ED34" s="15">
        <f>IF(ตัวชี้วัด!BW34="/",1,0)</f>
        <v>0</v>
      </c>
      <c r="EE34" s="15">
        <f>IF(ตัวชี้วัด!BZ34="/",1,0)</f>
        <v>0</v>
      </c>
      <c r="EF34" s="15">
        <f>IF(ตัวชี้วัด!CC34="/",1,0)</f>
        <v>0</v>
      </c>
      <c r="EG34" s="15">
        <f>IF(ตัวชี้วัด!CF34="/",1,0)</f>
        <v>0</v>
      </c>
      <c r="EH34" s="15">
        <f>IF(ตัวชี้วัด!CJ34="/",1,0)</f>
        <v>0</v>
      </c>
      <c r="EI34" s="15">
        <f>IF(ตัวชี้วัด!CM34="/",1,0)</f>
        <v>0</v>
      </c>
      <c r="EJ34" s="15">
        <f>IF(ตัวชี้วัด!CP34="/",1,0)</f>
        <v>0</v>
      </c>
      <c r="EK34" s="15">
        <f>IF(ตัวชี้วัด!CS34="/",1,0)</f>
        <v>0</v>
      </c>
      <c r="EL34" s="15">
        <f>IF(ตัวชี้วัด!CV34="/",1,0)</f>
        <v>0</v>
      </c>
      <c r="EM34" s="15">
        <f>IF(ตัวชี้วัด!DB34="/",1,0)</f>
        <v>0</v>
      </c>
      <c r="EN34" s="15">
        <f>IF(ตัวชี้วัด!DE34="/",1,0)</f>
        <v>0</v>
      </c>
      <c r="EO34" s="15">
        <f>IF(ตัวชี้วัด!DH34="/",1,0)</f>
        <v>0</v>
      </c>
      <c r="EP34" s="15">
        <f>IF(ตัวชี้วัด!DK34="/",1,0)</f>
        <v>0</v>
      </c>
      <c r="EQ34" s="15">
        <f>IF(ตัวชี้วัด!DN34="/",1,0)</f>
        <v>0</v>
      </c>
      <c r="ER34" s="15">
        <f>IF(ตัวชี้วัด!DR34="/",1,0)</f>
        <v>0</v>
      </c>
      <c r="ES34" s="15">
        <f>IF(ตัวชี้วัด!DU34="/",1,0)</f>
        <v>0</v>
      </c>
      <c r="ET34" s="15">
        <f>IF(ตัวชี้วัด!DX34="/",1,0)</f>
        <v>0</v>
      </c>
      <c r="EU34" s="15">
        <f>IF(ตัวชี้วัด!EA34="/",1,0)</f>
        <v>0</v>
      </c>
      <c r="EV34" s="72">
        <f t="shared" si="3"/>
        <v>0</v>
      </c>
      <c r="EX34" s="15">
        <v>29</v>
      </c>
      <c r="EY34" s="15">
        <f>IF(คุณลักษณะ!B34&gt;1,2,IF(คุณลักษณะ!B34=1,1,0))</f>
        <v>0</v>
      </c>
      <c r="EZ34" s="15">
        <f>IF(คุณลักษณะ!C34&gt;1,2,IF(คุณลักษณะ!C34=1,1,0))</f>
        <v>0</v>
      </c>
      <c r="FA34" s="15">
        <f>IF(คุณลักษณะ!D34&gt;1,2,IF(คุณลักษณะ!D34=1,1,0))</f>
        <v>0</v>
      </c>
      <c r="FB34" s="15">
        <f>IF(คุณลักษณะ!E34&gt;1,2,IF(คุณลักษณะ!E34=1,1,0))</f>
        <v>0</v>
      </c>
      <c r="FC34" s="72">
        <f t="shared" si="4"/>
        <v>0</v>
      </c>
      <c r="FD34" s="15">
        <f>IF(คุณลักษณะ!G34&gt;1,2,IF(คุณลักษณะ!G34=1,1,0))</f>
        <v>0</v>
      </c>
      <c r="FE34" s="15">
        <f>IF(คุณลักษณะ!H34&gt;1,2,IF(คุณลักษณะ!H34=1,1,0))</f>
        <v>0</v>
      </c>
      <c r="FF34" s="72">
        <f t="shared" si="5"/>
        <v>0</v>
      </c>
      <c r="FG34" s="15">
        <f>IF(คุณลักษณะ!O34&gt;1,2,IF(คุณลักษณะ!O34=1,1,0))</f>
        <v>0</v>
      </c>
      <c r="FH34" s="15">
        <f>IF(คุณลักษณะ!P34&gt;1,2,IF(คุณลักษณะ!P34=1,1,0))</f>
        <v>0</v>
      </c>
      <c r="FI34" s="72">
        <f t="shared" si="6"/>
        <v>0</v>
      </c>
      <c r="FJ34" s="15">
        <f>IF(คุณลักษณะ!S34&gt;1,2,IF(คุณลักษณะ!S34=1,1,0))</f>
        <v>0</v>
      </c>
      <c r="FK34" s="15">
        <f>IF(คุณลักษณะ!T34&gt;1,2,IF(คุณลักษณะ!T34=1,1,0))</f>
        <v>0</v>
      </c>
      <c r="FL34" s="72">
        <f t="shared" si="7"/>
        <v>0</v>
      </c>
      <c r="FM34" s="15">
        <f>IF(คุณลักษณะ!V34&gt;1,2,IF(คุณลักษณะ!V34=1,1,0))</f>
        <v>0</v>
      </c>
      <c r="FN34" s="15">
        <f>IF(คุณลักษณะ!W34&gt;1,2,IF(คุณลักษณะ!W34=1,1,0))</f>
        <v>0</v>
      </c>
      <c r="FO34" s="72">
        <f t="shared" si="8"/>
        <v>0</v>
      </c>
      <c r="FP34" s="15">
        <f>IF(คุณลักษณะ!Y34&gt;1,2,IF(คุณลักษณะ!Y34=1,1,0))</f>
        <v>0</v>
      </c>
      <c r="FQ34" s="15">
        <f>IF(คุณลักษณะ!AC34&gt;1,2,IF(คุณลักษณะ!AC34=1,1,0))</f>
        <v>0</v>
      </c>
      <c r="FR34" s="15">
        <f>IF(คุณลักษณะ!AD34&gt;1,2,IF(คุณลักษณะ!AD34=1,1,0))</f>
        <v>0</v>
      </c>
      <c r="FS34" s="72">
        <f t="shared" si="9"/>
        <v>0</v>
      </c>
      <c r="FT34" s="15">
        <f>IF(คุณลักษณะ!AF34&gt;1,2,IF(คุณลักษณะ!AF34=1,1,0))</f>
        <v>0</v>
      </c>
      <c r="FU34" s="15">
        <f>IF(คุณลักษณะ!AG34&gt;1,2,IF(คุณลักษณะ!AG34=1,1,0))</f>
        <v>0</v>
      </c>
      <c r="FV34" s="72">
        <f t="shared" si="10"/>
        <v>0</v>
      </c>
      <c r="FW34" s="47"/>
      <c r="FX34" s="15">
        <f>IF(คุณลักษณะ!F34&gt;1,2,IF(คุณลักษณะ!F34=1,1,0))</f>
        <v>2</v>
      </c>
      <c r="FY34" s="15">
        <f>IF(คุณลักษณะ!I34&gt;1,2,IF(คุณลักษณะ!I34=1,1,0))</f>
        <v>2</v>
      </c>
      <c r="FZ34" s="15">
        <f>IF(คุณลักษณะ!N34&gt;1,2,IF(คุณลักษณะ!N34=1,1,0))</f>
        <v>2</v>
      </c>
      <c r="GA34" s="15">
        <f>IF(คุณลักษณะ!Q34&gt;1,2,IF(คุณลักษณะ!Q34=1,1,0))</f>
        <v>2</v>
      </c>
      <c r="GB34" s="15">
        <f>IF(คุณลักษณะ!U34&gt;1,2,IF(คุณลักษณะ!U34=1,1,0))</f>
        <v>2</v>
      </c>
      <c r="GC34" s="15">
        <f>IF(คุณลักษณะ!X34&gt;1,2,IF(คุณลักษณะ!X34=1,1,0))</f>
        <v>2</v>
      </c>
      <c r="GD34" s="15">
        <f>IF(คุณลักษณะ!AE34&gt;1,2,IF(คุณลักษณะ!AE34=1,1,0))</f>
        <v>2</v>
      </c>
      <c r="GE34" s="15">
        <f>IF(คุณลักษณะ!AH34&gt;1,2,IF(คุณลักษณะ!AH34=1,1,0))</f>
        <v>2</v>
      </c>
      <c r="GF34" s="76">
        <f t="shared" si="13"/>
        <v>16</v>
      </c>
      <c r="GG34" s="74">
        <f>IF(คุณลักษณะ!F34=0,0,IF(คุณลักษณะ!I34=0,0,IF(คุณลักษณะ!N34=0,0,IF(คุณลักษณะ!Q34=0,0,IF(คุณลักษณะ!U34=0,0,IF(คุณลักษณะ!X34=0,0,IF(คุณลักษณะ!AE34=0,0,IF(คุณลักษณะ!AH34=0,0,GF34))))))))</f>
        <v>16</v>
      </c>
      <c r="GI34" s="2">
        <v>29</v>
      </c>
      <c r="GJ34" s="19">
        <f>IF(เวลาเรียน!C34="",0,1)</f>
        <v>0</v>
      </c>
      <c r="GK34" s="289">
        <f>IF(ผลการเรียน!$Y35=$GK$5,1,0)</f>
        <v>0</v>
      </c>
      <c r="GL34" s="289">
        <f>IF(ผลการเรียน!$Y35=$GL$5,1,0)</f>
        <v>0</v>
      </c>
      <c r="GM34" s="289">
        <f>IF(ผลการเรียน!$Y35=$GM$5,1,0)</f>
        <v>0</v>
      </c>
      <c r="GN34" s="289">
        <f>IF(ผลการเรียน!$Y35=$GN$5,1,0)</f>
        <v>0</v>
      </c>
      <c r="GO34" s="289">
        <f>IF(ผลการเรียน!$Y35=$GO$5,1,0)</f>
        <v>0</v>
      </c>
      <c r="GP34" s="289">
        <f>IF(ผลการเรียน!$Y35=$GP$5,1,0)</f>
        <v>0</v>
      </c>
      <c r="GQ34" s="289">
        <f>IF(ผลการเรียน!$Y35=$GQ$5,1,0)</f>
        <v>0</v>
      </c>
      <c r="GR34" s="289">
        <f>IF(ผลการเรียน!$Y35=$GR$5,1,0)</f>
        <v>0</v>
      </c>
      <c r="GS34" s="289">
        <f>IF(ผลการเรียน!$Y35=$GS$5,1,0)</f>
        <v>0</v>
      </c>
      <c r="GT34" s="289">
        <f>IF(ผลการเรียน!$Y35=$GT$5,1,0)</f>
        <v>0</v>
      </c>
      <c r="GU34" s="289">
        <f ca="1">IF(ผลการเรียน!$AP35=ลับ!$GU$5,1,0)</f>
        <v>0</v>
      </c>
      <c r="GV34" s="289">
        <f ca="1">IF(ผลการเรียน!$AP35=ลับ!$GV$5,1,0)</f>
        <v>0</v>
      </c>
      <c r="GW34" s="289">
        <f ca="1">IF(ผลการเรียน!$AP35=ลับ!$GW$5,1,0)</f>
        <v>0</v>
      </c>
      <c r="GX34" s="289">
        <f ca="1">IF(ผลการเรียน!$AP35=ลับ!$GX$5,1,0)</f>
        <v>0</v>
      </c>
      <c r="GY34" s="289">
        <f ca="1">IF(ผลการเรียน!$AG35=ลับ!$GY$5,1,0)</f>
        <v>0</v>
      </c>
      <c r="GZ34" s="289">
        <f ca="1">IF(ผลการเรียน!$AG35=ลับ!$GZ$5,1,0)</f>
        <v>0</v>
      </c>
      <c r="HA34" s="289">
        <f ca="1">IF(ผลการเรียน!$AG35=ลับ!$HA$5,1,0)</f>
        <v>0</v>
      </c>
      <c r="HB34" s="289">
        <f ca="1">IF(ผลการเรียน!$AG35=ลับ!$HB$5,1,0)</f>
        <v>0</v>
      </c>
      <c r="HC34" s="19">
        <f>IF(สรุปคะแนน!$Q34=3,1,0)</f>
        <v>0</v>
      </c>
      <c r="HD34" s="19">
        <f>IF(สรุปคะแนน!$Q34=2,1,0)</f>
        <v>0</v>
      </c>
      <c r="HE34" s="19">
        <f>IF(สรุปคะแนน!$Q34=1,1,0)</f>
        <v>0</v>
      </c>
      <c r="HF34" s="19">
        <f>IF(สรุปคะแนน!$Q34=0,1,0)</f>
        <v>0</v>
      </c>
      <c r="HG34" s="47"/>
      <c r="HH34" s="47"/>
      <c r="HI34" s="47"/>
      <c r="HJ34" s="47"/>
      <c r="HK34" s="47"/>
      <c r="HL34" s="47"/>
      <c r="HM34" s="47"/>
      <c r="HN34" s="47"/>
    </row>
    <row r="35" spans="1:222" ht="20.399999999999999" x14ac:dyDescent="0.55000000000000004">
      <c r="A35" s="25">
        <v>30</v>
      </c>
      <c r="B35" s="60">
        <f>IF(ลับ!B$3=0,0,IF(เวลาเรียน!H35="/",ลับ!B$3,0))</f>
        <v>0</v>
      </c>
      <c r="C35" s="60">
        <f>IF(ลับ!C$3=0,0,IF(เวลาเรียน!I35="/",ลับ!C$3,0))</f>
        <v>0</v>
      </c>
      <c r="D35" s="60">
        <f>IF(ลับ!D$3=0,0,IF(เวลาเรียน!J35="/",ลับ!D$3,0))</f>
        <v>0</v>
      </c>
      <c r="E35" s="60">
        <f>IF(ลับ!E$3=0,0,IF(เวลาเรียน!K35="/",ลับ!E$3,0))</f>
        <v>0</v>
      </c>
      <c r="F35" s="60" t="e">
        <f>IF(ลับ!F$3=0,0,IF(เวลาเรียน!#REF!="/",ลับ!F$3,0))</f>
        <v>#REF!</v>
      </c>
      <c r="G35" s="60">
        <f>IF(ลับ!G$3=0,0,IF(เวลาเรียน!L35="/",ลับ!G$3,0))</f>
        <v>0</v>
      </c>
      <c r="H35" s="60">
        <f>IF(ลับ!H$3=0,0,IF(เวลาเรียน!M35="/",ลับ!H$3,0))</f>
        <v>0</v>
      </c>
      <c r="I35" s="60">
        <f>IF(ลับ!I$3=0,0,IF(เวลาเรียน!N35="/",ลับ!I$3,0))</f>
        <v>0</v>
      </c>
      <c r="J35" s="60">
        <f>IF(ลับ!J$3=0,0,IF(เวลาเรียน!O35="/",ลับ!J$3,0))</f>
        <v>0</v>
      </c>
      <c r="K35" s="60">
        <f>IF(ลับ!K$3=0,0,IF(เวลาเรียน!P35="/",ลับ!K$3,0))</f>
        <v>0</v>
      </c>
      <c r="L35" s="60">
        <f>IF(ลับ!L$3=0,0,IF(เวลาเรียน!Q35="/",ลับ!L$3,0))</f>
        <v>0</v>
      </c>
      <c r="M35" s="60">
        <f>IF(ลับ!M$3=0,0,IF(เวลาเรียน!R35="/",ลับ!M$3,0))</f>
        <v>0</v>
      </c>
      <c r="N35" s="60">
        <f>IF(ลับ!N$3=0,0,IF(เวลาเรียน!S35="/",ลับ!N$3,0))</f>
        <v>0</v>
      </c>
      <c r="O35" s="60">
        <f>IF(ลับ!O$3=0,0,IF(เวลาเรียน!T35="/",ลับ!O$3,0))</f>
        <v>0</v>
      </c>
      <c r="P35" s="60">
        <f>IF(ลับ!P$3=0,0,IF(เวลาเรียน!U35="/",ลับ!P$3,0))</f>
        <v>0</v>
      </c>
      <c r="Q35" s="60">
        <f>IF(ลับ!Q$3=0,0,IF(เวลาเรียน!V35="/",ลับ!Q$3,0))</f>
        <v>0</v>
      </c>
      <c r="R35" s="60">
        <f>IF(ลับ!R$3=0,0,IF(เวลาเรียน!W35="/",ลับ!R$3,0))</f>
        <v>0</v>
      </c>
      <c r="S35" s="60">
        <f>IF(ลับ!S$3=0,0,IF(เวลาเรียน!X35="/",ลับ!S$3,0))</f>
        <v>0</v>
      </c>
      <c r="T35" s="60">
        <f>IF(ลับ!T$3=0,0,IF(เวลาเรียน!Y35="/",ลับ!T$3,0))</f>
        <v>0</v>
      </c>
      <c r="U35" s="60">
        <f>IF(ลับ!U$3=0,0,IF(เวลาเรียน!Z35="/",ลับ!U$3,0))</f>
        <v>0</v>
      </c>
      <c r="V35" s="60">
        <f>IF(ลับ!V$3=0,0,IF(เวลาเรียน!AA35="/",ลับ!V$3,0))</f>
        <v>0</v>
      </c>
      <c r="W35" s="60">
        <f>IF(ลับ!W$3=0,0,IF(เวลาเรียน!AB35="/",ลับ!W$3,0))</f>
        <v>0</v>
      </c>
      <c r="X35" s="60">
        <f>IF(ลับ!X$3=0,0,IF(เวลาเรียน!AC35="/",ลับ!X$3,0))</f>
        <v>0</v>
      </c>
      <c r="Y35" s="60">
        <f>IF(ลับ!Y$3=0,0,IF(เวลาเรียน!AD35="/",ลับ!Y$3,0))</f>
        <v>0</v>
      </c>
      <c r="Z35" s="295">
        <f>IF(ลับ!Z$3=0,0,IF(เวลาเรียน!AE35="/",ลับ!Z$3,0))</f>
        <v>0</v>
      </c>
      <c r="AA35" s="60">
        <f>IF(ลับ!AA$3=0,0,IF(เวลาเรียน!AF35="/",ลับ!AA$3,0))</f>
        <v>0</v>
      </c>
      <c r="AB35" s="60">
        <f>IF(ลับ!AB$3=0,0,IF(เวลาเรียน!AG35="/",ลับ!AB$3,0))</f>
        <v>0</v>
      </c>
      <c r="AC35" s="60">
        <f>IF(ลับ!AC$3=0,0,IF(เวลาเรียน!AH35="/",ลับ!AC$3,0))</f>
        <v>0</v>
      </c>
      <c r="AD35" s="60">
        <f>IF(ลับ!AD$3=0,0,IF(เวลาเรียน!AI35="/",ลับ!AD$3,0))</f>
        <v>0</v>
      </c>
      <c r="AE35" s="60">
        <f>IF(ลับ!AE$3=0,0,IF(เวลาเรียน!AJ35="/",ลับ!AE$3,0))</f>
        <v>0</v>
      </c>
      <c r="AF35" s="60">
        <f>IF(ลับ!AF$3=0,0,IF(เวลาเรียน!AK35="/",ลับ!AF$3,0))</f>
        <v>0</v>
      </c>
      <c r="AG35" s="60">
        <f>IF(ลับ!AG$3=0,0,IF(เวลาเรียน!AL35="/",ลับ!AG$3,0))</f>
        <v>0</v>
      </c>
      <c r="AH35" s="60">
        <f>IF(ลับ!AH$3=0,0,IF(เวลาเรียน!AM35="/",ลับ!AH$3,0))</f>
        <v>0</v>
      </c>
      <c r="AI35" s="60">
        <f>IF(ลับ!AI$3=0,0,IF(เวลาเรียน!AN35="/",ลับ!AI$3,0))</f>
        <v>0</v>
      </c>
      <c r="AJ35" s="60">
        <f>IF(ลับ!AJ$3=0,0,IF(เวลาเรียน!AO35="/",ลับ!AJ$3,0))</f>
        <v>0</v>
      </c>
      <c r="AK35" s="60">
        <f>IF(ลับ!AK$3=0,0,IF(เวลาเรียน!AP35="/",ลับ!AK$3,0))</f>
        <v>0</v>
      </c>
      <c r="AL35" s="60">
        <f>IF(ลับ!AL$3=0,0,IF(เวลาเรียน!AQ35="/",ลับ!AL$3,0))</f>
        <v>0</v>
      </c>
      <c r="AM35" s="60">
        <f>IF(ลับ!AM$3=0,0,IF(เวลาเรียน!AR35="/",ลับ!AM$3,0))</f>
        <v>0</v>
      </c>
      <c r="AN35" s="60">
        <f>IF(ลับ!AN$3=0,0,IF(เวลาเรียน!AS35="/",ลับ!AN$3,0))</f>
        <v>0</v>
      </c>
      <c r="AO35" s="60">
        <f>IF(ลับ!AO$3=0,0,IF(เวลาเรียน!AT35="/",ลับ!AO$3,0))</f>
        <v>0</v>
      </c>
      <c r="AP35" s="60">
        <f>IF(ลับ!AP$3=0,0,IF(เวลาเรียน!AU35="/",ลับ!AP$3,0))</f>
        <v>0</v>
      </c>
      <c r="AQ35" s="60">
        <f>IF(ลับ!AQ$3=0,0,IF(เวลาเรียน!AV35="/",ลับ!AQ$3,0))</f>
        <v>0</v>
      </c>
      <c r="AR35" s="60">
        <f>IF(ลับ!AR$3=0,0,IF(เวลาเรียน!AW35="/",ลับ!AR$3,0))</f>
        <v>0</v>
      </c>
      <c r="AS35" s="60">
        <f>IF(ลับ!AS$3=0,0,IF(เวลาเรียน!AX35="/",ลับ!AS$3,0))</f>
        <v>0</v>
      </c>
      <c r="AT35" s="60">
        <f>IF(ลับ!AT$3=0,0,IF(เวลาเรียน!AY35="/",ลับ!AT$3,0))</f>
        <v>0</v>
      </c>
      <c r="AU35" s="60">
        <f>IF(ลับ!AU$3=0,0,IF(เวลาเรียน!AZ35="/",ลับ!AU$3,0))</f>
        <v>0</v>
      </c>
      <c r="AV35" s="60">
        <f>IF(ลับ!AV$3=0,0,IF(เวลาเรียน!BA35="/",ลับ!AV$3,0))</f>
        <v>0</v>
      </c>
      <c r="AW35" s="60">
        <f>IF(ลับ!AW$3=0,0,IF(เวลาเรียน!BB35="/",ลับ!AW$3,0))</f>
        <v>0</v>
      </c>
      <c r="AX35" s="60">
        <f>IF(ลับ!AX$3=0,0,IF(เวลาเรียน!BC35="/",ลับ!AX$3,0))</f>
        <v>0</v>
      </c>
      <c r="AY35" s="60">
        <f>IF(ลับ!AY$3=0,0,IF(เวลาเรียน!BD35="/",ลับ!AY$3,0))</f>
        <v>0</v>
      </c>
      <c r="AZ35" s="60">
        <f>IF(ลับ!AZ$3=0,0,IF(เวลาเรียน!BE35="/",ลับ!AZ$3,0))</f>
        <v>0</v>
      </c>
      <c r="BA35" s="60">
        <f>IF(ลับ!BA$3=0,0,IF(เวลาเรียน!BF35="/",ลับ!BA$3,0))</f>
        <v>0</v>
      </c>
      <c r="BB35" s="60">
        <f>IF(ลับ!BB$3=0,0,IF(เวลาเรียน!BG35="/",ลับ!BB$3,0))</f>
        <v>0</v>
      </c>
      <c r="BC35" s="60">
        <f>IF(ลับ!BC$3=0,0,IF(เวลาเรียน!BH35="/",ลับ!BC$3,0))</f>
        <v>0</v>
      </c>
      <c r="BD35" s="60">
        <f>IF(ลับ!BD$3=0,0,IF(เวลาเรียน!BI35="/",ลับ!BD$3,0))</f>
        <v>0</v>
      </c>
      <c r="BE35" s="60">
        <f>IF(ลับ!BE$3=0,0,IF(เวลาเรียน!BJ35="/",ลับ!BE$3,0))</f>
        <v>0</v>
      </c>
      <c r="BF35" s="60">
        <f>IF(ลับ!BF$3=0,0,IF(เวลาเรียน!BK35="/",ลับ!BF$3,0))</f>
        <v>0</v>
      </c>
      <c r="BG35" s="60">
        <f>IF(ลับ!BG$3=0,0,IF(เวลาเรียน!BL35="/",ลับ!BG$3,0))</f>
        <v>0</v>
      </c>
      <c r="BH35" s="60">
        <f>IF(ลับ!BH$3=0,0,IF(เวลาเรียน!BM35="/",ลับ!BH$3,0))</f>
        <v>0</v>
      </c>
      <c r="BI35" s="60">
        <f>IF(ลับ!BI$3=0,0,IF(เวลาเรียน!BN35="/",ลับ!BI$3,0))</f>
        <v>0</v>
      </c>
      <c r="BJ35" s="60">
        <f>IF(ลับ!BJ$3=0,0,IF(เวลาเรียน!BO35="/",ลับ!BJ$3,0))</f>
        <v>0</v>
      </c>
      <c r="BK35" s="60">
        <f>IF(ลับ!BK$3=0,0,IF(เวลาเรียน!BP35="/",ลับ!BK$3,0))</f>
        <v>0</v>
      </c>
      <c r="BL35" s="60">
        <f>IF(ลับ!BL$3=0,0,IF(เวลาเรียน!BQ35="/",ลับ!BL$3,0))</f>
        <v>0</v>
      </c>
      <c r="BM35" s="60">
        <f>IF(ลับ!BM$3=0,0,IF(เวลาเรียน!BR35="/",ลับ!BM$3,0))</f>
        <v>0</v>
      </c>
      <c r="BN35" s="60">
        <f>IF(ลับ!BN$3=0,0,IF(เวลาเรียน!BS35="/",ลับ!BN$3,0))</f>
        <v>0</v>
      </c>
      <c r="BO35" s="60">
        <f>IF(ลับ!BO$3=0,0,IF(เวลาเรียน!BT35="/",ลับ!BO$3,0))</f>
        <v>0</v>
      </c>
      <c r="BP35" s="60">
        <f>IF(ลับ!BP$3=0,0,IF(เวลาเรียน!BU35="/",ลับ!BP$3,0))</f>
        <v>0</v>
      </c>
      <c r="BQ35" s="60">
        <f>IF(ลับ!BQ$3=0,0,IF(เวลาเรียน!BV35="/",ลับ!BQ$3,0))</f>
        <v>0</v>
      </c>
      <c r="BR35" s="60">
        <f>IF(ลับ!BR$3=0,0,IF(เวลาเรียน!BW35="/",ลับ!BR$3,0))</f>
        <v>0</v>
      </c>
      <c r="BS35" s="295">
        <f>IF(ลับ!BS$3=0,0,IF(เวลาเรียน!BX35="/",ลับ!BS$3,0))</f>
        <v>0</v>
      </c>
      <c r="BT35" s="60">
        <f>IF(ลับ!BT$3=0,0,IF(เวลาเรียน!BZ35="/",ลับ!BT$3,0))</f>
        <v>0</v>
      </c>
      <c r="BU35" s="60">
        <f>IF(ลับ!BU$3=0,0,IF(เวลาเรียน!CA35="/",ลับ!BU$3,0))</f>
        <v>0</v>
      </c>
      <c r="BV35" s="60">
        <f>IF(ลับ!BV$3=0,0,IF(เวลาเรียน!CB35="/",ลับ!BV$3,0))</f>
        <v>0</v>
      </c>
      <c r="BW35" s="60">
        <f>IF(ลับ!BW$3=0,0,IF(เวลาเรียน!CC35="/",ลับ!BW$3,0))</f>
        <v>0</v>
      </c>
      <c r="BX35" s="60">
        <f>IF(ลับ!BX$3=0,0,IF(เวลาเรียน!CD35="/",ลับ!BX$3,0))</f>
        <v>0</v>
      </c>
      <c r="BY35" s="60">
        <f>IF(ลับ!BY$3=0,0,IF(เวลาเรียน!CE35="/",ลับ!BY$3,0))</f>
        <v>0</v>
      </c>
      <c r="BZ35" s="60">
        <f>IF(ลับ!BZ$3=0,0,IF(เวลาเรียน!CF35="/",ลับ!BZ$3,0))</f>
        <v>0</v>
      </c>
      <c r="CA35" s="60">
        <f>IF(ลับ!CA$3=0,0,IF(เวลาเรียน!CG35="/",ลับ!CA$3,0))</f>
        <v>0</v>
      </c>
      <c r="CB35" s="60">
        <f>IF(ลับ!CB$3=0,0,IF(เวลาเรียน!CH35="/",ลับ!CB$3,0))</f>
        <v>0</v>
      </c>
      <c r="CC35" s="60">
        <f>IF(ลับ!CC$3=0,0,IF(เวลาเรียน!CI35="/",ลับ!CC$3,0))</f>
        <v>0</v>
      </c>
      <c r="CD35" s="60">
        <f>IF(ลับ!CD$3=0,0,IF(เวลาเรียน!CJ35="/",ลับ!CD$3,0))</f>
        <v>0</v>
      </c>
      <c r="CE35" s="60">
        <f>IF(ลับ!CE$3=0,0,IF(เวลาเรียน!CK35="/",ลับ!CE$3,0))</f>
        <v>0</v>
      </c>
      <c r="CF35" s="60">
        <f>IF(ลับ!CF$3=0,0,IF(เวลาเรียน!CL35="/",ลับ!CF$3,0))</f>
        <v>0</v>
      </c>
      <c r="CG35" s="60">
        <f>IF(ลับ!CG$3=0,0,IF(เวลาเรียน!CM35="/",ลับ!CG$3,0))</f>
        <v>0</v>
      </c>
      <c r="CH35" s="60">
        <f>IF(ลับ!CH$3=0,0,IF(เวลาเรียน!CN35="/",ลับ!CH$3,0))</f>
        <v>0</v>
      </c>
      <c r="CI35" s="60">
        <f>IF(ลับ!CI$3=0,0,IF(เวลาเรียน!CO35="/",ลับ!CI$3,0))</f>
        <v>0</v>
      </c>
      <c r="CJ35" s="60">
        <f>IF(ลับ!CJ$3=0,0,IF(เวลาเรียน!CP35="/",ลับ!CJ$3,0))</f>
        <v>0</v>
      </c>
      <c r="CK35" s="60">
        <f>IF(ลับ!CK$3=0,0,IF(เวลาเรียน!CQ35="/",ลับ!CK$3,0))</f>
        <v>0</v>
      </c>
      <c r="CL35" s="60">
        <f>IF(ลับ!CL$3=0,0,IF(เวลาเรียน!CR35="/",ลับ!CL$3,0))</f>
        <v>0</v>
      </c>
      <c r="CM35" s="60">
        <f>IF(ลับ!CM$3=0,0,IF(เวลาเรียน!CS35="/",ลับ!CM$3,0))</f>
        <v>0</v>
      </c>
      <c r="CN35" s="60">
        <f>IF(ลับ!CN$3=0,0,IF(เวลาเรียน!CT35="/",ลับ!CN$3,0))</f>
        <v>0</v>
      </c>
      <c r="CO35" s="60">
        <f>IF(ลับ!CO$3=0,0,IF(เวลาเรียน!CU35="/",ลับ!CO$3,0))</f>
        <v>0</v>
      </c>
      <c r="CP35" s="60">
        <f>IF(ลับ!CP$3=0,0,IF(เวลาเรียน!CV35="/",ลับ!CP$3,0))</f>
        <v>0</v>
      </c>
      <c r="CQ35" s="60">
        <f>IF(ลับ!CQ$3=0,0,IF(เวลาเรียน!CW35="/",ลับ!CQ$3,0))</f>
        <v>0</v>
      </c>
      <c r="CR35" s="60">
        <f>IF(ลับ!CR$3=0,0,IF(เวลาเรียน!CX35="/",ลับ!CR$3,0))</f>
        <v>0</v>
      </c>
      <c r="CS35" s="60">
        <f>IF(ลับ!CS$3=0,0,IF(เวลาเรียน!CY35="/",ลับ!CS$3,0))</f>
        <v>0</v>
      </c>
      <c r="CT35" s="60">
        <f>IF(ลับ!CT$3=0,0,IF(เวลาเรียน!CZ35="/",ลับ!CT$3,0))</f>
        <v>0</v>
      </c>
      <c r="CU35" s="60">
        <f>IF(ลับ!CU$3=0,0,IF(เวลาเรียน!DA35="/",ลับ!CU$3,0))</f>
        <v>0</v>
      </c>
      <c r="CV35" s="60">
        <f>IF(ลับ!CV$3=0,0,IF(เวลาเรียน!DB35="/",ลับ!CV$3,0))</f>
        <v>0</v>
      </c>
      <c r="CW35" s="61">
        <f>IF(ลับ!CW$3=0,0,IF(เวลาเรียน!DC35="/",ลับ!CW$3,0))</f>
        <v>0</v>
      </c>
      <c r="CX35" s="73" t="e">
        <f t="shared" si="11"/>
        <v>#REF!</v>
      </c>
      <c r="CZ35" s="15">
        <v>30</v>
      </c>
      <c r="DA35" s="15">
        <f>IF(ตัวชี้วัด!C35="ร",ตัวชี้วัด!C35,IF(ตัวชี้วัด!F35="ร",ตัวชี้วัด!F35,IF(ตัวชี้วัด!I35="ร",ตัวชี้วัด!I35,IF(ตัวชี้วัด!L35="ร",ตัวชี้วัด!L35,IF(ตัวชี้วัด!O35="ร",ตัวชี้วัด!O35,IF(ตัวชี้วัด!S35="ร",ตัวชี้วัด!S35,IF(ตัวชี้วัด!V35="ร",ตัวชี้วัด!V35,SUM(ตัวชี้วัด!C35,ตัวชี้วัด!F35,ตัวชี้วัด!I35,ตัวชี้วัด!L35,ตัวชี้วัด!O35,ตัวชี้วัด!S35,ตัวชี้วัด!V35))))))))</f>
        <v>0</v>
      </c>
      <c r="DB35" s="15">
        <f>IF(ตัวชี้วัด!Y35="ร",ตัวชี้วัด!Y35,IF(ตัวชี้วัด!AB35="ร",ตัวชี้วัด!AB35,IF(ตัวชี้วัด!AE35="ร",ตัวชี้วัด!AE35,IF(ตัวชี้วัด!AK35="ร",ตัวชี้วัด!AK35,IF(ตัวชี้วัด!AN35="ร",ตัวชี้วัด!AN35,IF(ตัวชี้วัด!AQ35="ร",ตัวชี้วัด!AQ35,IF(ตัวชี้วัด!AT35="ร",ตัวชี้วัด!AT35,SUM(ตัวชี้วัด!Y35,ตัวชี้วัด!AB35,ตัวชี้วัด!AE35,ตัวชี้วัด!AK35,ตัวชี้วัด!AN35,ตัวชี้วัด!AQ35,ตัวชี้วัด!AT35))))))))</f>
        <v>0</v>
      </c>
      <c r="DC35" s="15">
        <f>IF(ตัวชี้วัด!AW35="ร",ตัวชี้วัด!AW35,IF(ตัวชี้วัด!BA35="ร",ตัวชี้วัด!BA35,IF(ตัวชี้วัด!BD35="ร",ตัวชี้วัด!BD35,IF(ตัวชี้วัด!BG35="ร",ตัวชี้วัด!BG35,IF(ตัวชี้วัด!BJ35="ร",ตัวชี้วัด!BJ35,IF(ตัวชี้วัด!BM35="ร",ตัวชี้วัด!BM35,IF(ตัวชี้วัด!BS35="ร",ตัวชี้วัด!BS35,SUM(ตัวชี้วัด!AW35,ตัวชี้วัด!BA35,ตัวชี้วัด!BD35,ตัวชี้วัด!BG35,ตัวชี้วัด!BJ35,ตัวชี้วัด!BM35,ตัวชี้วัด!BS35))))))))</f>
        <v>0</v>
      </c>
      <c r="DD35" s="15">
        <f>IF(ตัวชี้วัด!BV35="ร",ตัวชี้วัด!BV35,IF(ตัวชี้วัด!BY35="ร",ตัวชี้วัด!BY35,IF(ตัวชี้วัด!CB35="ร",ตัวชี้วัด!CB35,IF(ตัวชี้วัด!CE35="ร",ตัวชี้วัด!CE35,IF(ตัวชี้วัด!CI35="ร",ตัวชี้วัด!CI35,IF(ตัวชี้วัด!CL35="ร",ตัวชี้วัด!CL35,IF(ตัวชี้วัด!CO35="ร",ตัวชี้วัด!CO35,SUM(ตัวชี้วัด!BV35,ตัวชี้วัด!BY35,ตัวชี้วัด!CB35,ตัวชี้วัด!CE35,ตัวชี้วัด!CI35,ตัวชี้วัด!CL35,ตัวชี้วัด!CO35))))))))</f>
        <v>0</v>
      </c>
      <c r="DE35" s="15">
        <f>IF(ตัวชี้วัด!CR35="ร",ตัวชี้วัด!CR35,IF(ตัวชี้วัด!CU35="ร",ตัวชี้วัด!CU35,IF(ตัวชี้วัด!DA35="ร",ตัวชี้วัด!DA35,IF(ตัวชี้วัด!DD35="ร",ตัวชี้วัด!DD35,IF(ตัวชี้วัด!DG35="ร",ตัวชี้วัด!DG35,IF(ตัวชี้วัด!DJ35="ร",ตัวชี้วัด!DJ35,IF(ตัวชี้วัด!DM35="ร",ตัวชี้วัด!DM35,SUM(ตัวชี้วัด!CR35,ตัวชี้วัด!CU35,ตัวชี้วัด!DA35,ตัวชี้วัด!DD35,ตัวชี้วัด!DG35,ตัวชี้วัด!DJ35,ตัวชี้วัด!DM35))))))))</f>
        <v>0</v>
      </c>
      <c r="DF35" s="15">
        <f>IF(ตัวชี้วัด!DQ35="ร",ตัวชี้วัด!DQ35,IF(ตัวชี้วัด!DT35="ร",ตัวชี้วัด!DT35,IF(ตัวชี้วัด!DW35="ร",ตัวชี้วัด!DW35,IF(ตัวชี้วัด!DZ35="ร",ตัวชี้วัด!DZ35,SUM(ตัวชี้วัด!DQ35,ตัวชี้วัด!DT35,ตัวชี้วัด!DW35,ตัวชี้วัด!DZ35)))))</f>
        <v>0</v>
      </c>
      <c r="DG35" s="72">
        <f t="shared" si="12"/>
        <v>0</v>
      </c>
      <c r="DH35" s="47"/>
      <c r="DI35" s="15">
        <f>IF(ตัวชี้วัด!D35="/",1,0)</f>
        <v>0</v>
      </c>
      <c r="DJ35" s="15">
        <f>IF(ตัวชี้วัด!G35="/",1,0)</f>
        <v>0</v>
      </c>
      <c r="DK35" s="15">
        <f>IF(ตัวชี้วัด!J35="/",1,0)</f>
        <v>0</v>
      </c>
      <c r="DL35" s="15">
        <f>IF(ตัวชี้วัด!M35="/",1,0)</f>
        <v>0</v>
      </c>
      <c r="DM35" s="15">
        <f>IF(ตัวชี้วัด!P35="/",1,0)</f>
        <v>0</v>
      </c>
      <c r="DN35" s="15">
        <f>IF(ตัวชี้วัด!T35="/",1,0)</f>
        <v>0</v>
      </c>
      <c r="DO35" s="15">
        <f>IF(ตัวชี้วัด!W35="/",1,0)</f>
        <v>0</v>
      </c>
      <c r="DP35" s="15">
        <f>IF(ตัวชี้วัด!Z35="/",1,0)</f>
        <v>0</v>
      </c>
      <c r="DQ35" s="15">
        <f>IF(ตัวชี้วัด!AC35="/",1,0)</f>
        <v>0</v>
      </c>
      <c r="DR35" s="15">
        <f>IF(ตัวชี้วัด!AF35="/",1,0)</f>
        <v>0</v>
      </c>
      <c r="DS35" s="15">
        <f>IF(ตัวชี้วัด!AL35="/",1,0)</f>
        <v>0</v>
      </c>
      <c r="DT35" s="15">
        <f>IF(ตัวชี้วัด!AO35="/",1,0)</f>
        <v>0</v>
      </c>
      <c r="DU35" s="15">
        <f>IF(ตัวชี้วัด!AR35="/",1,0)</f>
        <v>0</v>
      </c>
      <c r="DV35" s="15">
        <f>IF(ตัวชี้วัด!AU35="/",1,0)</f>
        <v>0</v>
      </c>
      <c r="DW35" s="15">
        <f>IF(ตัวชี้วัด!AX35="/",1,0)</f>
        <v>0</v>
      </c>
      <c r="DX35" s="15">
        <f>IF(ตัวชี้วัด!BB35="/",1,0)</f>
        <v>0</v>
      </c>
      <c r="DY35" s="15">
        <f>IF(ตัวชี้วัด!BE35="/",1,0)</f>
        <v>0</v>
      </c>
      <c r="DZ35" s="15">
        <f>IF(ตัวชี้วัด!BH35="/",1,0)</f>
        <v>0</v>
      </c>
      <c r="EA35" s="15">
        <f>IF(ตัวชี้วัด!BK35="/",1,0)</f>
        <v>0</v>
      </c>
      <c r="EB35" s="15">
        <f>IF(ตัวชี้วัด!BN35="/",1,0)</f>
        <v>0</v>
      </c>
      <c r="EC35" s="15">
        <f>IF(ตัวชี้วัด!BT35="/",1,0)</f>
        <v>0</v>
      </c>
      <c r="ED35" s="15">
        <f>IF(ตัวชี้วัด!BW35="/",1,0)</f>
        <v>0</v>
      </c>
      <c r="EE35" s="15">
        <f>IF(ตัวชี้วัด!BZ35="/",1,0)</f>
        <v>0</v>
      </c>
      <c r="EF35" s="15">
        <f>IF(ตัวชี้วัด!CC35="/",1,0)</f>
        <v>0</v>
      </c>
      <c r="EG35" s="15">
        <f>IF(ตัวชี้วัด!CF35="/",1,0)</f>
        <v>0</v>
      </c>
      <c r="EH35" s="15">
        <f>IF(ตัวชี้วัด!CJ35="/",1,0)</f>
        <v>0</v>
      </c>
      <c r="EI35" s="15">
        <f>IF(ตัวชี้วัด!CM35="/",1,0)</f>
        <v>0</v>
      </c>
      <c r="EJ35" s="15">
        <f>IF(ตัวชี้วัด!CP35="/",1,0)</f>
        <v>0</v>
      </c>
      <c r="EK35" s="15">
        <f>IF(ตัวชี้วัด!CS35="/",1,0)</f>
        <v>0</v>
      </c>
      <c r="EL35" s="15">
        <f>IF(ตัวชี้วัด!CV35="/",1,0)</f>
        <v>0</v>
      </c>
      <c r="EM35" s="15">
        <f>IF(ตัวชี้วัด!DB35="/",1,0)</f>
        <v>0</v>
      </c>
      <c r="EN35" s="15">
        <f>IF(ตัวชี้วัด!DE35="/",1,0)</f>
        <v>0</v>
      </c>
      <c r="EO35" s="15">
        <f>IF(ตัวชี้วัด!DH35="/",1,0)</f>
        <v>0</v>
      </c>
      <c r="EP35" s="15">
        <f>IF(ตัวชี้วัด!DK35="/",1,0)</f>
        <v>0</v>
      </c>
      <c r="EQ35" s="15">
        <f>IF(ตัวชี้วัด!DN35="/",1,0)</f>
        <v>0</v>
      </c>
      <c r="ER35" s="15">
        <f>IF(ตัวชี้วัด!DR35="/",1,0)</f>
        <v>0</v>
      </c>
      <c r="ES35" s="15">
        <f>IF(ตัวชี้วัด!DU35="/",1,0)</f>
        <v>0</v>
      </c>
      <c r="ET35" s="15">
        <f>IF(ตัวชี้วัด!DX35="/",1,0)</f>
        <v>0</v>
      </c>
      <c r="EU35" s="15">
        <f>IF(ตัวชี้วัด!EA35="/",1,0)</f>
        <v>0</v>
      </c>
      <c r="EV35" s="72">
        <f t="shared" si="3"/>
        <v>0</v>
      </c>
      <c r="EX35" s="15">
        <v>30</v>
      </c>
      <c r="EY35" s="15">
        <f>IF(คุณลักษณะ!B35&gt;1,2,IF(คุณลักษณะ!B35=1,1,0))</f>
        <v>0</v>
      </c>
      <c r="EZ35" s="15">
        <f>IF(คุณลักษณะ!C35&gt;1,2,IF(คุณลักษณะ!C35=1,1,0))</f>
        <v>0</v>
      </c>
      <c r="FA35" s="15">
        <f>IF(คุณลักษณะ!D35&gt;1,2,IF(คุณลักษณะ!D35=1,1,0))</f>
        <v>0</v>
      </c>
      <c r="FB35" s="15">
        <f>IF(คุณลักษณะ!E35&gt;1,2,IF(คุณลักษณะ!E35=1,1,0))</f>
        <v>0</v>
      </c>
      <c r="FC35" s="72">
        <f t="shared" si="4"/>
        <v>0</v>
      </c>
      <c r="FD35" s="15">
        <f>IF(คุณลักษณะ!G35&gt;1,2,IF(คุณลักษณะ!G35=1,1,0))</f>
        <v>0</v>
      </c>
      <c r="FE35" s="15">
        <f>IF(คุณลักษณะ!H35&gt;1,2,IF(คุณลักษณะ!H35=1,1,0))</f>
        <v>0</v>
      </c>
      <c r="FF35" s="72">
        <f t="shared" si="5"/>
        <v>0</v>
      </c>
      <c r="FG35" s="15">
        <f>IF(คุณลักษณะ!O35&gt;1,2,IF(คุณลักษณะ!O35=1,1,0))</f>
        <v>0</v>
      </c>
      <c r="FH35" s="15">
        <f>IF(คุณลักษณะ!P35&gt;1,2,IF(คุณลักษณะ!P35=1,1,0))</f>
        <v>0</v>
      </c>
      <c r="FI35" s="72">
        <f t="shared" si="6"/>
        <v>0</v>
      </c>
      <c r="FJ35" s="15">
        <f>IF(คุณลักษณะ!S35&gt;1,2,IF(คุณลักษณะ!S35=1,1,0))</f>
        <v>0</v>
      </c>
      <c r="FK35" s="15">
        <f>IF(คุณลักษณะ!T35&gt;1,2,IF(คุณลักษณะ!T35=1,1,0))</f>
        <v>0</v>
      </c>
      <c r="FL35" s="72">
        <f t="shared" si="7"/>
        <v>0</v>
      </c>
      <c r="FM35" s="15">
        <f>IF(คุณลักษณะ!V35&gt;1,2,IF(คุณลักษณะ!V35=1,1,0))</f>
        <v>0</v>
      </c>
      <c r="FN35" s="15">
        <f>IF(คุณลักษณะ!W35&gt;1,2,IF(คุณลักษณะ!W35=1,1,0))</f>
        <v>0</v>
      </c>
      <c r="FO35" s="72">
        <f t="shared" si="8"/>
        <v>0</v>
      </c>
      <c r="FP35" s="15">
        <f>IF(คุณลักษณะ!Y35&gt;1,2,IF(คุณลักษณะ!Y35=1,1,0))</f>
        <v>0</v>
      </c>
      <c r="FQ35" s="15">
        <f>IF(คุณลักษณะ!AC35&gt;1,2,IF(คุณลักษณะ!AC35=1,1,0))</f>
        <v>0</v>
      </c>
      <c r="FR35" s="15">
        <f>IF(คุณลักษณะ!AD35&gt;1,2,IF(คุณลักษณะ!AD35=1,1,0))</f>
        <v>0</v>
      </c>
      <c r="FS35" s="72">
        <f t="shared" si="9"/>
        <v>0</v>
      </c>
      <c r="FT35" s="15">
        <f>IF(คุณลักษณะ!AF35&gt;1,2,IF(คุณลักษณะ!AF35=1,1,0))</f>
        <v>0</v>
      </c>
      <c r="FU35" s="15">
        <f>IF(คุณลักษณะ!AG35&gt;1,2,IF(คุณลักษณะ!AG35=1,1,0))</f>
        <v>0</v>
      </c>
      <c r="FV35" s="72">
        <f t="shared" si="10"/>
        <v>0</v>
      </c>
      <c r="FW35" s="47"/>
      <c r="FX35" s="15">
        <f>IF(คุณลักษณะ!F35&gt;1,2,IF(คุณลักษณะ!F35=1,1,0))</f>
        <v>2</v>
      </c>
      <c r="FY35" s="15">
        <f>IF(คุณลักษณะ!I35&gt;1,2,IF(คุณลักษณะ!I35=1,1,0))</f>
        <v>2</v>
      </c>
      <c r="FZ35" s="15">
        <f>IF(คุณลักษณะ!N35&gt;1,2,IF(คุณลักษณะ!N35=1,1,0))</f>
        <v>2</v>
      </c>
      <c r="GA35" s="15">
        <f>IF(คุณลักษณะ!Q35&gt;1,2,IF(คุณลักษณะ!Q35=1,1,0))</f>
        <v>2</v>
      </c>
      <c r="GB35" s="15">
        <f>IF(คุณลักษณะ!U35&gt;1,2,IF(คุณลักษณะ!U35=1,1,0))</f>
        <v>2</v>
      </c>
      <c r="GC35" s="15">
        <f>IF(คุณลักษณะ!X35&gt;1,2,IF(คุณลักษณะ!X35=1,1,0))</f>
        <v>2</v>
      </c>
      <c r="GD35" s="15">
        <f>IF(คุณลักษณะ!AE35&gt;1,2,IF(คุณลักษณะ!AE35=1,1,0))</f>
        <v>2</v>
      </c>
      <c r="GE35" s="15">
        <f>IF(คุณลักษณะ!AH35&gt;1,2,IF(คุณลักษณะ!AH35=1,1,0))</f>
        <v>2</v>
      </c>
      <c r="GF35" s="76">
        <f t="shared" si="13"/>
        <v>16</v>
      </c>
      <c r="GG35" s="74">
        <f>IF(คุณลักษณะ!F35=0,0,IF(คุณลักษณะ!I35=0,0,IF(คุณลักษณะ!N35=0,0,IF(คุณลักษณะ!Q35=0,0,IF(คุณลักษณะ!U35=0,0,IF(คุณลักษณะ!X35=0,0,IF(คุณลักษณะ!AE35=0,0,IF(คุณลักษณะ!AH35=0,0,GF35))))))))</f>
        <v>16</v>
      </c>
      <c r="GI35" s="2">
        <v>30</v>
      </c>
      <c r="GJ35" s="19">
        <f>IF(เวลาเรียน!C35="",0,1)</f>
        <v>0</v>
      </c>
      <c r="GK35" s="289">
        <f>IF(ผลการเรียน!$Y36=$GK$5,1,0)</f>
        <v>0</v>
      </c>
      <c r="GL35" s="289">
        <f>IF(ผลการเรียน!$Y36=$GL$5,1,0)</f>
        <v>0</v>
      </c>
      <c r="GM35" s="289">
        <f>IF(ผลการเรียน!$Y36=$GM$5,1,0)</f>
        <v>0</v>
      </c>
      <c r="GN35" s="289">
        <f>IF(ผลการเรียน!$Y36=$GN$5,1,0)</f>
        <v>0</v>
      </c>
      <c r="GO35" s="289">
        <f>IF(ผลการเรียน!$Y36=$GO$5,1,0)</f>
        <v>0</v>
      </c>
      <c r="GP35" s="289">
        <f>IF(ผลการเรียน!$Y36=$GP$5,1,0)</f>
        <v>0</v>
      </c>
      <c r="GQ35" s="289">
        <f>IF(ผลการเรียน!$Y36=$GQ$5,1,0)</f>
        <v>0</v>
      </c>
      <c r="GR35" s="289">
        <f>IF(ผลการเรียน!$Y36=$GR$5,1,0)</f>
        <v>0</v>
      </c>
      <c r="GS35" s="289">
        <f>IF(ผลการเรียน!$Y36=$GS$5,1,0)</f>
        <v>0</v>
      </c>
      <c r="GT35" s="289">
        <f>IF(ผลการเรียน!$Y36=$GT$5,1,0)</f>
        <v>0</v>
      </c>
      <c r="GU35" s="289">
        <f ca="1">IF(ผลการเรียน!$AP36=ลับ!$GU$5,1,0)</f>
        <v>0</v>
      </c>
      <c r="GV35" s="289">
        <f ca="1">IF(ผลการเรียน!$AP36=ลับ!$GV$5,1,0)</f>
        <v>0</v>
      </c>
      <c r="GW35" s="289">
        <f ca="1">IF(ผลการเรียน!$AP36=ลับ!$GW$5,1,0)</f>
        <v>0</v>
      </c>
      <c r="GX35" s="289">
        <f ca="1">IF(ผลการเรียน!$AP36=ลับ!$GX$5,1,0)</f>
        <v>0</v>
      </c>
      <c r="GY35" s="289">
        <f ca="1">IF(ผลการเรียน!$AG36=ลับ!$GY$5,1,0)</f>
        <v>0</v>
      </c>
      <c r="GZ35" s="289">
        <f ca="1">IF(ผลการเรียน!$AG36=ลับ!$GZ$5,1,0)</f>
        <v>0</v>
      </c>
      <c r="HA35" s="289">
        <f ca="1">IF(ผลการเรียน!$AG36=ลับ!$HA$5,1,0)</f>
        <v>0</v>
      </c>
      <c r="HB35" s="289">
        <f ca="1">IF(ผลการเรียน!$AG36=ลับ!$HB$5,1,0)</f>
        <v>0</v>
      </c>
      <c r="HC35" s="19">
        <f>IF(สรุปคะแนน!$Q35=3,1,0)</f>
        <v>0</v>
      </c>
      <c r="HD35" s="19">
        <f>IF(สรุปคะแนน!$Q35=2,1,0)</f>
        <v>0</v>
      </c>
      <c r="HE35" s="19">
        <f>IF(สรุปคะแนน!$Q35=1,1,0)</f>
        <v>0</v>
      </c>
      <c r="HF35" s="19">
        <f>IF(สรุปคะแนน!$Q35=0,1,0)</f>
        <v>0</v>
      </c>
      <c r="HG35" s="47"/>
      <c r="HH35" s="47"/>
      <c r="HI35" s="47"/>
      <c r="HJ35" s="47"/>
      <c r="HK35" s="47"/>
      <c r="HL35" s="47"/>
      <c r="HM35" s="47"/>
      <c r="HN35" s="47"/>
    </row>
    <row r="36" spans="1:222" ht="20.399999999999999" x14ac:dyDescent="0.55000000000000004">
      <c r="A36" s="25">
        <v>31</v>
      </c>
      <c r="B36" s="60">
        <f>IF(ลับ!B$3=0,0,IF(เวลาเรียน!H36="/",ลับ!B$3,0))</f>
        <v>0</v>
      </c>
      <c r="C36" s="60">
        <f>IF(ลับ!C$3=0,0,IF(เวลาเรียน!I36="/",ลับ!C$3,0))</f>
        <v>0</v>
      </c>
      <c r="D36" s="60">
        <f>IF(ลับ!D$3=0,0,IF(เวลาเรียน!J36="/",ลับ!D$3,0))</f>
        <v>0</v>
      </c>
      <c r="E36" s="60">
        <f>IF(ลับ!E$3=0,0,IF(เวลาเรียน!K36="/",ลับ!E$3,0))</f>
        <v>0</v>
      </c>
      <c r="F36" s="60" t="e">
        <f>IF(ลับ!F$3=0,0,IF(เวลาเรียน!#REF!="/",ลับ!F$3,0))</f>
        <v>#REF!</v>
      </c>
      <c r="G36" s="60">
        <f>IF(ลับ!G$3=0,0,IF(เวลาเรียน!L36="/",ลับ!G$3,0))</f>
        <v>0</v>
      </c>
      <c r="H36" s="60">
        <f>IF(ลับ!H$3=0,0,IF(เวลาเรียน!M36="/",ลับ!H$3,0))</f>
        <v>0</v>
      </c>
      <c r="I36" s="60">
        <f>IF(ลับ!I$3=0,0,IF(เวลาเรียน!N36="/",ลับ!I$3,0))</f>
        <v>0</v>
      </c>
      <c r="J36" s="60">
        <f>IF(ลับ!J$3=0,0,IF(เวลาเรียน!O36="/",ลับ!J$3,0))</f>
        <v>0</v>
      </c>
      <c r="K36" s="60">
        <f>IF(ลับ!K$3=0,0,IF(เวลาเรียน!P36="/",ลับ!K$3,0))</f>
        <v>0</v>
      </c>
      <c r="L36" s="60">
        <f>IF(ลับ!L$3=0,0,IF(เวลาเรียน!Q36="/",ลับ!L$3,0))</f>
        <v>0</v>
      </c>
      <c r="M36" s="60">
        <f>IF(ลับ!M$3=0,0,IF(เวลาเรียน!R36="/",ลับ!M$3,0))</f>
        <v>0</v>
      </c>
      <c r="N36" s="60">
        <f>IF(ลับ!N$3=0,0,IF(เวลาเรียน!S36="/",ลับ!N$3,0))</f>
        <v>0</v>
      </c>
      <c r="O36" s="60">
        <f>IF(ลับ!O$3=0,0,IF(เวลาเรียน!T36="/",ลับ!O$3,0))</f>
        <v>0</v>
      </c>
      <c r="P36" s="60">
        <f>IF(ลับ!P$3=0,0,IF(เวลาเรียน!U36="/",ลับ!P$3,0))</f>
        <v>0</v>
      </c>
      <c r="Q36" s="60">
        <f>IF(ลับ!Q$3=0,0,IF(เวลาเรียน!V36="/",ลับ!Q$3,0))</f>
        <v>0</v>
      </c>
      <c r="R36" s="60">
        <f>IF(ลับ!R$3=0,0,IF(เวลาเรียน!W36="/",ลับ!R$3,0))</f>
        <v>0</v>
      </c>
      <c r="S36" s="60">
        <f>IF(ลับ!S$3=0,0,IF(เวลาเรียน!X36="/",ลับ!S$3,0))</f>
        <v>0</v>
      </c>
      <c r="T36" s="60">
        <f>IF(ลับ!T$3=0,0,IF(เวลาเรียน!Y36="/",ลับ!T$3,0))</f>
        <v>0</v>
      </c>
      <c r="U36" s="60">
        <f>IF(ลับ!U$3=0,0,IF(เวลาเรียน!Z36="/",ลับ!U$3,0))</f>
        <v>0</v>
      </c>
      <c r="V36" s="60">
        <f>IF(ลับ!V$3=0,0,IF(เวลาเรียน!AA36="/",ลับ!V$3,0))</f>
        <v>0</v>
      </c>
      <c r="W36" s="60">
        <f>IF(ลับ!W$3=0,0,IF(เวลาเรียน!AB36="/",ลับ!W$3,0))</f>
        <v>0</v>
      </c>
      <c r="X36" s="60">
        <f>IF(ลับ!X$3=0,0,IF(เวลาเรียน!AC36="/",ลับ!X$3,0))</f>
        <v>0</v>
      </c>
      <c r="Y36" s="60">
        <f>IF(ลับ!Y$3=0,0,IF(เวลาเรียน!AD36="/",ลับ!Y$3,0))</f>
        <v>0</v>
      </c>
      <c r="Z36" s="295">
        <f>IF(ลับ!Z$3=0,0,IF(เวลาเรียน!AE36="/",ลับ!Z$3,0))</f>
        <v>0</v>
      </c>
      <c r="AA36" s="60">
        <f>IF(ลับ!AA$3=0,0,IF(เวลาเรียน!AF36="/",ลับ!AA$3,0))</f>
        <v>0</v>
      </c>
      <c r="AB36" s="60">
        <f>IF(ลับ!AB$3=0,0,IF(เวลาเรียน!AG36="/",ลับ!AB$3,0))</f>
        <v>0</v>
      </c>
      <c r="AC36" s="60">
        <f>IF(ลับ!AC$3=0,0,IF(เวลาเรียน!AH36="/",ลับ!AC$3,0))</f>
        <v>0</v>
      </c>
      <c r="AD36" s="60">
        <f>IF(ลับ!AD$3=0,0,IF(เวลาเรียน!AI36="/",ลับ!AD$3,0))</f>
        <v>0</v>
      </c>
      <c r="AE36" s="60">
        <f>IF(ลับ!AE$3=0,0,IF(เวลาเรียน!AJ36="/",ลับ!AE$3,0))</f>
        <v>0</v>
      </c>
      <c r="AF36" s="60">
        <f>IF(ลับ!AF$3=0,0,IF(เวลาเรียน!AK36="/",ลับ!AF$3,0))</f>
        <v>0</v>
      </c>
      <c r="AG36" s="60">
        <f>IF(ลับ!AG$3=0,0,IF(เวลาเรียน!AL36="/",ลับ!AG$3,0))</f>
        <v>0</v>
      </c>
      <c r="AH36" s="60">
        <f>IF(ลับ!AH$3=0,0,IF(เวลาเรียน!AM36="/",ลับ!AH$3,0))</f>
        <v>0</v>
      </c>
      <c r="AI36" s="60">
        <f>IF(ลับ!AI$3=0,0,IF(เวลาเรียน!AN36="/",ลับ!AI$3,0))</f>
        <v>0</v>
      </c>
      <c r="AJ36" s="60">
        <f>IF(ลับ!AJ$3=0,0,IF(เวลาเรียน!AO36="/",ลับ!AJ$3,0))</f>
        <v>0</v>
      </c>
      <c r="AK36" s="60">
        <f>IF(ลับ!AK$3=0,0,IF(เวลาเรียน!AP36="/",ลับ!AK$3,0))</f>
        <v>0</v>
      </c>
      <c r="AL36" s="60">
        <f>IF(ลับ!AL$3=0,0,IF(เวลาเรียน!AQ36="/",ลับ!AL$3,0))</f>
        <v>0</v>
      </c>
      <c r="AM36" s="60">
        <f>IF(ลับ!AM$3=0,0,IF(เวลาเรียน!AR36="/",ลับ!AM$3,0))</f>
        <v>0</v>
      </c>
      <c r="AN36" s="60">
        <f>IF(ลับ!AN$3=0,0,IF(เวลาเรียน!AS36="/",ลับ!AN$3,0))</f>
        <v>0</v>
      </c>
      <c r="AO36" s="60">
        <f>IF(ลับ!AO$3=0,0,IF(เวลาเรียน!AT36="/",ลับ!AO$3,0))</f>
        <v>0</v>
      </c>
      <c r="AP36" s="60">
        <f>IF(ลับ!AP$3=0,0,IF(เวลาเรียน!AU36="/",ลับ!AP$3,0))</f>
        <v>0</v>
      </c>
      <c r="AQ36" s="60">
        <f>IF(ลับ!AQ$3=0,0,IF(เวลาเรียน!AV36="/",ลับ!AQ$3,0))</f>
        <v>0</v>
      </c>
      <c r="AR36" s="60">
        <f>IF(ลับ!AR$3=0,0,IF(เวลาเรียน!AW36="/",ลับ!AR$3,0))</f>
        <v>0</v>
      </c>
      <c r="AS36" s="60">
        <f>IF(ลับ!AS$3=0,0,IF(เวลาเรียน!AX36="/",ลับ!AS$3,0))</f>
        <v>0</v>
      </c>
      <c r="AT36" s="60">
        <f>IF(ลับ!AT$3=0,0,IF(เวลาเรียน!AY36="/",ลับ!AT$3,0))</f>
        <v>0</v>
      </c>
      <c r="AU36" s="60">
        <f>IF(ลับ!AU$3=0,0,IF(เวลาเรียน!AZ36="/",ลับ!AU$3,0))</f>
        <v>0</v>
      </c>
      <c r="AV36" s="60">
        <f>IF(ลับ!AV$3=0,0,IF(เวลาเรียน!BA36="/",ลับ!AV$3,0))</f>
        <v>0</v>
      </c>
      <c r="AW36" s="60">
        <f>IF(ลับ!AW$3=0,0,IF(เวลาเรียน!BB36="/",ลับ!AW$3,0))</f>
        <v>0</v>
      </c>
      <c r="AX36" s="60">
        <f>IF(ลับ!AX$3=0,0,IF(เวลาเรียน!BC36="/",ลับ!AX$3,0))</f>
        <v>0</v>
      </c>
      <c r="AY36" s="60">
        <f>IF(ลับ!AY$3=0,0,IF(เวลาเรียน!BD36="/",ลับ!AY$3,0))</f>
        <v>0</v>
      </c>
      <c r="AZ36" s="60">
        <f>IF(ลับ!AZ$3=0,0,IF(เวลาเรียน!BE36="/",ลับ!AZ$3,0))</f>
        <v>0</v>
      </c>
      <c r="BA36" s="60">
        <f>IF(ลับ!BA$3=0,0,IF(เวลาเรียน!BF36="/",ลับ!BA$3,0))</f>
        <v>0</v>
      </c>
      <c r="BB36" s="60">
        <f>IF(ลับ!BB$3=0,0,IF(เวลาเรียน!BG36="/",ลับ!BB$3,0))</f>
        <v>0</v>
      </c>
      <c r="BC36" s="60">
        <f>IF(ลับ!BC$3=0,0,IF(เวลาเรียน!BH36="/",ลับ!BC$3,0))</f>
        <v>0</v>
      </c>
      <c r="BD36" s="60">
        <f>IF(ลับ!BD$3=0,0,IF(เวลาเรียน!BI36="/",ลับ!BD$3,0))</f>
        <v>0</v>
      </c>
      <c r="BE36" s="60">
        <f>IF(ลับ!BE$3=0,0,IF(เวลาเรียน!BJ36="/",ลับ!BE$3,0))</f>
        <v>0</v>
      </c>
      <c r="BF36" s="60">
        <f>IF(ลับ!BF$3=0,0,IF(เวลาเรียน!BK36="/",ลับ!BF$3,0))</f>
        <v>0</v>
      </c>
      <c r="BG36" s="60">
        <f>IF(ลับ!BG$3=0,0,IF(เวลาเรียน!BL36="/",ลับ!BG$3,0))</f>
        <v>0</v>
      </c>
      <c r="BH36" s="60">
        <f>IF(ลับ!BH$3=0,0,IF(เวลาเรียน!BM36="/",ลับ!BH$3,0))</f>
        <v>0</v>
      </c>
      <c r="BI36" s="60">
        <f>IF(ลับ!BI$3=0,0,IF(เวลาเรียน!BN36="/",ลับ!BI$3,0))</f>
        <v>0</v>
      </c>
      <c r="BJ36" s="60">
        <f>IF(ลับ!BJ$3=0,0,IF(เวลาเรียน!BO36="/",ลับ!BJ$3,0))</f>
        <v>0</v>
      </c>
      <c r="BK36" s="60">
        <f>IF(ลับ!BK$3=0,0,IF(เวลาเรียน!BP36="/",ลับ!BK$3,0))</f>
        <v>0</v>
      </c>
      <c r="BL36" s="60">
        <f>IF(ลับ!BL$3=0,0,IF(เวลาเรียน!BQ36="/",ลับ!BL$3,0))</f>
        <v>0</v>
      </c>
      <c r="BM36" s="60">
        <f>IF(ลับ!BM$3=0,0,IF(เวลาเรียน!BR36="/",ลับ!BM$3,0))</f>
        <v>0</v>
      </c>
      <c r="BN36" s="60">
        <f>IF(ลับ!BN$3=0,0,IF(เวลาเรียน!BS36="/",ลับ!BN$3,0))</f>
        <v>0</v>
      </c>
      <c r="BO36" s="60">
        <f>IF(ลับ!BO$3=0,0,IF(เวลาเรียน!BT36="/",ลับ!BO$3,0))</f>
        <v>0</v>
      </c>
      <c r="BP36" s="60">
        <f>IF(ลับ!BP$3=0,0,IF(เวลาเรียน!BU36="/",ลับ!BP$3,0))</f>
        <v>0</v>
      </c>
      <c r="BQ36" s="60">
        <f>IF(ลับ!BQ$3=0,0,IF(เวลาเรียน!BV36="/",ลับ!BQ$3,0))</f>
        <v>0</v>
      </c>
      <c r="BR36" s="60">
        <f>IF(ลับ!BR$3=0,0,IF(เวลาเรียน!BW36="/",ลับ!BR$3,0))</f>
        <v>0</v>
      </c>
      <c r="BS36" s="295">
        <f>IF(ลับ!BS$3=0,0,IF(เวลาเรียน!BX36="/",ลับ!BS$3,0))</f>
        <v>0</v>
      </c>
      <c r="BT36" s="60">
        <f>IF(ลับ!BT$3=0,0,IF(เวลาเรียน!BZ36="/",ลับ!BT$3,0))</f>
        <v>0</v>
      </c>
      <c r="BU36" s="60">
        <f>IF(ลับ!BU$3=0,0,IF(เวลาเรียน!CA36="/",ลับ!BU$3,0))</f>
        <v>0</v>
      </c>
      <c r="BV36" s="60">
        <f>IF(ลับ!BV$3=0,0,IF(เวลาเรียน!CB36="/",ลับ!BV$3,0))</f>
        <v>0</v>
      </c>
      <c r="BW36" s="60">
        <f>IF(ลับ!BW$3=0,0,IF(เวลาเรียน!CC36="/",ลับ!BW$3,0))</f>
        <v>0</v>
      </c>
      <c r="BX36" s="60">
        <f>IF(ลับ!BX$3=0,0,IF(เวลาเรียน!CD36="/",ลับ!BX$3,0))</f>
        <v>0</v>
      </c>
      <c r="BY36" s="60">
        <f>IF(ลับ!BY$3=0,0,IF(เวลาเรียน!CE36="/",ลับ!BY$3,0))</f>
        <v>0</v>
      </c>
      <c r="BZ36" s="60">
        <f>IF(ลับ!BZ$3=0,0,IF(เวลาเรียน!CF36="/",ลับ!BZ$3,0))</f>
        <v>0</v>
      </c>
      <c r="CA36" s="60">
        <f>IF(ลับ!CA$3=0,0,IF(เวลาเรียน!CG36="/",ลับ!CA$3,0))</f>
        <v>0</v>
      </c>
      <c r="CB36" s="60">
        <f>IF(ลับ!CB$3=0,0,IF(เวลาเรียน!CH36="/",ลับ!CB$3,0))</f>
        <v>0</v>
      </c>
      <c r="CC36" s="60">
        <f>IF(ลับ!CC$3=0,0,IF(เวลาเรียน!CI36="/",ลับ!CC$3,0))</f>
        <v>0</v>
      </c>
      <c r="CD36" s="60">
        <f>IF(ลับ!CD$3=0,0,IF(เวลาเรียน!CJ36="/",ลับ!CD$3,0))</f>
        <v>0</v>
      </c>
      <c r="CE36" s="60">
        <f>IF(ลับ!CE$3=0,0,IF(เวลาเรียน!CK36="/",ลับ!CE$3,0))</f>
        <v>0</v>
      </c>
      <c r="CF36" s="60">
        <f>IF(ลับ!CF$3=0,0,IF(เวลาเรียน!CL36="/",ลับ!CF$3,0))</f>
        <v>0</v>
      </c>
      <c r="CG36" s="60">
        <f>IF(ลับ!CG$3=0,0,IF(เวลาเรียน!CM36="/",ลับ!CG$3,0))</f>
        <v>0</v>
      </c>
      <c r="CH36" s="60">
        <f>IF(ลับ!CH$3=0,0,IF(เวลาเรียน!CN36="/",ลับ!CH$3,0))</f>
        <v>0</v>
      </c>
      <c r="CI36" s="60">
        <f>IF(ลับ!CI$3=0,0,IF(เวลาเรียน!CO36="/",ลับ!CI$3,0))</f>
        <v>0</v>
      </c>
      <c r="CJ36" s="60">
        <f>IF(ลับ!CJ$3=0,0,IF(เวลาเรียน!CP36="/",ลับ!CJ$3,0))</f>
        <v>0</v>
      </c>
      <c r="CK36" s="60">
        <f>IF(ลับ!CK$3=0,0,IF(เวลาเรียน!CQ36="/",ลับ!CK$3,0))</f>
        <v>0</v>
      </c>
      <c r="CL36" s="60">
        <f>IF(ลับ!CL$3=0,0,IF(เวลาเรียน!CR36="/",ลับ!CL$3,0))</f>
        <v>0</v>
      </c>
      <c r="CM36" s="60">
        <f>IF(ลับ!CM$3=0,0,IF(เวลาเรียน!CS36="/",ลับ!CM$3,0))</f>
        <v>0</v>
      </c>
      <c r="CN36" s="60">
        <f>IF(ลับ!CN$3=0,0,IF(เวลาเรียน!CT36="/",ลับ!CN$3,0))</f>
        <v>0</v>
      </c>
      <c r="CO36" s="60">
        <f>IF(ลับ!CO$3=0,0,IF(เวลาเรียน!CU36="/",ลับ!CO$3,0))</f>
        <v>0</v>
      </c>
      <c r="CP36" s="60">
        <f>IF(ลับ!CP$3=0,0,IF(เวลาเรียน!CV36="/",ลับ!CP$3,0))</f>
        <v>0</v>
      </c>
      <c r="CQ36" s="60">
        <f>IF(ลับ!CQ$3=0,0,IF(เวลาเรียน!CW36="/",ลับ!CQ$3,0))</f>
        <v>0</v>
      </c>
      <c r="CR36" s="60">
        <f>IF(ลับ!CR$3=0,0,IF(เวลาเรียน!CX36="/",ลับ!CR$3,0))</f>
        <v>0</v>
      </c>
      <c r="CS36" s="60">
        <f>IF(ลับ!CS$3=0,0,IF(เวลาเรียน!CY36="/",ลับ!CS$3,0))</f>
        <v>0</v>
      </c>
      <c r="CT36" s="60">
        <f>IF(ลับ!CT$3=0,0,IF(เวลาเรียน!CZ36="/",ลับ!CT$3,0))</f>
        <v>0</v>
      </c>
      <c r="CU36" s="60">
        <f>IF(ลับ!CU$3=0,0,IF(เวลาเรียน!DA36="/",ลับ!CU$3,0))</f>
        <v>0</v>
      </c>
      <c r="CV36" s="60">
        <f>IF(ลับ!CV$3=0,0,IF(เวลาเรียน!DB36="/",ลับ!CV$3,0))</f>
        <v>0</v>
      </c>
      <c r="CW36" s="61">
        <f>IF(ลับ!CW$3=0,0,IF(เวลาเรียน!DC36="/",ลับ!CW$3,0))</f>
        <v>0</v>
      </c>
      <c r="CX36" s="73" t="e">
        <f t="shared" si="11"/>
        <v>#REF!</v>
      </c>
      <c r="CZ36" s="15">
        <v>31</v>
      </c>
      <c r="DA36" s="15">
        <f>IF(ตัวชี้วัด!C36="ร",ตัวชี้วัด!C36,IF(ตัวชี้วัด!F36="ร",ตัวชี้วัด!F36,IF(ตัวชี้วัด!I36="ร",ตัวชี้วัด!I36,IF(ตัวชี้วัด!L36="ร",ตัวชี้วัด!L36,IF(ตัวชี้วัด!O36="ร",ตัวชี้วัด!O36,IF(ตัวชี้วัด!S36="ร",ตัวชี้วัด!S36,IF(ตัวชี้วัด!V36="ร",ตัวชี้วัด!V36,SUM(ตัวชี้วัด!C36,ตัวชี้วัด!F36,ตัวชี้วัด!I36,ตัวชี้วัด!L36,ตัวชี้วัด!O36,ตัวชี้วัด!S36,ตัวชี้วัด!V36))))))))</f>
        <v>0</v>
      </c>
      <c r="DB36" s="15">
        <f>IF(ตัวชี้วัด!Y36="ร",ตัวชี้วัด!Y36,IF(ตัวชี้วัด!AB36="ร",ตัวชี้วัด!AB36,IF(ตัวชี้วัด!AE36="ร",ตัวชี้วัด!AE36,IF(ตัวชี้วัด!AK36="ร",ตัวชี้วัด!AK36,IF(ตัวชี้วัด!AN36="ร",ตัวชี้วัด!AN36,IF(ตัวชี้วัด!AQ36="ร",ตัวชี้วัด!AQ36,IF(ตัวชี้วัด!AT36="ร",ตัวชี้วัด!AT36,SUM(ตัวชี้วัด!Y36,ตัวชี้วัด!AB36,ตัวชี้วัด!AE36,ตัวชี้วัด!AK36,ตัวชี้วัด!AN36,ตัวชี้วัด!AQ36,ตัวชี้วัด!AT36))))))))</f>
        <v>0</v>
      </c>
      <c r="DC36" s="15">
        <f>IF(ตัวชี้วัด!AW36="ร",ตัวชี้วัด!AW36,IF(ตัวชี้วัด!BA36="ร",ตัวชี้วัด!BA36,IF(ตัวชี้วัด!BD36="ร",ตัวชี้วัด!BD36,IF(ตัวชี้วัด!BG36="ร",ตัวชี้วัด!BG36,IF(ตัวชี้วัด!BJ36="ร",ตัวชี้วัด!BJ36,IF(ตัวชี้วัด!BM36="ร",ตัวชี้วัด!BM36,IF(ตัวชี้วัด!BS36="ร",ตัวชี้วัด!BS36,SUM(ตัวชี้วัด!AW36,ตัวชี้วัด!BA36,ตัวชี้วัด!BD36,ตัวชี้วัด!BG36,ตัวชี้วัด!BJ36,ตัวชี้วัด!BM36,ตัวชี้วัด!BS36))))))))</f>
        <v>0</v>
      </c>
      <c r="DD36" s="15">
        <f>IF(ตัวชี้วัด!BV36="ร",ตัวชี้วัด!BV36,IF(ตัวชี้วัด!BY36="ร",ตัวชี้วัด!BY36,IF(ตัวชี้วัด!CB36="ร",ตัวชี้วัด!CB36,IF(ตัวชี้วัด!CE36="ร",ตัวชี้วัด!CE36,IF(ตัวชี้วัด!CI36="ร",ตัวชี้วัด!CI36,IF(ตัวชี้วัด!CL36="ร",ตัวชี้วัด!CL36,IF(ตัวชี้วัด!CO36="ร",ตัวชี้วัด!CO36,SUM(ตัวชี้วัด!BV36,ตัวชี้วัด!BY36,ตัวชี้วัด!CB36,ตัวชี้วัด!CE36,ตัวชี้วัด!CI36,ตัวชี้วัด!CL36,ตัวชี้วัด!CO36))))))))</f>
        <v>0</v>
      </c>
      <c r="DE36" s="15">
        <f>IF(ตัวชี้วัด!CR36="ร",ตัวชี้วัด!CR36,IF(ตัวชี้วัด!CU36="ร",ตัวชี้วัด!CU36,IF(ตัวชี้วัด!DA36="ร",ตัวชี้วัด!DA36,IF(ตัวชี้วัด!DD36="ร",ตัวชี้วัด!DD36,IF(ตัวชี้วัด!DG36="ร",ตัวชี้วัด!DG36,IF(ตัวชี้วัด!DJ36="ร",ตัวชี้วัด!DJ36,IF(ตัวชี้วัด!DM36="ร",ตัวชี้วัด!DM36,SUM(ตัวชี้วัด!CR36,ตัวชี้วัด!CU36,ตัวชี้วัด!DA36,ตัวชี้วัด!DD36,ตัวชี้วัด!DG36,ตัวชี้วัด!DJ36,ตัวชี้วัด!DM36))))))))</f>
        <v>0</v>
      </c>
      <c r="DF36" s="15">
        <f>IF(ตัวชี้วัด!DQ36="ร",ตัวชี้วัด!DQ36,IF(ตัวชี้วัด!DT36="ร",ตัวชี้วัด!DT36,IF(ตัวชี้วัด!DW36="ร",ตัวชี้วัด!DW36,IF(ตัวชี้วัด!DZ36="ร",ตัวชี้วัด!DZ36,SUM(ตัวชี้วัด!DQ36,ตัวชี้วัด!DT36,ตัวชี้วัด!DW36,ตัวชี้วัด!DZ36)))))</f>
        <v>0</v>
      </c>
      <c r="DG36" s="72">
        <f t="shared" si="12"/>
        <v>0</v>
      </c>
      <c r="DH36" s="47"/>
      <c r="DI36" s="15">
        <f>IF(ตัวชี้วัด!D36="/",1,0)</f>
        <v>0</v>
      </c>
      <c r="DJ36" s="15">
        <f>IF(ตัวชี้วัด!G36="/",1,0)</f>
        <v>0</v>
      </c>
      <c r="DK36" s="15">
        <f>IF(ตัวชี้วัด!J36="/",1,0)</f>
        <v>0</v>
      </c>
      <c r="DL36" s="15">
        <f>IF(ตัวชี้วัด!M36="/",1,0)</f>
        <v>0</v>
      </c>
      <c r="DM36" s="15">
        <f>IF(ตัวชี้วัด!P36="/",1,0)</f>
        <v>0</v>
      </c>
      <c r="DN36" s="15">
        <f>IF(ตัวชี้วัด!T36="/",1,0)</f>
        <v>0</v>
      </c>
      <c r="DO36" s="15">
        <f>IF(ตัวชี้วัด!W36="/",1,0)</f>
        <v>0</v>
      </c>
      <c r="DP36" s="15">
        <f>IF(ตัวชี้วัด!Z36="/",1,0)</f>
        <v>0</v>
      </c>
      <c r="DQ36" s="15">
        <f>IF(ตัวชี้วัด!AC36="/",1,0)</f>
        <v>0</v>
      </c>
      <c r="DR36" s="15">
        <f>IF(ตัวชี้วัด!AF36="/",1,0)</f>
        <v>0</v>
      </c>
      <c r="DS36" s="15">
        <f>IF(ตัวชี้วัด!AL36="/",1,0)</f>
        <v>0</v>
      </c>
      <c r="DT36" s="15">
        <f>IF(ตัวชี้วัด!AO36="/",1,0)</f>
        <v>0</v>
      </c>
      <c r="DU36" s="15">
        <f>IF(ตัวชี้วัด!AR36="/",1,0)</f>
        <v>0</v>
      </c>
      <c r="DV36" s="15">
        <f>IF(ตัวชี้วัด!AU36="/",1,0)</f>
        <v>0</v>
      </c>
      <c r="DW36" s="15">
        <f>IF(ตัวชี้วัด!AX36="/",1,0)</f>
        <v>0</v>
      </c>
      <c r="DX36" s="15">
        <f>IF(ตัวชี้วัด!BB36="/",1,0)</f>
        <v>0</v>
      </c>
      <c r="DY36" s="15">
        <f>IF(ตัวชี้วัด!BE36="/",1,0)</f>
        <v>0</v>
      </c>
      <c r="DZ36" s="15">
        <f>IF(ตัวชี้วัด!BH36="/",1,0)</f>
        <v>0</v>
      </c>
      <c r="EA36" s="15">
        <f>IF(ตัวชี้วัด!BK36="/",1,0)</f>
        <v>0</v>
      </c>
      <c r="EB36" s="15">
        <f>IF(ตัวชี้วัด!BN36="/",1,0)</f>
        <v>0</v>
      </c>
      <c r="EC36" s="15">
        <f>IF(ตัวชี้วัด!BT36="/",1,0)</f>
        <v>0</v>
      </c>
      <c r="ED36" s="15">
        <f>IF(ตัวชี้วัด!BW36="/",1,0)</f>
        <v>0</v>
      </c>
      <c r="EE36" s="15">
        <f>IF(ตัวชี้วัด!BZ36="/",1,0)</f>
        <v>0</v>
      </c>
      <c r="EF36" s="15">
        <f>IF(ตัวชี้วัด!CC36="/",1,0)</f>
        <v>0</v>
      </c>
      <c r="EG36" s="15">
        <f>IF(ตัวชี้วัด!CF36="/",1,0)</f>
        <v>0</v>
      </c>
      <c r="EH36" s="15">
        <f>IF(ตัวชี้วัด!CJ36="/",1,0)</f>
        <v>0</v>
      </c>
      <c r="EI36" s="15">
        <f>IF(ตัวชี้วัด!CM36="/",1,0)</f>
        <v>0</v>
      </c>
      <c r="EJ36" s="15">
        <f>IF(ตัวชี้วัด!CP36="/",1,0)</f>
        <v>0</v>
      </c>
      <c r="EK36" s="15">
        <f>IF(ตัวชี้วัด!CS36="/",1,0)</f>
        <v>0</v>
      </c>
      <c r="EL36" s="15">
        <f>IF(ตัวชี้วัด!CV36="/",1,0)</f>
        <v>0</v>
      </c>
      <c r="EM36" s="15">
        <f>IF(ตัวชี้วัด!DB36="/",1,0)</f>
        <v>0</v>
      </c>
      <c r="EN36" s="15">
        <f>IF(ตัวชี้วัด!DE36="/",1,0)</f>
        <v>0</v>
      </c>
      <c r="EO36" s="15">
        <f>IF(ตัวชี้วัด!DH36="/",1,0)</f>
        <v>0</v>
      </c>
      <c r="EP36" s="15">
        <f>IF(ตัวชี้วัด!DK36="/",1,0)</f>
        <v>0</v>
      </c>
      <c r="EQ36" s="15">
        <f>IF(ตัวชี้วัด!DN36="/",1,0)</f>
        <v>0</v>
      </c>
      <c r="ER36" s="15">
        <f>IF(ตัวชี้วัด!DR36="/",1,0)</f>
        <v>0</v>
      </c>
      <c r="ES36" s="15">
        <f>IF(ตัวชี้วัด!DU36="/",1,0)</f>
        <v>0</v>
      </c>
      <c r="ET36" s="15">
        <f>IF(ตัวชี้วัด!DX36="/",1,0)</f>
        <v>0</v>
      </c>
      <c r="EU36" s="15">
        <f>IF(ตัวชี้วัด!EA36="/",1,0)</f>
        <v>0</v>
      </c>
      <c r="EV36" s="72">
        <f t="shared" si="3"/>
        <v>0</v>
      </c>
      <c r="EX36" s="15">
        <v>31</v>
      </c>
      <c r="EY36" s="15">
        <f>IF(คุณลักษณะ!B36&gt;1,2,IF(คุณลักษณะ!B36=1,1,0))</f>
        <v>0</v>
      </c>
      <c r="EZ36" s="15">
        <f>IF(คุณลักษณะ!C36&gt;1,2,IF(คุณลักษณะ!C36=1,1,0))</f>
        <v>0</v>
      </c>
      <c r="FA36" s="15">
        <f>IF(คุณลักษณะ!D36&gt;1,2,IF(คุณลักษณะ!D36=1,1,0))</f>
        <v>0</v>
      </c>
      <c r="FB36" s="15">
        <f>IF(คุณลักษณะ!E36&gt;1,2,IF(คุณลักษณะ!E36=1,1,0))</f>
        <v>0</v>
      </c>
      <c r="FC36" s="72">
        <f t="shared" si="4"/>
        <v>0</v>
      </c>
      <c r="FD36" s="15">
        <f>IF(คุณลักษณะ!G36&gt;1,2,IF(คุณลักษณะ!G36=1,1,0))</f>
        <v>0</v>
      </c>
      <c r="FE36" s="15">
        <f>IF(คุณลักษณะ!H36&gt;1,2,IF(คุณลักษณะ!H36=1,1,0))</f>
        <v>0</v>
      </c>
      <c r="FF36" s="72">
        <f t="shared" si="5"/>
        <v>0</v>
      </c>
      <c r="FG36" s="15">
        <f>IF(คุณลักษณะ!O36&gt;1,2,IF(คุณลักษณะ!O36=1,1,0))</f>
        <v>0</v>
      </c>
      <c r="FH36" s="15">
        <f>IF(คุณลักษณะ!P36&gt;1,2,IF(คุณลักษณะ!P36=1,1,0))</f>
        <v>0</v>
      </c>
      <c r="FI36" s="72">
        <f t="shared" si="6"/>
        <v>0</v>
      </c>
      <c r="FJ36" s="15">
        <f>IF(คุณลักษณะ!S36&gt;1,2,IF(คุณลักษณะ!S36=1,1,0))</f>
        <v>0</v>
      </c>
      <c r="FK36" s="15">
        <f>IF(คุณลักษณะ!T36&gt;1,2,IF(คุณลักษณะ!T36=1,1,0))</f>
        <v>0</v>
      </c>
      <c r="FL36" s="72">
        <f t="shared" si="7"/>
        <v>0</v>
      </c>
      <c r="FM36" s="15">
        <f>IF(คุณลักษณะ!V36&gt;1,2,IF(คุณลักษณะ!V36=1,1,0))</f>
        <v>0</v>
      </c>
      <c r="FN36" s="15">
        <f>IF(คุณลักษณะ!W36&gt;1,2,IF(คุณลักษณะ!W36=1,1,0))</f>
        <v>0</v>
      </c>
      <c r="FO36" s="72">
        <f t="shared" si="8"/>
        <v>0</v>
      </c>
      <c r="FP36" s="15">
        <f>IF(คุณลักษณะ!Y36&gt;1,2,IF(คุณลักษณะ!Y36=1,1,0))</f>
        <v>0</v>
      </c>
      <c r="FQ36" s="15">
        <f>IF(คุณลักษณะ!AC36&gt;1,2,IF(คุณลักษณะ!AC36=1,1,0))</f>
        <v>0</v>
      </c>
      <c r="FR36" s="15">
        <f>IF(คุณลักษณะ!AD36&gt;1,2,IF(คุณลักษณะ!AD36=1,1,0))</f>
        <v>0</v>
      </c>
      <c r="FS36" s="72">
        <f t="shared" si="9"/>
        <v>0</v>
      </c>
      <c r="FT36" s="15">
        <f>IF(คุณลักษณะ!AF36&gt;1,2,IF(คุณลักษณะ!AF36=1,1,0))</f>
        <v>0</v>
      </c>
      <c r="FU36" s="15">
        <f>IF(คุณลักษณะ!AG36&gt;1,2,IF(คุณลักษณะ!AG36=1,1,0))</f>
        <v>0</v>
      </c>
      <c r="FV36" s="72">
        <f t="shared" si="10"/>
        <v>0</v>
      </c>
      <c r="FW36" s="47"/>
      <c r="FX36" s="15">
        <f>IF(คุณลักษณะ!F36&gt;1,2,IF(คุณลักษณะ!F36=1,1,0))</f>
        <v>2</v>
      </c>
      <c r="FY36" s="15">
        <f>IF(คุณลักษณะ!I36&gt;1,2,IF(คุณลักษณะ!I36=1,1,0))</f>
        <v>2</v>
      </c>
      <c r="FZ36" s="15">
        <f>IF(คุณลักษณะ!N36&gt;1,2,IF(คุณลักษณะ!N36=1,1,0))</f>
        <v>2</v>
      </c>
      <c r="GA36" s="15">
        <f>IF(คุณลักษณะ!Q36&gt;1,2,IF(คุณลักษณะ!Q36=1,1,0))</f>
        <v>2</v>
      </c>
      <c r="GB36" s="15">
        <f>IF(คุณลักษณะ!U36&gt;1,2,IF(คุณลักษณะ!U36=1,1,0))</f>
        <v>2</v>
      </c>
      <c r="GC36" s="15">
        <f>IF(คุณลักษณะ!X36&gt;1,2,IF(คุณลักษณะ!X36=1,1,0))</f>
        <v>2</v>
      </c>
      <c r="GD36" s="15">
        <f>IF(คุณลักษณะ!AE36&gt;1,2,IF(คุณลักษณะ!AE36=1,1,0))</f>
        <v>2</v>
      </c>
      <c r="GE36" s="15">
        <f>IF(คุณลักษณะ!AH36&gt;1,2,IF(คุณลักษณะ!AH36=1,1,0))</f>
        <v>2</v>
      </c>
      <c r="GF36" s="76">
        <f t="shared" si="13"/>
        <v>16</v>
      </c>
      <c r="GG36" s="74">
        <f>IF(คุณลักษณะ!F36=0,0,IF(คุณลักษณะ!I36=0,0,IF(คุณลักษณะ!N36=0,0,IF(คุณลักษณะ!Q36=0,0,IF(คุณลักษณะ!U36=0,0,IF(คุณลักษณะ!X36=0,0,IF(คุณลักษณะ!AE36=0,0,IF(คุณลักษณะ!AH36=0,0,GF36))))))))</f>
        <v>16</v>
      </c>
      <c r="GI36" s="2">
        <v>31</v>
      </c>
      <c r="GJ36" s="19">
        <f>IF(เวลาเรียน!C36="",0,1)</f>
        <v>0</v>
      </c>
      <c r="GK36" s="289">
        <f>IF(ผลการเรียน!$Y37=$GK$5,1,0)</f>
        <v>0</v>
      </c>
      <c r="GL36" s="289">
        <f>IF(ผลการเรียน!$Y37=$GL$5,1,0)</f>
        <v>0</v>
      </c>
      <c r="GM36" s="289">
        <f>IF(ผลการเรียน!$Y37=$GM$5,1,0)</f>
        <v>0</v>
      </c>
      <c r="GN36" s="289">
        <f>IF(ผลการเรียน!$Y37=$GN$5,1,0)</f>
        <v>0</v>
      </c>
      <c r="GO36" s="289">
        <f>IF(ผลการเรียน!$Y37=$GO$5,1,0)</f>
        <v>0</v>
      </c>
      <c r="GP36" s="289">
        <f>IF(ผลการเรียน!$Y37=$GP$5,1,0)</f>
        <v>0</v>
      </c>
      <c r="GQ36" s="289">
        <f>IF(ผลการเรียน!$Y37=$GQ$5,1,0)</f>
        <v>0</v>
      </c>
      <c r="GR36" s="289">
        <f>IF(ผลการเรียน!$Y37=$GR$5,1,0)</f>
        <v>0</v>
      </c>
      <c r="GS36" s="289">
        <f>IF(ผลการเรียน!$Y37=$GS$5,1,0)</f>
        <v>0</v>
      </c>
      <c r="GT36" s="289">
        <f>IF(ผลการเรียน!$Y37=$GT$5,1,0)</f>
        <v>0</v>
      </c>
      <c r="GU36" s="289">
        <f ca="1">IF(ผลการเรียน!$AP37=ลับ!$GU$5,1,0)</f>
        <v>0</v>
      </c>
      <c r="GV36" s="289">
        <f ca="1">IF(ผลการเรียน!$AP37=ลับ!$GV$5,1,0)</f>
        <v>0</v>
      </c>
      <c r="GW36" s="289">
        <f ca="1">IF(ผลการเรียน!$AP37=ลับ!$GW$5,1,0)</f>
        <v>0</v>
      </c>
      <c r="GX36" s="289">
        <f ca="1">IF(ผลการเรียน!$AP37=ลับ!$GX$5,1,0)</f>
        <v>0</v>
      </c>
      <c r="GY36" s="289">
        <f ca="1">IF(ผลการเรียน!$AG37=ลับ!$GY$5,1,0)</f>
        <v>0</v>
      </c>
      <c r="GZ36" s="289">
        <f ca="1">IF(ผลการเรียน!$AG37=ลับ!$GZ$5,1,0)</f>
        <v>0</v>
      </c>
      <c r="HA36" s="289">
        <f ca="1">IF(ผลการเรียน!$AG37=ลับ!$HA$5,1,0)</f>
        <v>0</v>
      </c>
      <c r="HB36" s="289">
        <f ca="1">IF(ผลการเรียน!$AG37=ลับ!$HB$5,1,0)</f>
        <v>0</v>
      </c>
      <c r="HC36" s="19">
        <f>IF(สรุปคะแนน!$Q36=3,1,0)</f>
        <v>0</v>
      </c>
      <c r="HD36" s="19">
        <f>IF(สรุปคะแนน!$Q36=2,1,0)</f>
        <v>0</v>
      </c>
      <c r="HE36" s="19">
        <f>IF(สรุปคะแนน!$Q36=1,1,0)</f>
        <v>0</v>
      </c>
      <c r="HF36" s="19">
        <f>IF(สรุปคะแนน!$Q36=0,1,0)</f>
        <v>0</v>
      </c>
      <c r="HG36" s="47"/>
      <c r="HH36" s="47"/>
      <c r="HI36" s="47"/>
      <c r="HJ36" s="47"/>
      <c r="HK36" s="47"/>
      <c r="HL36" s="47"/>
      <c r="HM36" s="47"/>
      <c r="HN36" s="47"/>
    </row>
    <row r="37" spans="1:222" ht="20.399999999999999" x14ac:dyDescent="0.55000000000000004">
      <c r="A37" s="25">
        <v>32</v>
      </c>
      <c r="B37" s="60">
        <f>IF(ลับ!B$3=0,0,IF(เวลาเรียน!H37="/",ลับ!B$3,0))</f>
        <v>0</v>
      </c>
      <c r="C37" s="60">
        <f>IF(ลับ!C$3=0,0,IF(เวลาเรียน!I37="/",ลับ!C$3,0))</f>
        <v>0</v>
      </c>
      <c r="D37" s="60">
        <f>IF(ลับ!D$3=0,0,IF(เวลาเรียน!J37="/",ลับ!D$3,0))</f>
        <v>0</v>
      </c>
      <c r="E37" s="60">
        <f>IF(ลับ!E$3=0,0,IF(เวลาเรียน!K37="/",ลับ!E$3,0))</f>
        <v>0</v>
      </c>
      <c r="F37" s="60" t="e">
        <f>IF(ลับ!F$3=0,0,IF(เวลาเรียน!#REF!="/",ลับ!F$3,0))</f>
        <v>#REF!</v>
      </c>
      <c r="G37" s="60">
        <f>IF(ลับ!G$3=0,0,IF(เวลาเรียน!L37="/",ลับ!G$3,0))</f>
        <v>0</v>
      </c>
      <c r="H37" s="60">
        <f>IF(ลับ!H$3=0,0,IF(เวลาเรียน!M37="/",ลับ!H$3,0))</f>
        <v>0</v>
      </c>
      <c r="I37" s="60">
        <f>IF(ลับ!I$3=0,0,IF(เวลาเรียน!N37="/",ลับ!I$3,0))</f>
        <v>0</v>
      </c>
      <c r="J37" s="60">
        <f>IF(ลับ!J$3=0,0,IF(เวลาเรียน!O37="/",ลับ!J$3,0))</f>
        <v>0</v>
      </c>
      <c r="K37" s="60">
        <f>IF(ลับ!K$3=0,0,IF(เวลาเรียน!P37="/",ลับ!K$3,0))</f>
        <v>0</v>
      </c>
      <c r="L37" s="60">
        <f>IF(ลับ!L$3=0,0,IF(เวลาเรียน!Q37="/",ลับ!L$3,0))</f>
        <v>0</v>
      </c>
      <c r="M37" s="60">
        <f>IF(ลับ!M$3=0,0,IF(เวลาเรียน!R37="/",ลับ!M$3,0))</f>
        <v>0</v>
      </c>
      <c r="N37" s="60">
        <f>IF(ลับ!N$3=0,0,IF(เวลาเรียน!S37="/",ลับ!N$3,0))</f>
        <v>0</v>
      </c>
      <c r="O37" s="60">
        <f>IF(ลับ!O$3=0,0,IF(เวลาเรียน!T37="/",ลับ!O$3,0))</f>
        <v>0</v>
      </c>
      <c r="P37" s="60">
        <f>IF(ลับ!P$3=0,0,IF(เวลาเรียน!U37="/",ลับ!P$3,0))</f>
        <v>0</v>
      </c>
      <c r="Q37" s="60">
        <f>IF(ลับ!Q$3=0,0,IF(เวลาเรียน!V37="/",ลับ!Q$3,0))</f>
        <v>0</v>
      </c>
      <c r="R37" s="60">
        <f>IF(ลับ!R$3=0,0,IF(เวลาเรียน!W37="/",ลับ!R$3,0))</f>
        <v>0</v>
      </c>
      <c r="S37" s="60">
        <f>IF(ลับ!S$3=0,0,IF(เวลาเรียน!X37="/",ลับ!S$3,0))</f>
        <v>0</v>
      </c>
      <c r="T37" s="60">
        <f>IF(ลับ!T$3=0,0,IF(เวลาเรียน!Y37="/",ลับ!T$3,0))</f>
        <v>0</v>
      </c>
      <c r="U37" s="60">
        <f>IF(ลับ!U$3=0,0,IF(เวลาเรียน!Z37="/",ลับ!U$3,0))</f>
        <v>0</v>
      </c>
      <c r="V37" s="60">
        <f>IF(ลับ!V$3=0,0,IF(เวลาเรียน!AA37="/",ลับ!V$3,0))</f>
        <v>0</v>
      </c>
      <c r="W37" s="60">
        <f>IF(ลับ!W$3=0,0,IF(เวลาเรียน!AB37="/",ลับ!W$3,0))</f>
        <v>0</v>
      </c>
      <c r="X37" s="60">
        <f>IF(ลับ!X$3=0,0,IF(เวลาเรียน!AC37="/",ลับ!X$3,0))</f>
        <v>0</v>
      </c>
      <c r="Y37" s="60">
        <f>IF(ลับ!Y$3=0,0,IF(เวลาเรียน!AD37="/",ลับ!Y$3,0))</f>
        <v>0</v>
      </c>
      <c r="Z37" s="295">
        <f>IF(ลับ!Z$3=0,0,IF(เวลาเรียน!AE37="/",ลับ!Z$3,0))</f>
        <v>0</v>
      </c>
      <c r="AA37" s="60">
        <f>IF(ลับ!AA$3=0,0,IF(เวลาเรียน!AF37="/",ลับ!AA$3,0))</f>
        <v>0</v>
      </c>
      <c r="AB37" s="60">
        <f>IF(ลับ!AB$3=0,0,IF(เวลาเรียน!AG37="/",ลับ!AB$3,0))</f>
        <v>0</v>
      </c>
      <c r="AC37" s="60">
        <f>IF(ลับ!AC$3=0,0,IF(เวลาเรียน!AH37="/",ลับ!AC$3,0))</f>
        <v>0</v>
      </c>
      <c r="AD37" s="60">
        <f>IF(ลับ!AD$3=0,0,IF(เวลาเรียน!AI37="/",ลับ!AD$3,0))</f>
        <v>0</v>
      </c>
      <c r="AE37" s="60">
        <f>IF(ลับ!AE$3=0,0,IF(เวลาเรียน!AJ37="/",ลับ!AE$3,0))</f>
        <v>0</v>
      </c>
      <c r="AF37" s="60">
        <f>IF(ลับ!AF$3=0,0,IF(เวลาเรียน!AK37="/",ลับ!AF$3,0))</f>
        <v>0</v>
      </c>
      <c r="AG37" s="60">
        <f>IF(ลับ!AG$3=0,0,IF(เวลาเรียน!AL37="/",ลับ!AG$3,0))</f>
        <v>0</v>
      </c>
      <c r="AH37" s="60">
        <f>IF(ลับ!AH$3=0,0,IF(เวลาเรียน!AM37="/",ลับ!AH$3,0))</f>
        <v>0</v>
      </c>
      <c r="AI37" s="60">
        <f>IF(ลับ!AI$3=0,0,IF(เวลาเรียน!AN37="/",ลับ!AI$3,0))</f>
        <v>0</v>
      </c>
      <c r="AJ37" s="60">
        <f>IF(ลับ!AJ$3=0,0,IF(เวลาเรียน!AO37="/",ลับ!AJ$3,0))</f>
        <v>0</v>
      </c>
      <c r="AK37" s="60">
        <f>IF(ลับ!AK$3=0,0,IF(เวลาเรียน!AP37="/",ลับ!AK$3,0))</f>
        <v>0</v>
      </c>
      <c r="AL37" s="60">
        <f>IF(ลับ!AL$3=0,0,IF(เวลาเรียน!AQ37="/",ลับ!AL$3,0))</f>
        <v>0</v>
      </c>
      <c r="AM37" s="60">
        <f>IF(ลับ!AM$3=0,0,IF(เวลาเรียน!AR37="/",ลับ!AM$3,0))</f>
        <v>0</v>
      </c>
      <c r="AN37" s="60">
        <f>IF(ลับ!AN$3=0,0,IF(เวลาเรียน!AS37="/",ลับ!AN$3,0))</f>
        <v>0</v>
      </c>
      <c r="AO37" s="60">
        <f>IF(ลับ!AO$3=0,0,IF(เวลาเรียน!AT37="/",ลับ!AO$3,0))</f>
        <v>0</v>
      </c>
      <c r="AP37" s="60">
        <f>IF(ลับ!AP$3=0,0,IF(เวลาเรียน!AU37="/",ลับ!AP$3,0))</f>
        <v>0</v>
      </c>
      <c r="AQ37" s="60">
        <f>IF(ลับ!AQ$3=0,0,IF(เวลาเรียน!AV37="/",ลับ!AQ$3,0))</f>
        <v>0</v>
      </c>
      <c r="AR37" s="60">
        <f>IF(ลับ!AR$3=0,0,IF(เวลาเรียน!AW37="/",ลับ!AR$3,0))</f>
        <v>0</v>
      </c>
      <c r="AS37" s="60">
        <f>IF(ลับ!AS$3=0,0,IF(เวลาเรียน!AX37="/",ลับ!AS$3,0))</f>
        <v>0</v>
      </c>
      <c r="AT37" s="60">
        <f>IF(ลับ!AT$3=0,0,IF(เวลาเรียน!AY37="/",ลับ!AT$3,0))</f>
        <v>0</v>
      </c>
      <c r="AU37" s="60">
        <f>IF(ลับ!AU$3=0,0,IF(เวลาเรียน!AZ37="/",ลับ!AU$3,0))</f>
        <v>0</v>
      </c>
      <c r="AV37" s="60">
        <f>IF(ลับ!AV$3=0,0,IF(เวลาเรียน!BA37="/",ลับ!AV$3,0))</f>
        <v>0</v>
      </c>
      <c r="AW37" s="60">
        <f>IF(ลับ!AW$3=0,0,IF(เวลาเรียน!BB37="/",ลับ!AW$3,0))</f>
        <v>0</v>
      </c>
      <c r="AX37" s="60">
        <f>IF(ลับ!AX$3=0,0,IF(เวลาเรียน!BC37="/",ลับ!AX$3,0))</f>
        <v>0</v>
      </c>
      <c r="AY37" s="60">
        <f>IF(ลับ!AY$3=0,0,IF(เวลาเรียน!BD37="/",ลับ!AY$3,0))</f>
        <v>0</v>
      </c>
      <c r="AZ37" s="60">
        <f>IF(ลับ!AZ$3=0,0,IF(เวลาเรียน!BE37="/",ลับ!AZ$3,0))</f>
        <v>0</v>
      </c>
      <c r="BA37" s="60">
        <f>IF(ลับ!BA$3=0,0,IF(เวลาเรียน!BF37="/",ลับ!BA$3,0))</f>
        <v>0</v>
      </c>
      <c r="BB37" s="60">
        <f>IF(ลับ!BB$3=0,0,IF(เวลาเรียน!BG37="/",ลับ!BB$3,0))</f>
        <v>0</v>
      </c>
      <c r="BC37" s="60">
        <f>IF(ลับ!BC$3=0,0,IF(เวลาเรียน!BH37="/",ลับ!BC$3,0))</f>
        <v>0</v>
      </c>
      <c r="BD37" s="60">
        <f>IF(ลับ!BD$3=0,0,IF(เวลาเรียน!BI37="/",ลับ!BD$3,0))</f>
        <v>0</v>
      </c>
      <c r="BE37" s="60">
        <f>IF(ลับ!BE$3=0,0,IF(เวลาเรียน!BJ37="/",ลับ!BE$3,0))</f>
        <v>0</v>
      </c>
      <c r="BF37" s="60">
        <f>IF(ลับ!BF$3=0,0,IF(เวลาเรียน!BK37="/",ลับ!BF$3,0))</f>
        <v>0</v>
      </c>
      <c r="BG37" s="60">
        <f>IF(ลับ!BG$3=0,0,IF(เวลาเรียน!BL37="/",ลับ!BG$3,0))</f>
        <v>0</v>
      </c>
      <c r="BH37" s="60">
        <f>IF(ลับ!BH$3=0,0,IF(เวลาเรียน!BM37="/",ลับ!BH$3,0))</f>
        <v>0</v>
      </c>
      <c r="BI37" s="60">
        <f>IF(ลับ!BI$3=0,0,IF(เวลาเรียน!BN37="/",ลับ!BI$3,0))</f>
        <v>0</v>
      </c>
      <c r="BJ37" s="60">
        <f>IF(ลับ!BJ$3=0,0,IF(เวลาเรียน!BO37="/",ลับ!BJ$3,0))</f>
        <v>0</v>
      </c>
      <c r="BK37" s="60">
        <f>IF(ลับ!BK$3=0,0,IF(เวลาเรียน!BP37="/",ลับ!BK$3,0))</f>
        <v>0</v>
      </c>
      <c r="BL37" s="60">
        <f>IF(ลับ!BL$3=0,0,IF(เวลาเรียน!BQ37="/",ลับ!BL$3,0))</f>
        <v>0</v>
      </c>
      <c r="BM37" s="60">
        <f>IF(ลับ!BM$3=0,0,IF(เวลาเรียน!BR37="/",ลับ!BM$3,0))</f>
        <v>0</v>
      </c>
      <c r="BN37" s="60">
        <f>IF(ลับ!BN$3=0,0,IF(เวลาเรียน!BS37="/",ลับ!BN$3,0))</f>
        <v>0</v>
      </c>
      <c r="BO37" s="60">
        <f>IF(ลับ!BO$3=0,0,IF(เวลาเรียน!BT37="/",ลับ!BO$3,0))</f>
        <v>0</v>
      </c>
      <c r="BP37" s="60">
        <f>IF(ลับ!BP$3=0,0,IF(เวลาเรียน!BU37="/",ลับ!BP$3,0))</f>
        <v>0</v>
      </c>
      <c r="BQ37" s="60">
        <f>IF(ลับ!BQ$3=0,0,IF(เวลาเรียน!BV37="/",ลับ!BQ$3,0))</f>
        <v>0</v>
      </c>
      <c r="BR37" s="60">
        <f>IF(ลับ!BR$3=0,0,IF(เวลาเรียน!BW37="/",ลับ!BR$3,0))</f>
        <v>0</v>
      </c>
      <c r="BS37" s="295">
        <f>IF(ลับ!BS$3=0,0,IF(เวลาเรียน!BX37="/",ลับ!BS$3,0))</f>
        <v>0</v>
      </c>
      <c r="BT37" s="60">
        <f>IF(ลับ!BT$3=0,0,IF(เวลาเรียน!BZ37="/",ลับ!BT$3,0))</f>
        <v>0</v>
      </c>
      <c r="BU37" s="60">
        <f>IF(ลับ!BU$3=0,0,IF(เวลาเรียน!CA37="/",ลับ!BU$3,0))</f>
        <v>0</v>
      </c>
      <c r="BV37" s="60">
        <f>IF(ลับ!BV$3=0,0,IF(เวลาเรียน!CB37="/",ลับ!BV$3,0))</f>
        <v>0</v>
      </c>
      <c r="BW37" s="60">
        <f>IF(ลับ!BW$3=0,0,IF(เวลาเรียน!CC37="/",ลับ!BW$3,0))</f>
        <v>0</v>
      </c>
      <c r="BX37" s="60">
        <f>IF(ลับ!BX$3=0,0,IF(เวลาเรียน!CD37="/",ลับ!BX$3,0))</f>
        <v>0</v>
      </c>
      <c r="BY37" s="60">
        <f>IF(ลับ!BY$3=0,0,IF(เวลาเรียน!CE37="/",ลับ!BY$3,0))</f>
        <v>0</v>
      </c>
      <c r="BZ37" s="60">
        <f>IF(ลับ!BZ$3=0,0,IF(เวลาเรียน!CF37="/",ลับ!BZ$3,0))</f>
        <v>0</v>
      </c>
      <c r="CA37" s="60">
        <f>IF(ลับ!CA$3=0,0,IF(เวลาเรียน!CG37="/",ลับ!CA$3,0))</f>
        <v>0</v>
      </c>
      <c r="CB37" s="60">
        <f>IF(ลับ!CB$3=0,0,IF(เวลาเรียน!CH37="/",ลับ!CB$3,0))</f>
        <v>0</v>
      </c>
      <c r="CC37" s="60">
        <f>IF(ลับ!CC$3=0,0,IF(เวลาเรียน!CI37="/",ลับ!CC$3,0))</f>
        <v>0</v>
      </c>
      <c r="CD37" s="60">
        <f>IF(ลับ!CD$3=0,0,IF(เวลาเรียน!CJ37="/",ลับ!CD$3,0))</f>
        <v>0</v>
      </c>
      <c r="CE37" s="60">
        <f>IF(ลับ!CE$3=0,0,IF(เวลาเรียน!CK37="/",ลับ!CE$3,0))</f>
        <v>0</v>
      </c>
      <c r="CF37" s="60">
        <f>IF(ลับ!CF$3=0,0,IF(เวลาเรียน!CL37="/",ลับ!CF$3,0))</f>
        <v>0</v>
      </c>
      <c r="CG37" s="60">
        <f>IF(ลับ!CG$3=0,0,IF(เวลาเรียน!CM37="/",ลับ!CG$3,0))</f>
        <v>0</v>
      </c>
      <c r="CH37" s="60">
        <f>IF(ลับ!CH$3=0,0,IF(เวลาเรียน!CN37="/",ลับ!CH$3,0))</f>
        <v>0</v>
      </c>
      <c r="CI37" s="60">
        <f>IF(ลับ!CI$3=0,0,IF(เวลาเรียน!CO37="/",ลับ!CI$3,0))</f>
        <v>0</v>
      </c>
      <c r="CJ37" s="60">
        <f>IF(ลับ!CJ$3=0,0,IF(เวลาเรียน!CP37="/",ลับ!CJ$3,0))</f>
        <v>0</v>
      </c>
      <c r="CK37" s="60">
        <f>IF(ลับ!CK$3=0,0,IF(เวลาเรียน!CQ37="/",ลับ!CK$3,0))</f>
        <v>0</v>
      </c>
      <c r="CL37" s="60">
        <f>IF(ลับ!CL$3=0,0,IF(เวลาเรียน!CR37="/",ลับ!CL$3,0))</f>
        <v>0</v>
      </c>
      <c r="CM37" s="60">
        <f>IF(ลับ!CM$3=0,0,IF(เวลาเรียน!CS37="/",ลับ!CM$3,0))</f>
        <v>0</v>
      </c>
      <c r="CN37" s="60">
        <f>IF(ลับ!CN$3=0,0,IF(เวลาเรียน!CT37="/",ลับ!CN$3,0))</f>
        <v>0</v>
      </c>
      <c r="CO37" s="60">
        <f>IF(ลับ!CO$3=0,0,IF(เวลาเรียน!CU37="/",ลับ!CO$3,0))</f>
        <v>0</v>
      </c>
      <c r="CP37" s="60">
        <f>IF(ลับ!CP$3=0,0,IF(เวลาเรียน!CV37="/",ลับ!CP$3,0))</f>
        <v>0</v>
      </c>
      <c r="CQ37" s="60">
        <f>IF(ลับ!CQ$3=0,0,IF(เวลาเรียน!CW37="/",ลับ!CQ$3,0))</f>
        <v>0</v>
      </c>
      <c r="CR37" s="60">
        <f>IF(ลับ!CR$3=0,0,IF(เวลาเรียน!CX37="/",ลับ!CR$3,0))</f>
        <v>0</v>
      </c>
      <c r="CS37" s="60">
        <f>IF(ลับ!CS$3=0,0,IF(เวลาเรียน!CY37="/",ลับ!CS$3,0))</f>
        <v>0</v>
      </c>
      <c r="CT37" s="60">
        <f>IF(ลับ!CT$3=0,0,IF(เวลาเรียน!CZ37="/",ลับ!CT$3,0))</f>
        <v>0</v>
      </c>
      <c r="CU37" s="60">
        <f>IF(ลับ!CU$3=0,0,IF(เวลาเรียน!DA37="/",ลับ!CU$3,0))</f>
        <v>0</v>
      </c>
      <c r="CV37" s="60">
        <f>IF(ลับ!CV$3=0,0,IF(เวลาเรียน!DB37="/",ลับ!CV$3,0))</f>
        <v>0</v>
      </c>
      <c r="CW37" s="61">
        <f>IF(ลับ!CW$3=0,0,IF(เวลาเรียน!DC37="/",ลับ!CW$3,0))</f>
        <v>0</v>
      </c>
      <c r="CX37" s="73" t="e">
        <f t="shared" si="11"/>
        <v>#REF!</v>
      </c>
      <c r="CZ37" s="15">
        <v>32</v>
      </c>
      <c r="DA37" s="15">
        <f>IF(ตัวชี้วัด!C37="ร",ตัวชี้วัด!C37,IF(ตัวชี้วัด!F37="ร",ตัวชี้วัด!F37,IF(ตัวชี้วัด!I37="ร",ตัวชี้วัด!I37,IF(ตัวชี้วัด!L37="ร",ตัวชี้วัด!L37,IF(ตัวชี้วัด!O37="ร",ตัวชี้วัด!O37,IF(ตัวชี้วัด!S37="ร",ตัวชี้วัด!S37,IF(ตัวชี้วัด!V37="ร",ตัวชี้วัด!V37,SUM(ตัวชี้วัด!C37,ตัวชี้วัด!F37,ตัวชี้วัด!I37,ตัวชี้วัด!L37,ตัวชี้วัด!O37,ตัวชี้วัด!S37,ตัวชี้วัด!V37))))))))</f>
        <v>0</v>
      </c>
      <c r="DB37" s="15">
        <f>IF(ตัวชี้วัด!Y37="ร",ตัวชี้วัด!Y37,IF(ตัวชี้วัด!AB37="ร",ตัวชี้วัด!AB37,IF(ตัวชี้วัด!AE37="ร",ตัวชี้วัด!AE37,IF(ตัวชี้วัด!AK37="ร",ตัวชี้วัด!AK37,IF(ตัวชี้วัด!AN37="ร",ตัวชี้วัด!AN37,IF(ตัวชี้วัด!AQ37="ร",ตัวชี้วัด!AQ37,IF(ตัวชี้วัด!AT37="ร",ตัวชี้วัด!AT37,SUM(ตัวชี้วัด!Y37,ตัวชี้วัด!AB37,ตัวชี้วัด!AE37,ตัวชี้วัด!AK37,ตัวชี้วัด!AN37,ตัวชี้วัด!AQ37,ตัวชี้วัด!AT37))))))))</f>
        <v>0</v>
      </c>
      <c r="DC37" s="15">
        <f>IF(ตัวชี้วัด!AW37="ร",ตัวชี้วัด!AW37,IF(ตัวชี้วัด!BA37="ร",ตัวชี้วัด!BA37,IF(ตัวชี้วัด!BD37="ร",ตัวชี้วัด!BD37,IF(ตัวชี้วัด!BG37="ร",ตัวชี้วัด!BG37,IF(ตัวชี้วัด!BJ37="ร",ตัวชี้วัด!BJ37,IF(ตัวชี้วัด!BM37="ร",ตัวชี้วัด!BM37,IF(ตัวชี้วัด!BS37="ร",ตัวชี้วัด!BS37,SUM(ตัวชี้วัด!AW37,ตัวชี้วัด!BA37,ตัวชี้วัด!BD37,ตัวชี้วัด!BG37,ตัวชี้วัด!BJ37,ตัวชี้วัด!BM37,ตัวชี้วัด!BS37))))))))</f>
        <v>0</v>
      </c>
      <c r="DD37" s="15">
        <f>IF(ตัวชี้วัด!BV37="ร",ตัวชี้วัด!BV37,IF(ตัวชี้วัด!BY37="ร",ตัวชี้วัด!BY37,IF(ตัวชี้วัด!CB37="ร",ตัวชี้วัด!CB37,IF(ตัวชี้วัด!CE37="ร",ตัวชี้วัด!CE37,IF(ตัวชี้วัด!CI37="ร",ตัวชี้วัด!CI37,IF(ตัวชี้วัด!CL37="ร",ตัวชี้วัด!CL37,IF(ตัวชี้วัด!CO37="ร",ตัวชี้วัด!CO37,SUM(ตัวชี้วัด!BV37,ตัวชี้วัด!BY37,ตัวชี้วัด!CB37,ตัวชี้วัด!CE37,ตัวชี้วัด!CI37,ตัวชี้วัด!CL37,ตัวชี้วัด!CO37))))))))</f>
        <v>0</v>
      </c>
      <c r="DE37" s="15">
        <f>IF(ตัวชี้วัด!CR37="ร",ตัวชี้วัด!CR37,IF(ตัวชี้วัด!CU37="ร",ตัวชี้วัด!CU37,IF(ตัวชี้วัด!DA37="ร",ตัวชี้วัด!DA37,IF(ตัวชี้วัด!DD37="ร",ตัวชี้วัด!DD37,IF(ตัวชี้วัด!DG37="ร",ตัวชี้วัด!DG37,IF(ตัวชี้วัด!DJ37="ร",ตัวชี้วัด!DJ37,IF(ตัวชี้วัด!DM37="ร",ตัวชี้วัด!DM37,SUM(ตัวชี้วัด!CR37,ตัวชี้วัด!CU37,ตัวชี้วัด!DA37,ตัวชี้วัด!DD37,ตัวชี้วัด!DG37,ตัวชี้วัด!DJ37,ตัวชี้วัด!DM37))))))))</f>
        <v>0</v>
      </c>
      <c r="DF37" s="15">
        <f>IF(ตัวชี้วัด!DQ37="ร",ตัวชี้วัด!DQ37,IF(ตัวชี้วัด!DT37="ร",ตัวชี้วัด!DT37,IF(ตัวชี้วัด!DW37="ร",ตัวชี้วัด!DW37,IF(ตัวชี้วัด!DZ37="ร",ตัวชี้วัด!DZ37,SUM(ตัวชี้วัด!DQ37,ตัวชี้วัด!DT37,ตัวชี้วัด!DW37,ตัวชี้วัด!DZ37)))))</f>
        <v>0</v>
      </c>
      <c r="DG37" s="72">
        <f t="shared" si="12"/>
        <v>0</v>
      </c>
      <c r="DH37" s="47"/>
      <c r="DI37" s="15">
        <f>IF(ตัวชี้วัด!D37="/",1,0)</f>
        <v>0</v>
      </c>
      <c r="DJ37" s="15">
        <f>IF(ตัวชี้วัด!G37="/",1,0)</f>
        <v>0</v>
      </c>
      <c r="DK37" s="15">
        <f>IF(ตัวชี้วัด!J37="/",1,0)</f>
        <v>0</v>
      </c>
      <c r="DL37" s="15">
        <f>IF(ตัวชี้วัด!M37="/",1,0)</f>
        <v>0</v>
      </c>
      <c r="DM37" s="15">
        <f>IF(ตัวชี้วัด!P37="/",1,0)</f>
        <v>0</v>
      </c>
      <c r="DN37" s="15">
        <f>IF(ตัวชี้วัด!T37="/",1,0)</f>
        <v>0</v>
      </c>
      <c r="DO37" s="15">
        <f>IF(ตัวชี้วัด!W37="/",1,0)</f>
        <v>0</v>
      </c>
      <c r="DP37" s="15">
        <f>IF(ตัวชี้วัด!Z37="/",1,0)</f>
        <v>0</v>
      </c>
      <c r="DQ37" s="15">
        <f>IF(ตัวชี้วัด!AC37="/",1,0)</f>
        <v>0</v>
      </c>
      <c r="DR37" s="15">
        <f>IF(ตัวชี้วัด!AF37="/",1,0)</f>
        <v>0</v>
      </c>
      <c r="DS37" s="15">
        <f>IF(ตัวชี้วัด!AL37="/",1,0)</f>
        <v>0</v>
      </c>
      <c r="DT37" s="15">
        <f>IF(ตัวชี้วัด!AO37="/",1,0)</f>
        <v>0</v>
      </c>
      <c r="DU37" s="15">
        <f>IF(ตัวชี้วัด!AR37="/",1,0)</f>
        <v>0</v>
      </c>
      <c r="DV37" s="15">
        <f>IF(ตัวชี้วัด!AU37="/",1,0)</f>
        <v>0</v>
      </c>
      <c r="DW37" s="15">
        <f>IF(ตัวชี้วัด!AX37="/",1,0)</f>
        <v>0</v>
      </c>
      <c r="DX37" s="15">
        <f>IF(ตัวชี้วัด!BB37="/",1,0)</f>
        <v>0</v>
      </c>
      <c r="DY37" s="15">
        <f>IF(ตัวชี้วัด!BE37="/",1,0)</f>
        <v>0</v>
      </c>
      <c r="DZ37" s="15">
        <f>IF(ตัวชี้วัด!BH37="/",1,0)</f>
        <v>0</v>
      </c>
      <c r="EA37" s="15">
        <f>IF(ตัวชี้วัด!BK37="/",1,0)</f>
        <v>0</v>
      </c>
      <c r="EB37" s="15">
        <f>IF(ตัวชี้วัด!BN37="/",1,0)</f>
        <v>0</v>
      </c>
      <c r="EC37" s="15">
        <f>IF(ตัวชี้วัด!BT37="/",1,0)</f>
        <v>0</v>
      </c>
      <c r="ED37" s="15">
        <f>IF(ตัวชี้วัด!BW37="/",1,0)</f>
        <v>0</v>
      </c>
      <c r="EE37" s="15">
        <f>IF(ตัวชี้วัด!BZ37="/",1,0)</f>
        <v>0</v>
      </c>
      <c r="EF37" s="15">
        <f>IF(ตัวชี้วัด!CC37="/",1,0)</f>
        <v>0</v>
      </c>
      <c r="EG37" s="15">
        <f>IF(ตัวชี้วัด!CF37="/",1,0)</f>
        <v>0</v>
      </c>
      <c r="EH37" s="15">
        <f>IF(ตัวชี้วัด!CJ37="/",1,0)</f>
        <v>0</v>
      </c>
      <c r="EI37" s="15">
        <f>IF(ตัวชี้วัด!CM37="/",1,0)</f>
        <v>0</v>
      </c>
      <c r="EJ37" s="15">
        <f>IF(ตัวชี้วัด!CP37="/",1,0)</f>
        <v>0</v>
      </c>
      <c r="EK37" s="15">
        <f>IF(ตัวชี้วัด!CS37="/",1,0)</f>
        <v>0</v>
      </c>
      <c r="EL37" s="15">
        <f>IF(ตัวชี้วัด!CV37="/",1,0)</f>
        <v>0</v>
      </c>
      <c r="EM37" s="15">
        <f>IF(ตัวชี้วัด!DB37="/",1,0)</f>
        <v>0</v>
      </c>
      <c r="EN37" s="15">
        <f>IF(ตัวชี้วัด!DE37="/",1,0)</f>
        <v>0</v>
      </c>
      <c r="EO37" s="15">
        <f>IF(ตัวชี้วัด!DH37="/",1,0)</f>
        <v>0</v>
      </c>
      <c r="EP37" s="15">
        <f>IF(ตัวชี้วัด!DK37="/",1,0)</f>
        <v>0</v>
      </c>
      <c r="EQ37" s="15">
        <f>IF(ตัวชี้วัด!DN37="/",1,0)</f>
        <v>0</v>
      </c>
      <c r="ER37" s="15">
        <f>IF(ตัวชี้วัด!DR37="/",1,0)</f>
        <v>0</v>
      </c>
      <c r="ES37" s="15">
        <f>IF(ตัวชี้วัด!DU37="/",1,0)</f>
        <v>0</v>
      </c>
      <c r="ET37" s="15">
        <f>IF(ตัวชี้วัด!DX37="/",1,0)</f>
        <v>0</v>
      </c>
      <c r="EU37" s="15">
        <f>IF(ตัวชี้วัด!EA37="/",1,0)</f>
        <v>0</v>
      </c>
      <c r="EV37" s="72">
        <f t="shared" si="3"/>
        <v>0</v>
      </c>
      <c r="EX37" s="15">
        <v>32</v>
      </c>
      <c r="EY37" s="15">
        <f>IF(คุณลักษณะ!B37&gt;1,2,IF(คุณลักษณะ!B37=1,1,0))</f>
        <v>0</v>
      </c>
      <c r="EZ37" s="15">
        <f>IF(คุณลักษณะ!C37&gt;1,2,IF(คุณลักษณะ!C37=1,1,0))</f>
        <v>0</v>
      </c>
      <c r="FA37" s="15">
        <f>IF(คุณลักษณะ!D37&gt;1,2,IF(คุณลักษณะ!D37=1,1,0))</f>
        <v>0</v>
      </c>
      <c r="FB37" s="15">
        <f>IF(คุณลักษณะ!E37&gt;1,2,IF(คุณลักษณะ!E37=1,1,0))</f>
        <v>0</v>
      </c>
      <c r="FC37" s="72">
        <f t="shared" si="4"/>
        <v>0</v>
      </c>
      <c r="FD37" s="15">
        <f>IF(คุณลักษณะ!G37&gt;1,2,IF(คุณลักษณะ!G37=1,1,0))</f>
        <v>0</v>
      </c>
      <c r="FE37" s="15">
        <f>IF(คุณลักษณะ!H37&gt;1,2,IF(คุณลักษณะ!H37=1,1,0))</f>
        <v>0</v>
      </c>
      <c r="FF37" s="72">
        <f t="shared" si="5"/>
        <v>0</v>
      </c>
      <c r="FG37" s="15">
        <f>IF(คุณลักษณะ!O37&gt;1,2,IF(คุณลักษณะ!O37=1,1,0))</f>
        <v>0</v>
      </c>
      <c r="FH37" s="15">
        <f>IF(คุณลักษณะ!P37&gt;1,2,IF(คุณลักษณะ!P37=1,1,0))</f>
        <v>0</v>
      </c>
      <c r="FI37" s="72">
        <f t="shared" si="6"/>
        <v>0</v>
      </c>
      <c r="FJ37" s="15">
        <f>IF(คุณลักษณะ!S37&gt;1,2,IF(คุณลักษณะ!S37=1,1,0))</f>
        <v>0</v>
      </c>
      <c r="FK37" s="15">
        <f>IF(คุณลักษณะ!T37&gt;1,2,IF(คุณลักษณะ!T37=1,1,0))</f>
        <v>0</v>
      </c>
      <c r="FL37" s="72">
        <f t="shared" si="7"/>
        <v>0</v>
      </c>
      <c r="FM37" s="15">
        <f>IF(คุณลักษณะ!V37&gt;1,2,IF(คุณลักษณะ!V37=1,1,0))</f>
        <v>0</v>
      </c>
      <c r="FN37" s="15">
        <f>IF(คุณลักษณะ!W37&gt;1,2,IF(คุณลักษณะ!W37=1,1,0))</f>
        <v>0</v>
      </c>
      <c r="FO37" s="72">
        <f t="shared" si="8"/>
        <v>0</v>
      </c>
      <c r="FP37" s="15">
        <f>IF(คุณลักษณะ!Y37&gt;1,2,IF(คุณลักษณะ!Y37=1,1,0))</f>
        <v>0</v>
      </c>
      <c r="FQ37" s="15">
        <f>IF(คุณลักษณะ!AC37&gt;1,2,IF(คุณลักษณะ!AC37=1,1,0))</f>
        <v>0</v>
      </c>
      <c r="FR37" s="15">
        <f>IF(คุณลักษณะ!AD37&gt;1,2,IF(คุณลักษณะ!AD37=1,1,0))</f>
        <v>0</v>
      </c>
      <c r="FS37" s="72">
        <f t="shared" si="9"/>
        <v>0</v>
      </c>
      <c r="FT37" s="15">
        <f>IF(คุณลักษณะ!AF37&gt;1,2,IF(คุณลักษณะ!AF37=1,1,0))</f>
        <v>0</v>
      </c>
      <c r="FU37" s="15">
        <f>IF(คุณลักษณะ!AG37&gt;1,2,IF(คุณลักษณะ!AG37=1,1,0))</f>
        <v>0</v>
      </c>
      <c r="FV37" s="72">
        <f t="shared" si="10"/>
        <v>0</v>
      </c>
      <c r="FW37" s="47"/>
      <c r="FX37" s="15">
        <f>IF(คุณลักษณะ!F37&gt;1,2,IF(คุณลักษณะ!F37=1,1,0))</f>
        <v>2</v>
      </c>
      <c r="FY37" s="15">
        <f>IF(คุณลักษณะ!I37&gt;1,2,IF(คุณลักษณะ!I37=1,1,0))</f>
        <v>2</v>
      </c>
      <c r="FZ37" s="15">
        <f>IF(คุณลักษณะ!N37&gt;1,2,IF(คุณลักษณะ!N37=1,1,0))</f>
        <v>2</v>
      </c>
      <c r="GA37" s="15">
        <f>IF(คุณลักษณะ!Q37&gt;1,2,IF(คุณลักษณะ!Q37=1,1,0))</f>
        <v>2</v>
      </c>
      <c r="GB37" s="15">
        <f>IF(คุณลักษณะ!U37&gt;1,2,IF(คุณลักษณะ!U37=1,1,0))</f>
        <v>2</v>
      </c>
      <c r="GC37" s="15">
        <f>IF(คุณลักษณะ!X37&gt;1,2,IF(คุณลักษณะ!X37=1,1,0))</f>
        <v>2</v>
      </c>
      <c r="GD37" s="15">
        <f>IF(คุณลักษณะ!AE37&gt;1,2,IF(คุณลักษณะ!AE37=1,1,0))</f>
        <v>2</v>
      </c>
      <c r="GE37" s="15">
        <f>IF(คุณลักษณะ!AH37&gt;1,2,IF(คุณลักษณะ!AH37=1,1,0))</f>
        <v>2</v>
      </c>
      <c r="GF37" s="76">
        <f t="shared" si="13"/>
        <v>16</v>
      </c>
      <c r="GG37" s="74">
        <f>IF(คุณลักษณะ!F37=0,0,IF(คุณลักษณะ!I37=0,0,IF(คุณลักษณะ!N37=0,0,IF(คุณลักษณะ!Q37=0,0,IF(คุณลักษณะ!U37=0,0,IF(คุณลักษณะ!X37=0,0,IF(คุณลักษณะ!AE37=0,0,IF(คุณลักษณะ!AH37=0,0,GF37))))))))</f>
        <v>16</v>
      </c>
      <c r="GI37" s="2">
        <v>32</v>
      </c>
      <c r="GJ37" s="19">
        <f>IF(เวลาเรียน!C37="",0,1)</f>
        <v>0</v>
      </c>
      <c r="GK37" s="289">
        <f>IF(ผลการเรียน!$Y38=$GK$5,1,0)</f>
        <v>0</v>
      </c>
      <c r="GL37" s="289">
        <f>IF(ผลการเรียน!$Y38=$GL$5,1,0)</f>
        <v>0</v>
      </c>
      <c r="GM37" s="289">
        <f>IF(ผลการเรียน!$Y38=$GM$5,1,0)</f>
        <v>0</v>
      </c>
      <c r="GN37" s="289">
        <f>IF(ผลการเรียน!$Y38=$GN$5,1,0)</f>
        <v>0</v>
      </c>
      <c r="GO37" s="289">
        <f>IF(ผลการเรียน!$Y38=$GO$5,1,0)</f>
        <v>0</v>
      </c>
      <c r="GP37" s="289">
        <f>IF(ผลการเรียน!$Y38=$GP$5,1,0)</f>
        <v>0</v>
      </c>
      <c r="GQ37" s="289">
        <f>IF(ผลการเรียน!$Y38=$GQ$5,1,0)</f>
        <v>0</v>
      </c>
      <c r="GR37" s="289">
        <f>IF(ผลการเรียน!$Y38=$GR$5,1,0)</f>
        <v>0</v>
      </c>
      <c r="GS37" s="289">
        <f>IF(ผลการเรียน!$Y38=$GS$5,1,0)</f>
        <v>0</v>
      </c>
      <c r="GT37" s="289">
        <f>IF(ผลการเรียน!$Y38=$GT$5,1,0)</f>
        <v>0</v>
      </c>
      <c r="GU37" s="289">
        <f ca="1">IF(ผลการเรียน!$AP38=ลับ!$GU$5,1,0)</f>
        <v>0</v>
      </c>
      <c r="GV37" s="289">
        <f ca="1">IF(ผลการเรียน!$AP38=ลับ!$GV$5,1,0)</f>
        <v>0</v>
      </c>
      <c r="GW37" s="289">
        <f ca="1">IF(ผลการเรียน!$AP38=ลับ!$GW$5,1,0)</f>
        <v>0</v>
      </c>
      <c r="GX37" s="289">
        <f ca="1">IF(ผลการเรียน!$AP38=ลับ!$GX$5,1,0)</f>
        <v>0</v>
      </c>
      <c r="GY37" s="289">
        <f ca="1">IF(ผลการเรียน!$AG38=ลับ!$GY$5,1,0)</f>
        <v>0</v>
      </c>
      <c r="GZ37" s="289">
        <f ca="1">IF(ผลการเรียน!$AG38=ลับ!$GZ$5,1,0)</f>
        <v>0</v>
      </c>
      <c r="HA37" s="289">
        <f ca="1">IF(ผลการเรียน!$AG38=ลับ!$HA$5,1,0)</f>
        <v>0</v>
      </c>
      <c r="HB37" s="289">
        <f ca="1">IF(ผลการเรียน!$AG38=ลับ!$HB$5,1,0)</f>
        <v>0</v>
      </c>
      <c r="HC37" s="19">
        <f>IF(สรุปคะแนน!$Q37=3,1,0)</f>
        <v>0</v>
      </c>
      <c r="HD37" s="19">
        <f>IF(สรุปคะแนน!$Q37=2,1,0)</f>
        <v>0</v>
      </c>
      <c r="HE37" s="19">
        <f>IF(สรุปคะแนน!$Q37=1,1,0)</f>
        <v>0</v>
      </c>
      <c r="HF37" s="19">
        <f>IF(สรุปคะแนน!$Q37=0,1,0)</f>
        <v>0</v>
      </c>
      <c r="HG37" s="47"/>
      <c r="HH37" s="47"/>
      <c r="HI37" s="47"/>
      <c r="HJ37" s="47"/>
      <c r="HK37" s="47"/>
      <c r="HL37" s="47"/>
      <c r="HM37" s="47"/>
      <c r="HN37" s="47"/>
    </row>
    <row r="38" spans="1:222" ht="20.399999999999999" x14ac:dyDescent="0.55000000000000004">
      <c r="A38" s="25">
        <v>33</v>
      </c>
      <c r="B38" s="60">
        <f>IF(ลับ!B$3=0,0,IF(เวลาเรียน!H38="/",ลับ!B$3,0))</f>
        <v>0</v>
      </c>
      <c r="C38" s="60">
        <f>IF(ลับ!C$3=0,0,IF(เวลาเรียน!I38="/",ลับ!C$3,0))</f>
        <v>0</v>
      </c>
      <c r="D38" s="60">
        <f>IF(ลับ!D$3=0,0,IF(เวลาเรียน!J38="/",ลับ!D$3,0))</f>
        <v>0</v>
      </c>
      <c r="E38" s="60">
        <f>IF(ลับ!E$3=0,0,IF(เวลาเรียน!K38="/",ลับ!E$3,0))</f>
        <v>0</v>
      </c>
      <c r="F38" s="60" t="e">
        <f>IF(ลับ!F$3=0,0,IF(เวลาเรียน!#REF!="/",ลับ!F$3,0))</f>
        <v>#REF!</v>
      </c>
      <c r="G38" s="60">
        <f>IF(ลับ!G$3=0,0,IF(เวลาเรียน!L38="/",ลับ!G$3,0))</f>
        <v>0</v>
      </c>
      <c r="H38" s="60">
        <f>IF(ลับ!H$3=0,0,IF(เวลาเรียน!M38="/",ลับ!H$3,0))</f>
        <v>0</v>
      </c>
      <c r="I38" s="60">
        <f>IF(ลับ!I$3=0,0,IF(เวลาเรียน!N38="/",ลับ!I$3,0))</f>
        <v>0</v>
      </c>
      <c r="J38" s="60">
        <f>IF(ลับ!J$3=0,0,IF(เวลาเรียน!O38="/",ลับ!J$3,0))</f>
        <v>0</v>
      </c>
      <c r="K38" s="60">
        <f>IF(ลับ!K$3=0,0,IF(เวลาเรียน!P38="/",ลับ!K$3,0))</f>
        <v>0</v>
      </c>
      <c r="L38" s="60">
        <f>IF(ลับ!L$3=0,0,IF(เวลาเรียน!Q38="/",ลับ!L$3,0))</f>
        <v>0</v>
      </c>
      <c r="M38" s="60">
        <f>IF(ลับ!M$3=0,0,IF(เวลาเรียน!R38="/",ลับ!M$3,0))</f>
        <v>0</v>
      </c>
      <c r="N38" s="60">
        <f>IF(ลับ!N$3=0,0,IF(เวลาเรียน!S38="/",ลับ!N$3,0))</f>
        <v>0</v>
      </c>
      <c r="O38" s="60">
        <f>IF(ลับ!O$3=0,0,IF(เวลาเรียน!T38="/",ลับ!O$3,0))</f>
        <v>0</v>
      </c>
      <c r="P38" s="60">
        <f>IF(ลับ!P$3=0,0,IF(เวลาเรียน!U38="/",ลับ!P$3,0))</f>
        <v>0</v>
      </c>
      <c r="Q38" s="60">
        <f>IF(ลับ!Q$3=0,0,IF(เวลาเรียน!V38="/",ลับ!Q$3,0))</f>
        <v>0</v>
      </c>
      <c r="R38" s="60">
        <f>IF(ลับ!R$3=0,0,IF(เวลาเรียน!W38="/",ลับ!R$3,0))</f>
        <v>0</v>
      </c>
      <c r="S38" s="60">
        <f>IF(ลับ!S$3=0,0,IF(เวลาเรียน!X38="/",ลับ!S$3,0))</f>
        <v>0</v>
      </c>
      <c r="T38" s="60">
        <f>IF(ลับ!T$3=0,0,IF(เวลาเรียน!Y38="/",ลับ!T$3,0))</f>
        <v>0</v>
      </c>
      <c r="U38" s="60">
        <f>IF(ลับ!U$3=0,0,IF(เวลาเรียน!Z38="/",ลับ!U$3,0))</f>
        <v>0</v>
      </c>
      <c r="V38" s="60">
        <f>IF(ลับ!V$3=0,0,IF(เวลาเรียน!AA38="/",ลับ!V$3,0))</f>
        <v>0</v>
      </c>
      <c r="W38" s="60">
        <f>IF(ลับ!W$3=0,0,IF(เวลาเรียน!AB38="/",ลับ!W$3,0))</f>
        <v>0</v>
      </c>
      <c r="X38" s="60">
        <f>IF(ลับ!X$3=0,0,IF(เวลาเรียน!AC38="/",ลับ!X$3,0))</f>
        <v>0</v>
      </c>
      <c r="Y38" s="60">
        <f>IF(ลับ!Y$3=0,0,IF(เวลาเรียน!AD38="/",ลับ!Y$3,0))</f>
        <v>0</v>
      </c>
      <c r="Z38" s="295">
        <f>IF(ลับ!Z$3=0,0,IF(เวลาเรียน!AE38="/",ลับ!Z$3,0))</f>
        <v>0</v>
      </c>
      <c r="AA38" s="60">
        <f>IF(ลับ!AA$3=0,0,IF(เวลาเรียน!AF38="/",ลับ!AA$3,0))</f>
        <v>0</v>
      </c>
      <c r="AB38" s="60">
        <f>IF(ลับ!AB$3=0,0,IF(เวลาเรียน!AG38="/",ลับ!AB$3,0))</f>
        <v>0</v>
      </c>
      <c r="AC38" s="60">
        <f>IF(ลับ!AC$3=0,0,IF(เวลาเรียน!AH38="/",ลับ!AC$3,0))</f>
        <v>0</v>
      </c>
      <c r="AD38" s="60">
        <f>IF(ลับ!AD$3=0,0,IF(เวลาเรียน!AI38="/",ลับ!AD$3,0))</f>
        <v>0</v>
      </c>
      <c r="AE38" s="60">
        <f>IF(ลับ!AE$3=0,0,IF(เวลาเรียน!AJ38="/",ลับ!AE$3,0))</f>
        <v>0</v>
      </c>
      <c r="AF38" s="60">
        <f>IF(ลับ!AF$3=0,0,IF(เวลาเรียน!AK38="/",ลับ!AF$3,0))</f>
        <v>0</v>
      </c>
      <c r="AG38" s="60">
        <f>IF(ลับ!AG$3=0,0,IF(เวลาเรียน!AL38="/",ลับ!AG$3,0))</f>
        <v>0</v>
      </c>
      <c r="AH38" s="60">
        <f>IF(ลับ!AH$3=0,0,IF(เวลาเรียน!AM38="/",ลับ!AH$3,0))</f>
        <v>0</v>
      </c>
      <c r="AI38" s="60">
        <f>IF(ลับ!AI$3=0,0,IF(เวลาเรียน!AN38="/",ลับ!AI$3,0))</f>
        <v>0</v>
      </c>
      <c r="AJ38" s="60">
        <f>IF(ลับ!AJ$3=0,0,IF(เวลาเรียน!AO38="/",ลับ!AJ$3,0))</f>
        <v>0</v>
      </c>
      <c r="AK38" s="60">
        <f>IF(ลับ!AK$3=0,0,IF(เวลาเรียน!AP38="/",ลับ!AK$3,0))</f>
        <v>0</v>
      </c>
      <c r="AL38" s="60">
        <f>IF(ลับ!AL$3=0,0,IF(เวลาเรียน!AQ38="/",ลับ!AL$3,0))</f>
        <v>0</v>
      </c>
      <c r="AM38" s="60">
        <f>IF(ลับ!AM$3=0,0,IF(เวลาเรียน!AR38="/",ลับ!AM$3,0))</f>
        <v>0</v>
      </c>
      <c r="AN38" s="60">
        <f>IF(ลับ!AN$3=0,0,IF(เวลาเรียน!AS38="/",ลับ!AN$3,0))</f>
        <v>0</v>
      </c>
      <c r="AO38" s="60">
        <f>IF(ลับ!AO$3=0,0,IF(เวลาเรียน!AT38="/",ลับ!AO$3,0))</f>
        <v>0</v>
      </c>
      <c r="AP38" s="60">
        <f>IF(ลับ!AP$3=0,0,IF(เวลาเรียน!AU38="/",ลับ!AP$3,0))</f>
        <v>0</v>
      </c>
      <c r="AQ38" s="60">
        <f>IF(ลับ!AQ$3=0,0,IF(เวลาเรียน!AV38="/",ลับ!AQ$3,0))</f>
        <v>0</v>
      </c>
      <c r="AR38" s="60">
        <f>IF(ลับ!AR$3=0,0,IF(เวลาเรียน!AW38="/",ลับ!AR$3,0))</f>
        <v>0</v>
      </c>
      <c r="AS38" s="60">
        <f>IF(ลับ!AS$3=0,0,IF(เวลาเรียน!AX38="/",ลับ!AS$3,0))</f>
        <v>0</v>
      </c>
      <c r="AT38" s="60">
        <f>IF(ลับ!AT$3=0,0,IF(เวลาเรียน!AY38="/",ลับ!AT$3,0))</f>
        <v>0</v>
      </c>
      <c r="AU38" s="60">
        <f>IF(ลับ!AU$3=0,0,IF(เวลาเรียน!AZ38="/",ลับ!AU$3,0))</f>
        <v>0</v>
      </c>
      <c r="AV38" s="60">
        <f>IF(ลับ!AV$3=0,0,IF(เวลาเรียน!BA38="/",ลับ!AV$3,0))</f>
        <v>0</v>
      </c>
      <c r="AW38" s="60">
        <f>IF(ลับ!AW$3=0,0,IF(เวลาเรียน!BB38="/",ลับ!AW$3,0))</f>
        <v>0</v>
      </c>
      <c r="AX38" s="60">
        <f>IF(ลับ!AX$3=0,0,IF(เวลาเรียน!BC38="/",ลับ!AX$3,0))</f>
        <v>0</v>
      </c>
      <c r="AY38" s="60">
        <f>IF(ลับ!AY$3=0,0,IF(เวลาเรียน!BD38="/",ลับ!AY$3,0))</f>
        <v>0</v>
      </c>
      <c r="AZ38" s="60">
        <f>IF(ลับ!AZ$3=0,0,IF(เวลาเรียน!BE38="/",ลับ!AZ$3,0))</f>
        <v>0</v>
      </c>
      <c r="BA38" s="60">
        <f>IF(ลับ!BA$3=0,0,IF(เวลาเรียน!BF38="/",ลับ!BA$3,0))</f>
        <v>0</v>
      </c>
      <c r="BB38" s="60">
        <f>IF(ลับ!BB$3=0,0,IF(เวลาเรียน!BG38="/",ลับ!BB$3,0))</f>
        <v>0</v>
      </c>
      <c r="BC38" s="60">
        <f>IF(ลับ!BC$3=0,0,IF(เวลาเรียน!BH38="/",ลับ!BC$3,0))</f>
        <v>0</v>
      </c>
      <c r="BD38" s="60">
        <f>IF(ลับ!BD$3=0,0,IF(เวลาเรียน!BI38="/",ลับ!BD$3,0))</f>
        <v>0</v>
      </c>
      <c r="BE38" s="60">
        <f>IF(ลับ!BE$3=0,0,IF(เวลาเรียน!BJ38="/",ลับ!BE$3,0))</f>
        <v>0</v>
      </c>
      <c r="BF38" s="60">
        <f>IF(ลับ!BF$3=0,0,IF(เวลาเรียน!BK38="/",ลับ!BF$3,0))</f>
        <v>0</v>
      </c>
      <c r="BG38" s="60">
        <f>IF(ลับ!BG$3=0,0,IF(เวลาเรียน!BL38="/",ลับ!BG$3,0))</f>
        <v>0</v>
      </c>
      <c r="BH38" s="60">
        <f>IF(ลับ!BH$3=0,0,IF(เวลาเรียน!BM38="/",ลับ!BH$3,0))</f>
        <v>0</v>
      </c>
      <c r="BI38" s="60">
        <f>IF(ลับ!BI$3=0,0,IF(เวลาเรียน!BN38="/",ลับ!BI$3,0))</f>
        <v>0</v>
      </c>
      <c r="BJ38" s="60">
        <f>IF(ลับ!BJ$3=0,0,IF(เวลาเรียน!BO38="/",ลับ!BJ$3,0))</f>
        <v>0</v>
      </c>
      <c r="BK38" s="60">
        <f>IF(ลับ!BK$3=0,0,IF(เวลาเรียน!BP38="/",ลับ!BK$3,0))</f>
        <v>0</v>
      </c>
      <c r="BL38" s="60">
        <f>IF(ลับ!BL$3=0,0,IF(เวลาเรียน!BQ38="/",ลับ!BL$3,0))</f>
        <v>0</v>
      </c>
      <c r="BM38" s="60">
        <f>IF(ลับ!BM$3=0,0,IF(เวลาเรียน!BR38="/",ลับ!BM$3,0))</f>
        <v>0</v>
      </c>
      <c r="BN38" s="60">
        <f>IF(ลับ!BN$3=0,0,IF(เวลาเรียน!BS38="/",ลับ!BN$3,0))</f>
        <v>0</v>
      </c>
      <c r="BO38" s="60">
        <f>IF(ลับ!BO$3=0,0,IF(เวลาเรียน!BT38="/",ลับ!BO$3,0))</f>
        <v>0</v>
      </c>
      <c r="BP38" s="60">
        <f>IF(ลับ!BP$3=0,0,IF(เวลาเรียน!BU38="/",ลับ!BP$3,0))</f>
        <v>0</v>
      </c>
      <c r="BQ38" s="60">
        <f>IF(ลับ!BQ$3=0,0,IF(เวลาเรียน!BV38="/",ลับ!BQ$3,0))</f>
        <v>0</v>
      </c>
      <c r="BR38" s="60">
        <f>IF(ลับ!BR$3=0,0,IF(เวลาเรียน!BW38="/",ลับ!BR$3,0))</f>
        <v>0</v>
      </c>
      <c r="BS38" s="295">
        <f>IF(ลับ!BS$3=0,0,IF(เวลาเรียน!BX38="/",ลับ!BS$3,0))</f>
        <v>0</v>
      </c>
      <c r="BT38" s="60">
        <f>IF(ลับ!BT$3=0,0,IF(เวลาเรียน!BZ38="/",ลับ!BT$3,0))</f>
        <v>0</v>
      </c>
      <c r="BU38" s="60">
        <f>IF(ลับ!BU$3=0,0,IF(เวลาเรียน!CA38="/",ลับ!BU$3,0))</f>
        <v>0</v>
      </c>
      <c r="BV38" s="60">
        <f>IF(ลับ!BV$3=0,0,IF(เวลาเรียน!CB38="/",ลับ!BV$3,0))</f>
        <v>0</v>
      </c>
      <c r="BW38" s="60">
        <f>IF(ลับ!BW$3=0,0,IF(เวลาเรียน!CC38="/",ลับ!BW$3,0))</f>
        <v>0</v>
      </c>
      <c r="BX38" s="60">
        <f>IF(ลับ!BX$3=0,0,IF(เวลาเรียน!CD38="/",ลับ!BX$3,0))</f>
        <v>0</v>
      </c>
      <c r="BY38" s="60">
        <f>IF(ลับ!BY$3=0,0,IF(เวลาเรียน!CE38="/",ลับ!BY$3,0))</f>
        <v>0</v>
      </c>
      <c r="BZ38" s="60">
        <f>IF(ลับ!BZ$3=0,0,IF(เวลาเรียน!CF38="/",ลับ!BZ$3,0))</f>
        <v>0</v>
      </c>
      <c r="CA38" s="60">
        <f>IF(ลับ!CA$3=0,0,IF(เวลาเรียน!CG38="/",ลับ!CA$3,0))</f>
        <v>0</v>
      </c>
      <c r="CB38" s="60">
        <f>IF(ลับ!CB$3=0,0,IF(เวลาเรียน!CH38="/",ลับ!CB$3,0))</f>
        <v>0</v>
      </c>
      <c r="CC38" s="60">
        <f>IF(ลับ!CC$3=0,0,IF(เวลาเรียน!CI38="/",ลับ!CC$3,0))</f>
        <v>0</v>
      </c>
      <c r="CD38" s="60">
        <f>IF(ลับ!CD$3=0,0,IF(เวลาเรียน!CJ38="/",ลับ!CD$3,0))</f>
        <v>0</v>
      </c>
      <c r="CE38" s="60">
        <f>IF(ลับ!CE$3=0,0,IF(เวลาเรียน!CK38="/",ลับ!CE$3,0))</f>
        <v>0</v>
      </c>
      <c r="CF38" s="60">
        <f>IF(ลับ!CF$3=0,0,IF(เวลาเรียน!CL38="/",ลับ!CF$3,0))</f>
        <v>0</v>
      </c>
      <c r="CG38" s="60">
        <f>IF(ลับ!CG$3=0,0,IF(เวลาเรียน!CM38="/",ลับ!CG$3,0))</f>
        <v>0</v>
      </c>
      <c r="CH38" s="60">
        <f>IF(ลับ!CH$3=0,0,IF(เวลาเรียน!CN38="/",ลับ!CH$3,0))</f>
        <v>0</v>
      </c>
      <c r="CI38" s="60">
        <f>IF(ลับ!CI$3=0,0,IF(เวลาเรียน!CO38="/",ลับ!CI$3,0))</f>
        <v>0</v>
      </c>
      <c r="CJ38" s="60">
        <f>IF(ลับ!CJ$3=0,0,IF(เวลาเรียน!CP38="/",ลับ!CJ$3,0))</f>
        <v>0</v>
      </c>
      <c r="CK38" s="60">
        <f>IF(ลับ!CK$3=0,0,IF(เวลาเรียน!CQ38="/",ลับ!CK$3,0))</f>
        <v>0</v>
      </c>
      <c r="CL38" s="60">
        <f>IF(ลับ!CL$3=0,0,IF(เวลาเรียน!CR38="/",ลับ!CL$3,0))</f>
        <v>0</v>
      </c>
      <c r="CM38" s="60">
        <f>IF(ลับ!CM$3=0,0,IF(เวลาเรียน!CS38="/",ลับ!CM$3,0))</f>
        <v>0</v>
      </c>
      <c r="CN38" s="60">
        <f>IF(ลับ!CN$3=0,0,IF(เวลาเรียน!CT38="/",ลับ!CN$3,0))</f>
        <v>0</v>
      </c>
      <c r="CO38" s="60">
        <f>IF(ลับ!CO$3=0,0,IF(เวลาเรียน!CU38="/",ลับ!CO$3,0))</f>
        <v>0</v>
      </c>
      <c r="CP38" s="60">
        <f>IF(ลับ!CP$3=0,0,IF(เวลาเรียน!CV38="/",ลับ!CP$3,0))</f>
        <v>0</v>
      </c>
      <c r="CQ38" s="60">
        <f>IF(ลับ!CQ$3=0,0,IF(เวลาเรียน!CW38="/",ลับ!CQ$3,0))</f>
        <v>0</v>
      </c>
      <c r="CR38" s="60">
        <f>IF(ลับ!CR$3=0,0,IF(เวลาเรียน!CX38="/",ลับ!CR$3,0))</f>
        <v>0</v>
      </c>
      <c r="CS38" s="60">
        <f>IF(ลับ!CS$3=0,0,IF(เวลาเรียน!CY38="/",ลับ!CS$3,0))</f>
        <v>0</v>
      </c>
      <c r="CT38" s="60">
        <f>IF(ลับ!CT$3=0,0,IF(เวลาเรียน!CZ38="/",ลับ!CT$3,0))</f>
        <v>0</v>
      </c>
      <c r="CU38" s="60">
        <f>IF(ลับ!CU$3=0,0,IF(เวลาเรียน!DA38="/",ลับ!CU$3,0))</f>
        <v>0</v>
      </c>
      <c r="CV38" s="60">
        <f>IF(ลับ!CV$3=0,0,IF(เวลาเรียน!DB38="/",ลับ!CV$3,0))</f>
        <v>0</v>
      </c>
      <c r="CW38" s="61">
        <f>IF(ลับ!CW$3=0,0,IF(เวลาเรียน!DC38="/",ลับ!CW$3,0))</f>
        <v>0</v>
      </c>
      <c r="CX38" s="73" t="e">
        <f t="shared" si="11"/>
        <v>#REF!</v>
      </c>
      <c r="CZ38" s="15">
        <v>33</v>
      </c>
      <c r="DA38" s="15">
        <f>IF(ตัวชี้วัด!C38="ร",ตัวชี้วัด!C38,IF(ตัวชี้วัด!F38="ร",ตัวชี้วัด!F38,IF(ตัวชี้วัด!I38="ร",ตัวชี้วัด!I38,IF(ตัวชี้วัด!L38="ร",ตัวชี้วัด!L38,IF(ตัวชี้วัด!O38="ร",ตัวชี้วัด!O38,IF(ตัวชี้วัด!S38="ร",ตัวชี้วัด!S38,IF(ตัวชี้วัด!V38="ร",ตัวชี้วัด!V38,SUM(ตัวชี้วัด!C38,ตัวชี้วัด!F38,ตัวชี้วัด!I38,ตัวชี้วัด!L38,ตัวชี้วัด!O38,ตัวชี้วัด!S38,ตัวชี้วัด!V38))))))))</f>
        <v>0</v>
      </c>
      <c r="DB38" s="15">
        <f>IF(ตัวชี้วัด!Y38="ร",ตัวชี้วัด!Y38,IF(ตัวชี้วัด!AB38="ร",ตัวชี้วัด!AB38,IF(ตัวชี้วัด!AE38="ร",ตัวชี้วัด!AE38,IF(ตัวชี้วัด!AK38="ร",ตัวชี้วัด!AK38,IF(ตัวชี้วัด!AN38="ร",ตัวชี้วัด!AN38,IF(ตัวชี้วัด!AQ38="ร",ตัวชี้วัด!AQ38,IF(ตัวชี้วัด!AT38="ร",ตัวชี้วัด!AT38,SUM(ตัวชี้วัด!Y38,ตัวชี้วัด!AB38,ตัวชี้วัด!AE38,ตัวชี้วัด!AK38,ตัวชี้วัด!AN38,ตัวชี้วัด!AQ38,ตัวชี้วัด!AT38))))))))</f>
        <v>0</v>
      </c>
      <c r="DC38" s="15">
        <f>IF(ตัวชี้วัด!AW38="ร",ตัวชี้วัด!AW38,IF(ตัวชี้วัด!BA38="ร",ตัวชี้วัด!BA38,IF(ตัวชี้วัด!BD38="ร",ตัวชี้วัด!BD38,IF(ตัวชี้วัด!BG38="ร",ตัวชี้วัด!BG38,IF(ตัวชี้วัด!BJ38="ร",ตัวชี้วัด!BJ38,IF(ตัวชี้วัด!BM38="ร",ตัวชี้วัด!BM38,IF(ตัวชี้วัด!BS38="ร",ตัวชี้วัด!BS38,SUM(ตัวชี้วัด!AW38,ตัวชี้วัด!BA38,ตัวชี้วัด!BD38,ตัวชี้วัด!BG38,ตัวชี้วัด!BJ38,ตัวชี้วัด!BM38,ตัวชี้วัด!BS38))))))))</f>
        <v>0</v>
      </c>
      <c r="DD38" s="15">
        <f>IF(ตัวชี้วัด!BV38="ร",ตัวชี้วัด!BV38,IF(ตัวชี้วัด!BY38="ร",ตัวชี้วัด!BY38,IF(ตัวชี้วัด!CB38="ร",ตัวชี้วัด!CB38,IF(ตัวชี้วัด!CE38="ร",ตัวชี้วัด!CE38,IF(ตัวชี้วัด!CI38="ร",ตัวชี้วัด!CI38,IF(ตัวชี้วัด!CL38="ร",ตัวชี้วัด!CL38,IF(ตัวชี้วัด!CO38="ร",ตัวชี้วัด!CO38,SUM(ตัวชี้วัด!BV38,ตัวชี้วัด!BY38,ตัวชี้วัด!CB38,ตัวชี้วัด!CE38,ตัวชี้วัด!CI38,ตัวชี้วัด!CL38,ตัวชี้วัด!CO38))))))))</f>
        <v>0</v>
      </c>
      <c r="DE38" s="15">
        <f>IF(ตัวชี้วัด!CR38="ร",ตัวชี้วัด!CR38,IF(ตัวชี้วัด!CU38="ร",ตัวชี้วัด!CU38,IF(ตัวชี้วัด!DA38="ร",ตัวชี้วัด!DA38,IF(ตัวชี้วัด!DD38="ร",ตัวชี้วัด!DD38,IF(ตัวชี้วัด!DG38="ร",ตัวชี้วัด!DG38,IF(ตัวชี้วัด!DJ38="ร",ตัวชี้วัด!DJ38,IF(ตัวชี้วัด!DM38="ร",ตัวชี้วัด!DM38,SUM(ตัวชี้วัด!CR38,ตัวชี้วัด!CU38,ตัวชี้วัด!DA38,ตัวชี้วัด!DD38,ตัวชี้วัด!DG38,ตัวชี้วัด!DJ38,ตัวชี้วัด!DM38))))))))</f>
        <v>0</v>
      </c>
      <c r="DF38" s="15">
        <f>IF(ตัวชี้วัด!DQ38="ร",ตัวชี้วัด!DQ38,IF(ตัวชี้วัด!DT38="ร",ตัวชี้วัด!DT38,IF(ตัวชี้วัด!DW38="ร",ตัวชี้วัด!DW38,IF(ตัวชี้วัด!DZ38="ร",ตัวชี้วัด!DZ38,SUM(ตัวชี้วัด!DQ38,ตัวชี้วัด!DT38,ตัวชี้วัด!DW38,ตัวชี้วัด!DZ38)))))</f>
        <v>0</v>
      </c>
      <c r="DG38" s="72">
        <f t="shared" si="12"/>
        <v>0</v>
      </c>
      <c r="DH38" s="47"/>
      <c r="DI38" s="15">
        <f>IF(ตัวชี้วัด!D38="/",1,0)</f>
        <v>0</v>
      </c>
      <c r="DJ38" s="15">
        <f>IF(ตัวชี้วัด!G38="/",1,0)</f>
        <v>0</v>
      </c>
      <c r="DK38" s="15">
        <f>IF(ตัวชี้วัด!J38="/",1,0)</f>
        <v>0</v>
      </c>
      <c r="DL38" s="15">
        <f>IF(ตัวชี้วัด!M38="/",1,0)</f>
        <v>0</v>
      </c>
      <c r="DM38" s="15">
        <f>IF(ตัวชี้วัด!P38="/",1,0)</f>
        <v>0</v>
      </c>
      <c r="DN38" s="15">
        <f>IF(ตัวชี้วัด!T38="/",1,0)</f>
        <v>0</v>
      </c>
      <c r="DO38" s="15">
        <f>IF(ตัวชี้วัด!W38="/",1,0)</f>
        <v>0</v>
      </c>
      <c r="DP38" s="15">
        <f>IF(ตัวชี้วัด!Z38="/",1,0)</f>
        <v>0</v>
      </c>
      <c r="DQ38" s="15">
        <f>IF(ตัวชี้วัด!AC38="/",1,0)</f>
        <v>0</v>
      </c>
      <c r="DR38" s="15">
        <f>IF(ตัวชี้วัด!AF38="/",1,0)</f>
        <v>0</v>
      </c>
      <c r="DS38" s="15">
        <f>IF(ตัวชี้วัด!AL38="/",1,0)</f>
        <v>0</v>
      </c>
      <c r="DT38" s="15">
        <f>IF(ตัวชี้วัด!AO38="/",1,0)</f>
        <v>0</v>
      </c>
      <c r="DU38" s="15">
        <f>IF(ตัวชี้วัด!AR38="/",1,0)</f>
        <v>0</v>
      </c>
      <c r="DV38" s="15">
        <f>IF(ตัวชี้วัด!AU38="/",1,0)</f>
        <v>0</v>
      </c>
      <c r="DW38" s="15">
        <f>IF(ตัวชี้วัด!AX38="/",1,0)</f>
        <v>0</v>
      </c>
      <c r="DX38" s="15">
        <f>IF(ตัวชี้วัด!BB38="/",1,0)</f>
        <v>0</v>
      </c>
      <c r="DY38" s="15">
        <f>IF(ตัวชี้วัด!BE38="/",1,0)</f>
        <v>0</v>
      </c>
      <c r="DZ38" s="15">
        <f>IF(ตัวชี้วัด!BH38="/",1,0)</f>
        <v>0</v>
      </c>
      <c r="EA38" s="15">
        <f>IF(ตัวชี้วัด!BK38="/",1,0)</f>
        <v>0</v>
      </c>
      <c r="EB38" s="15">
        <f>IF(ตัวชี้วัด!BN38="/",1,0)</f>
        <v>0</v>
      </c>
      <c r="EC38" s="15">
        <f>IF(ตัวชี้วัด!BT38="/",1,0)</f>
        <v>0</v>
      </c>
      <c r="ED38" s="15">
        <f>IF(ตัวชี้วัด!BW38="/",1,0)</f>
        <v>0</v>
      </c>
      <c r="EE38" s="15">
        <f>IF(ตัวชี้วัด!BZ38="/",1,0)</f>
        <v>0</v>
      </c>
      <c r="EF38" s="15">
        <f>IF(ตัวชี้วัด!CC38="/",1,0)</f>
        <v>0</v>
      </c>
      <c r="EG38" s="15">
        <f>IF(ตัวชี้วัด!CF38="/",1,0)</f>
        <v>0</v>
      </c>
      <c r="EH38" s="15">
        <f>IF(ตัวชี้วัด!CJ38="/",1,0)</f>
        <v>0</v>
      </c>
      <c r="EI38" s="15">
        <f>IF(ตัวชี้วัด!CM38="/",1,0)</f>
        <v>0</v>
      </c>
      <c r="EJ38" s="15">
        <f>IF(ตัวชี้วัด!CP38="/",1,0)</f>
        <v>0</v>
      </c>
      <c r="EK38" s="15">
        <f>IF(ตัวชี้วัด!CS38="/",1,0)</f>
        <v>0</v>
      </c>
      <c r="EL38" s="15">
        <f>IF(ตัวชี้วัด!CV38="/",1,0)</f>
        <v>0</v>
      </c>
      <c r="EM38" s="15">
        <f>IF(ตัวชี้วัด!DB38="/",1,0)</f>
        <v>0</v>
      </c>
      <c r="EN38" s="15">
        <f>IF(ตัวชี้วัด!DE38="/",1,0)</f>
        <v>0</v>
      </c>
      <c r="EO38" s="15">
        <f>IF(ตัวชี้วัด!DH38="/",1,0)</f>
        <v>0</v>
      </c>
      <c r="EP38" s="15">
        <f>IF(ตัวชี้วัด!DK38="/",1,0)</f>
        <v>0</v>
      </c>
      <c r="EQ38" s="15">
        <f>IF(ตัวชี้วัด!DN38="/",1,0)</f>
        <v>0</v>
      </c>
      <c r="ER38" s="15">
        <f>IF(ตัวชี้วัด!DR38="/",1,0)</f>
        <v>0</v>
      </c>
      <c r="ES38" s="15">
        <f>IF(ตัวชี้วัด!DU38="/",1,0)</f>
        <v>0</v>
      </c>
      <c r="ET38" s="15">
        <f>IF(ตัวชี้วัด!DX38="/",1,0)</f>
        <v>0</v>
      </c>
      <c r="EU38" s="15">
        <f>IF(ตัวชี้วัด!EA38="/",1,0)</f>
        <v>0</v>
      </c>
      <c r="EV38" s="72">
        <f t="shared" ref="EV38:EV55" si="14">SUM(DI38:EU38)</f>
        <v>0</v>
      </c>
      <c r="EX38" s="15">
        <v>33</v>
      </c>
      <c r="EY38" s="15">
        <f>IF(คุณลักษณะ!B38&gt;1,2,IF(คุณลักษณะ!B38=1,1,0))</f>
        <v>0</v>
      </c>
      <c r="EZ38" s="15">
        <f>IF(คุณลักษณะ!C38&gt;1,2,IF(คุณลักษณะ!C38=1,1,0))</f>
        <v>0</v>
      </c>
      <c r="FA38" s="15">
        <f>IF(คุณลักษณะ!D38&gt;1,2,IF(คุณลักษณะ!D38=1,1,0))</f>
        <v>0</v>
      </c>
      <c r="FB38" s="15">
        <f>IF(คุณลักษณะ!E38&gt;1,2,IF(คุณลักษณะ!E38=1,1,0))</f>
        <v>0</v>
      </c>
      <c r="FC38" s="72">
        <f t="shared" ref="FC38:FC55" si="15">SUM(EY38:FB38)</f>
        <v>0</v>
      </c>
      <c r="FD38" s="15">
        <f>IF(คุณลักษณะ!G38&gt;1,2,IF(คุณลักษณะ!G38=1,1,0))</f>
        <v>0</v>
      </c>
      <c r="FE38" s="15">
        <f>IF(คุณลักษณะ!H38&gt;1,2,IF(คุณลักษณะ!H38=1,1,0))</f>
        <v>0</v>
      </c>
      <c r="FF38" s="72">
        <f t="shared" ref="FF38:FF55" si="16">SUM(FD38:FE38)</f>
        <v>0</v>
      </c>
      <c r="FG38" s="15">
        <f>IF(คุณลักษณะ!O38&gt;1,2,IF(คุณลักษณะ!O38=1,1,0))</f>
        <v>0</v>
      </c>
      <c r="FH38" s="15">
        <f>IF(คุณลักษณะ!P38&gt;1,2,IF(คุณลักษณะ!P38=1,1,0))</f>
        <v>0</v>
      </c>
      <c r="FI38" s="72">
        <f t="shared" ref="FI38:FI55" si="17">SUM(FG38:FH38)</f>
        <v>0</v>
      </c>
      <c r="FJ38" s="15">
        <f>IF(คุณลักษณะ!S38&gt;1,2,IF(คุณลักษณะ!S38=1,1,0))</f>
        <v>0</v>
      </c>
      <c r="FK38" s="15">
        <f>IF(คุณลักษณะ!T38&gt;1,2,IF(คุณลักษณะ!T38=1,1,0))</f>
        <v>0</v>
      </c>
      <c r="FL38" s="72">
        <f t="shared" ref="FL38:FL55" si="18">SUM(FJ38:FK38)</f>
        <v>0</v>
      </c>
      <c r="FM38" s="15">
        <f>IF(คุณลักษณะ!V38&gt;1,2,IF(คุณลักษณะ!V38=1,1,0))</f>
        <v>0</v>
      </c>
      <c r="FN38" s="15">
        <f>IF(คุณลักษณะ!W38&gt;1,2,IF(คุณลักษณะ!W38=1,1,0))</f>
        <v>0</v>
      </c>
      <c r="FO38" s="72">
        <f t="shared" ref="FO38:FO55" si="19">SUM(FM38:FN38)</f>
        <v>0</v>
      </c>
      <c r="FP38" s="15">
        <f>IF(คุณลักษณะ!Y38&gt;1,2,IF(คุณลักษณะ!Y38=1,1,0))</f>
        <v>0</v>
      </c>
      <c r="FQ38" s="15">
        <f>IF(คุณลักษณะ!AC38&gt;1,2,IF(คุณลักษณะ!AC38=1,1,0))</f>
        <v>0</v>
      </c>
      <c r="FR38" s="15">
        <f>IF(คุณลักษณะ!AD38&gt;1,2,IF(คุณลักษณะ!AD38=1,1,0))</f>
        <v>0</v>
      </c>
      <c r="FS38" s="72">
        <f t="shared" ref="FS38:FS55" si="20">SUM(FP38:FR38)</f>
        <v>0</v>
      </c>
      <c r="FT38" s="15">
        <f>IF(คุณลักษณะ!AF38&gt;1,2,IF(คุณลักษณะ!AF38=1,1,0))</f>
        <v>0</v>
      </c>
      <c r="FU38" s="15">
        <f>IF(คุณลักษณะ!AG38&gt;1,2,IF(คุณลักษณะ!AG38=1,1,0))</f>
        <v>0</v>
      </c>
      <c r="FV38" s="72">
        <f t="shared" ref="FV38:FV55" si="21">SUM(FT38:FU38)</f>
        <v>0</v>
      </c>
      <c r="FW38" s="47"/>
      <c r="FX38" s="15">
        <f>IF(คุณลักษณะ!F38&gt;1,2,IF(คุณลักษณะ!F38=1,1,0))</f>
        <v>2</v>
      </c>
      <c r="FY38" s="15">
        <f>IF(คุณลักษณะ!I38&gt;1,2,IF(คุณลักษณะ!I38=1,1,0))</f>
        <v>2</v>
      </c>
      <c r="FZ38" s="15">
        <f>IF(คุณลักษณะ!N38&gt;1,2,IF(คุณลักษณะ!N38=1,1,0))</f>
        <v>2</v>
      </c>
      <c r="GA38" s="15">
        <f>IF(คุณลักษณะ!Q38&gt;1,2,IF(คุณลักษณะ!Q38=1,1,0))</f>
        <v>2</v>
      </c>
      <c r="GB38" s="15">
        <f>IF(คุณลักษณะ!U38&gt;1,2,IF(คุณลักษณะ!U38=1,1,0))</f>
        <v>2</v>
      </c>
      <c r="GC38" s="15">
        <f>IF(คุณลักษณะ!X38&gt;1,2,IF(คุณลักษณะ!X38=1,1,0))</f>
        <v>2</v>
      </c>
      <c r="GD38" s="15">
        <f>IF(คุณลักษณะ!AE38&gt;1,2,IF(คุณลักษณะ!AE38=1,1,0))</f>
        <v>2</v>
      </c>
      <c r="GE38" s="15">
        <f>IF(คุณลักษณะ!AH38&gt;1,2,IF(คุณลักษณะ!AH38=1,1,0))</f>
        <v>2</v>
      </c>
      <c r="GF38" s="76">
        <f t="shared" ref="GF38:GF55" si="22">SUM(FX38:GE38)</f>
        <v>16</v>
      </c>
      <c r="GG38" s="74">
        <f>IF(คุณลักษณะ!F38=0,0,IF(คุณลักษณะ!I38=0,0,IF(คุณลักษณะ!N38=0,0,IF(คุณลักษณะ!Q38=0,0,IF(คุณลักษณะ!U38=0,0,IF(คุณลักษณะ!X38=0,0,IF(คุณลักษณะ!AE38=0,0,IF(คุณลักษณะ!AH38=0,0,GF38))))))))</f>
        <v>16</v>
      </c>
      <c r="GI38" s="2">
        <v>33</v>
      </c>
      <c r="GJ38" s="19">
        <f>IF(เวลาเรียน!C38="",0,1)</f>
        <v>0</v>
      </c>
      <c r="GK38" s="289">
        <f>IF(ผลการเรียน!$Y39=$GK$5,1,0)</f>
        <v>0</v>
      </c>
      <c r="GL38" s="289">
        <f>IF(ผลการเรียน!$Y39=$GL$5,1,0)</f>
        <v>0</v>
      </c>
      <c r="GM38" s="289">
        <f>IF(ผลการเรียน!$Y39=$GM$5,1,0)</f>
        <v>0</v>
      </c>
      <c r="GN38" s="289">
        <f>IF(ผลการเรียน!$Y39=$GN$5,1,0)</f>
        <v>0</v>
      </c>
      <c r="GO38" s="289">
        <f>IF(ผลการเรียน!$Y39=$GO$5,1,0)</f>
        <v>0</v>
      </c>
      <c r="GP38" s="289">
        <f>IF(ผลการเรียน!$Y39=$GP$5,1,0)</f>
        <v>0</v>
      </c>
      <c r="GQ38" s="289">
        <f>IF(ผลการเรียน!$Y39=$GQ$5,1,0)</f>
        <v>0</v>
      </c>
      <c r="GR38" s="289">
        <f>IF(ผลการเรียน!$Y39=$GR$5,1,0)</f>
        <v>0</v>
      </c>
      <c r="GS38" s="289">
        <f>IF(ผลการเรียน!$Y39=$GS$5,1,0)</f>
        <v>0</v>
      </c>
      <c r="GT38" s="289">
        <f>IF(ผลการเรียน!$Y39=$GT$5,1,0)</f>
        <v>0</v>
      </c>
      <c r="GU38" s="289">
        <f ca="1">IF(ผลการเรียน!$AP39=ลับ!$GU$5,1,0)</f>
        <v>0</v>
      </c>
      <c r="GV38" s="289">
        <f ca="1">IF(ผลการเรียน!$AP39=ลับ!$GV$5,1,0)</f>
        <v>0</v>
      </c>
      <c r="GW38" s="289">
        <f ca="1">IF(ผลการเรียน!$AP39=ลับ!$GW$5,1,0)</f>
        <v>0</v>
      </c>
      <c r="GX38" s="289">
        <f ca="1">IF(ผลการเรียน!$AP39=ลับ!$GX$5,1,0)</f>
        <v>0</v>
      </c>
      <c r="GY38" s="289">
        <f ca="1">IF(ผลการเรียน!$AG39=ลับ!$GY$5,1,0)</f>
        <v>0</v>
      </c>
      <c r="GZ38" s="289">
        <f ca="1">IF(ผลการเรียน!$AG39=ลับ!$GZ$5,1,0)</f>
        <v>0</v>
      </c>
      <c r="HA38" s="289">
        <f ca="1">IF(ผลการเรียน!$AG39=ลับ!$HA$5,1,0)</f>
        <v>0</v>
      </c>
      <c r="HB38" s="289">
        <f ca="1">IF(ผลการเรียน!$AG39=ลับ!$HB$5,1,0)</f>
        <v>0</v>
      </c>
      <c r="HC38" s="19">
        <f>IF(สรุปคะแนน!$Q38=3,1,0)</f>
        <v>0</v>
      </c>
      <c r="HD38" s="19">
        <f>IF(สรุปคะแนน!$Q38=2,1,0)</f>
        <v>0</v>
      </c>
      <c r="HE38" s="19">
        <f>IF(สรุปคะแนน!$Q38=1,1,0)</f>
        <v>0</v>
      </c>
      <c r="HF38" s="19">
        <f>IF(สรุปคะแนน!$Q38=0,1,0)</f>
        <v>0</v>
      </c>
      <c r="HG38" s="47"/>
      <c r="HH38" s="47"/>
      <c r="HI38" s="47"/>
      <c r="HJ38" s="47"/>
      <c r="HK38" s="47"/>
      <c r="HL38" s="47"/>
      <c r="HM38" s="47"/>
      <c r="HN38" s="47"/>
    </row>
    <row r="39" spans="1:222" ht="20.399999999999999" x14ac:dyDescent="0.55000000000000004">
      <c r="A39" s="25">
        <v>34</v>
      </c>
      <c r="B39" s="60">
        <f>IF(ลับ!B$3=0,0,IF(เวลาเรียน!H39="/",ลับ!B$3,0))</f>
        <v>0</v>
      </c>
      <c r="C39" s="60">
        <f>IF(ลับ!C$3=0,0,IF(เวลาเรียน!I39="/",ลับ!C$3,0))</f>
        <v>0</v>
      </c>
      <c r="D39" s="60">
        <f>IF(ลับ!D$3=0,0,IF(เวลาเรียน!J39="/",ลับ!D$3,0))</f>
        <v>0</v>
      </c>
      <c r="E39" s="60">
        <f>IF(ลับ!E$3=0,0,IF(เวลาเรียน!K39="/",ลับ!E$3,0))</f>
        <v>0</v>
      </c>
      <c r="F39" s="60" t="e">
        <f>IF(ลับ!F$3=0,0,IF(เวลาเรียน!#REF!="/",ลับ!F$3,0))</f>
        <v>#REF!</v>
      </c>
      <c r="G39" s="60">
        <f>IF(ลับ!G$3=0,0,IF(เวลาเรียน!L39="/",ลับ!G$3,0))</f>
        <v>0</v>
      </c>
      <c r="H39" s="60">
        <f>IF(ลับ!H$3=0,0,IF(เวลาเรียน!M39="/",ลับ!H$3,0))</f>
        <v>0</v>
      </c>
      <c r="I39" s="60">
        <f>IF(ลับ!I$3=0,0,IF(เวลาเรียน!N39="/",ลับ!I$3,0))</f>
        <v>0</v>
      </c>
      <c r="J39" s="60">
        <f>IF(ลับ!J$3=0,0,IF(เวลาเรียน!O39="/",ลับ!J$3,0))</f>
        <v>0</v>
      </c>
      <c r="K39" s="60">
        <f>IF(ลับ!K$3=0,0,IF(เวลาเรียน!P39="/",ลับ!K$3,0))</f>
        <v>0</v>
      </c>
      <c r="L39" s="60">
        <f>IF(ลับ!L$3=0,0,IF(เวลาเรียน!Q39="/",ลับ!L$3,0))</f>
        <v>0</v>
      </c>
      <c r="M39" s="60">
        <f>IF(ลับ!M$3=0,0,IF(เวลาเรียน!R39="/",ลับ!M$3,0))</f>
        <v>0</v>
      </c>
      <c r="N39" s="60">
        <f>IF(ลับ!N$3=0,0,IF(เวลาเรียน!S39="/",ลับ!N$3,0))</f>
        <v>0</v>
      </c>
      <c r="O39" s="60">
        <f>IF(ลับ!O$3=0,0,IF(เวลาเรียน!T39="/",ลับ!O$3,0))</f>
        <v>0</v>
      </c>
      <c r="P39" s="60">
        <f>IF(ลับ!P$3=0,0,IF(เวลาเรียน!U39="/",ลับ!P$3,0))</f>
        <v>0</v>
      </c>
      <c r="Q39" s="60">
        <f>IF(ลับ!Q$3=0,0,IF(เวลาเรียน!V39="/",ลับ!Q$3,0))</f>
        <v>0</v>
      </c>
      <c r="R39" s="60">
        <f>IF(ลับ!R$3=0,0,IF(เวลาเรียน!W39="/",ลับ!R$3,0))</f>
        <v>0</v>
      </c>
      <c r="S39" s="60">
        <f>IF(ลับ!S$3=0,0,IF(เวลาเรียน!X39="/",ลับ!S$3,0))</f>
        <v>0</v>
      </c>
      <c r="T39" s="60">
        <f>IF(ลับ!T$3=0,0,IF(เวลาเรียน!Y39="/",ลับ!T$3,0))</f>
        <v>0</v>
      </c>
      <c r="U39" s="60">
        <f>IF(ลับ!U$3=0,0,IF(เวลาเรียน!Z39="/",ลับ!U$3,0))</f>
        <v>0</v>
      </c>
      <c r="V39" s="60">
        <f>IF(ลับ!V$3=0,0,IF(เวลาเรียน!AA39="/",ลับ!V$3,0))</f>
        <v>0</v>
      </c>
      <c r="W39" s="60">
        <f>IF(ลับ!W$3=0,0,IF(เวลาเรียน!AB39="/",ลับ!W$3,0))</f>
        <v>0</v>
      </c>
      <c r="X39" s="60">
        <f>IF(ลับ!X$3=0,0,IF(เวลาเรียน!AC39="/",ลับ!X$3,0))</f>
        <v>0</v>
      </c>
      <c r="Y39" s="60">
        <f>IF(ลับ!Y$3=0,0,IF(เวลาเรียน!AD39="/",ลับ!Y$3,0))</f>
        <v>0</v>
      </c>
      <c r="Z39" s="295">
        <f>IF(ลับ!Z$3=0,0,IF(เวลาเรียน!AE39="/",ลับ!Z$3,0))</f>
        <v>0</v>
      </c>
      <c r="AA39" s="60">
        <f>IF(ลับ!AA$3=0,0,IF(เวลาเรียน!AF39="/",ลับ!AA$3,0))</f>
        <v>0</v>
      </c>
      <c r="AB39" s="60">
        <f>IF(ลับ!AB$3=0,0,IF(เวลาเรียน!AG39="/",ลับ!AB$3,0))</f>
        <v>0</v>
      </c>
      <c r="AC39" s="60">
        <f>IF(ลับ!AC$3=0,0,IF(เวลาเรียน!AH39="/",ลับ!AC$3,0))</f>
        <v>0</v>
      </c>
      <c r="AD39" s="60">
        <f>IF(ลับ!AD$3=0,0,IF(เวลาเรียน!AI39="/",ลับ!AD$3,0))</f>
        <v>0</v>
      </c>
      <c r="AE39" s="60">
        <f>IF(ลับ!AE$3=0,0,IF(เวลาเรียน!AJ39="/",ลับ!AE$3,0))</f>
        <v>0</v>
      </c>
      <c r="AF39" s="60">
        <f>IF(ลับ!AF$3=0,0,IF(เวลาเรียน!AK39="/",ลับ!AF$3,0))</f>
        <v>0</v>
      </c>
      <c r="AG39" s="60">
        <f>IF(ลับ!AG$3=0,0,IF(เวลาเรียน!AL39="/",ลับ!AG$3,0))</f>
        <v>0</v>
      </c>
      <c r="AH39" s="60">
        <f>IF(ลับ!AH$3=0,0,IF(เวลาเรียน!AM39="/",ลับ!AH$3,0))</f>
        <v>0</v>
      </c>
      <c r="AI39" s="60">
        <f>IF(ลับ!AI$3=0,0,IF(เวลาเรียน!AN39="/",ลับ!AI$3,0))</f>
        <v>0</v>
      </c>
      <c r="AJ39" s="60">
        <f>IF(ลับ!AJ$3=0,0,IF(เวลาเรียน!AO39="/",ลับ!AJ$3,0))</f>
        <v>0</v>
      </c>
      <c r="AK39" s="60">
        <f>IF(ลับ!AK$3=0,0,IF(เวลาเรียน!AP39="/",ลับ!AK$3,0))</f>
        <v>0</v>
      </c>
      <c r="AL39" s="60">
        <f>IF(ลับ!AL$3=0,0,IF(เวลาเรียน!AQ39="/",ลับ!AL$3,0))</f>
        <v>0</v>
      </c>
      <c r="AM39" s="60">
        <f>IF(ลับ!AM$3=0,0,IF(เวลาเรียน!AR39="/",ลับ!AM$3,0))</f>
        <v>0</v>
      </c>
      <c r="AN39" s="60">
        <f>IF(ลับ!AN$3=0,0,IF(เวลาเรียน!AS39="/",ลับ!AN$3,0))</f>
        <v>0</v>
      </c>
      <c r="AO39" s="60">
        <f>IF(ลับ!AO$3=0,0,IF(เวลาเรียน!AT39="/",ลับ!AO$3,0))</f>
        <v>0</v>
      </c>
      <c r="AP39" s="60">
        <f>IF(ลับ!AP$3=0,0,IF(เวลาเรียน!AU39="/",ลับ!AP$3,0))</f>
        <v>0</v>
      </c>
      <c r="AQ39" s="60">
        <f>IF(ลับ!AQ$3=0,0,IF(เวลาเรียน!AV39="/",ลับ!AQ$3,0))</f>
        <v>0</v>
      </c>
      <c r="AR39" s="60">
        <f>IF(ลับ!AR$3=0,0,IF(เวลาเรียน!AW39="/",ลับ!AR$3,0))</f>
        <v>0</v>
      </c>
      <c r="AS39" s="60">
        <f>IF(ลับ!AS$3=0,0,IF(เวลาเรียน!AX39="/",ลับ!AS$3,0))</f>
        <v>0</v>
      </c>
      <c r="AT39" s="60">
        <f>IF(ลับ!AT$3=0,0,IF(เวลาเรียน!AY39="/",ลับ!AT$3,0))</f>
        <v>0</v>
      </c>
      <c r="AU39" s="60">
        <f>IF(ลับ!AU$3=0,0,IF(เวลาเรียน!AZ39="/",ลับ!AU$3,0))</f>
        <v>0</v>
      </c>
      <c r="AV39" s="60">
        <f>IF(ลับ!AV$3=0,0,IF(เวลาเรียน!BA39="/",ลับ!AV$3,0))</f>
        <v>0</v>
      </c>
      <c r="AW39" s="60">
        <f>IF(ลับ!AW$3=0,0,IF(เวลาเรียน!BB39="/",ลับ!AW$3,0))</f>
        <v>0</v>
      </c>
      <c r="AX39" s="60">
        <f>IF(ลับ!AX$3=0,0,IF(เวลาเรียน!BC39="/",ลับ!AX$3,0))</f>
        <v>0</v>
      </c>
      <c r="AY39" s="60">
        <f>IF(ลับ!AY$3=0,0,IF(เวลาเรียน!BD39="/",ลับ!AY$3,0))</f>
        <v>0</v>
      </c>
      <c r="AZ39" s="60">
        <f>IF(ลับ!AZ$3=0,0,IF(เวลาเรียน!BE39="/",ลับ!AZ$3,0))</f>
        <v>0</v>
      </c>
      <c r="BA39" s="60">
        <f>IF(ลับ!BA$3=0,0,IF(เวลาเรียน!BF39="/",ลับ!BA$3,0))</f>
        <v>0</v>
      </c>
      <c r="BB39" s="60">
        <f>IF(ลับ!BB$3=0,0,IF(เวลาเรียน!BG39="/",ลับ!BB$3,0))</f>
        <v>0</v>
      </c>
      <c r="BC39" s="60">
        <f>IF(ลับ!BC$3=0,0,IF(เวลาเรียน!BH39="/",ลับ!BC$3,0))</f>
        <v>0</v>
      </c>
      <c r="BD39" s="60">
        <f>IF(ลับ!BD$3=0,0,IF(เวลาเรียน!BI39="/",ลับ!BD$3,0))</f>
        <v>0</v>
      </c>
      <c r="BE39" s="60">
        <f>IF(ลับ!BE$3=0,0,IF(เวลาเรียน!BJ39="/",ลับ!BE$3,0))</f>
        <v>0</v>
      </c>
      <c r="BF39" s="60">
        <f>IF(ลับ!BF$3=0,0,IF(เวลาเรียน!BK39="/",ลับ!BF$3,0))</f>
        <v>0</v>
      </c>
      <c r="BG39" s="60">
        <f>IF(ลับ!BG$3=0,0,IF(เวลาเรียน!BL39="/",ลับ!BG$3,0))</f>
        <v>0</v>
      </c>
      <c r="BH39" s="60">
        <f>IF(ลับ!BH$3=0,0,IF(เวลาเรียน!BM39="/",ลับ!BH$3,0))</f>
        <v>0</v>
      </c>
      <c r="BI39" s="60">
        <f>IF(ลับ!BI$3=0,0,IF(เวลาเรียน!BN39="/",ลับ!BI$3,0))</f>
        <v>0</v>
      </c>
      <c r="BJ39" s="60">
        <f>IF(ลับ!BJ$3=0,0,IF(เวลาเรียน!BO39="/",ลับ!BJ$3,0))</f>
        <v>0</v>
      </c>
      <c r="BK39" s="60">
        <f>IF(ลับ!BK$3=0,0,IF(เวลาเรียน!BP39="/",ลับ!BK$3,0))</f>
        <v>0</v>
      </c>
      <c r="BL39" s="60">
        <f>IF(ลับ!BL$3=0,0,IF(เวลาเรียน!BQ39="/",ลับ!BL$3,0))</f>
        <v>0</v>
      </c>
      <c r="BM39" s="60">
        <f>IF(ลับ!BM$3=0,0,IF(เวลาเรียน!BR39="/",ลับ!BM$3,0))</f>
        <v>0</v>
      </c>
      <c r="BN39" s="60">
        <f>IF(ลับ!BN$3=0,0,IF(เวลาเรียน!BS39="/",ลับ!BN$3,0))</f>
        <v>0</v>
      </c>
      <c r="BO39" s="60">
        <f>IF(ลับ!BO$3=0,0,IF(เวลาเรียน!BT39="/",ลับ!BO$3,0))</f>
        <v>0</v>
      </c>
      <c r="BP39" s="60">
        <f>IF(ลับ!BP$3=0,0,IF(เวลาเรียน!BU39="/",ลับ!BP$3,0))</f>
        <v>0</v>
      </c>
      <c r="BQ39" s="60">
        <f>IF(ลับ!BQ$3=0,0,IF(เวลาเรียน!BV39="/",ลับ!BQ$3,0))</f>
        <v>0</v>
      </c>
      <c r="BR39" s="60">
        <f>IF(ลับ!BR$3=0,0,IF(เวลาเรียน!BW39="/",ลับ!BR$3,0))</f>
        <v>0</v>
      </c>
      <c r="BS39" s="295">
        <f>IF(ลับ!BS$3=0,0,IF(เวลาเรียน!BX39="/",ลับ!BS$3,0))</f>
        <v>0</v>
      </c>
      <c r="BT39" s="60">
        <f>IF(ลับ!BT$3=0,0,IF(เวลาเรียน!BZ39="/",ลับ!BT$3,0))</f>
        <v>0</v>
      </c>
      <c r="BU39" s="60">
        <f>IF(ลับ!BU$3=0,0,IF(เวลาเรียน!CA39="/",ลับ!BU$3,0))</f>
        <v>0</v>
      </c>
      <c r="BV39" s="60">
        <f>IF(ลับ!BV$3=0,0,IF(เวลาเรียน!CB39="/",ลับ!BV$3,0))</f>
        <v>0</v>
      </c>
      <c r="BW39" s="60">
        <f>IF(ลับ!BW$3=0,0,IF(เวลาเรียน!CC39="/",ลับ!BW$3,0))</f>
        <v>0</v>
      </c>
      <c r="BX39" s="60">
        <f>IF(ลับ!BX$3=0,0,IF(เวลาเรียน!CD39="/",ลับ!BX$3,0))</f>
        <v>0</v>
      </c>
      <c r="BY39" s="60">
        <f>IF(ลับ!BY$3=0,0,IF(เวลาเรียน!CE39="/",ลับ!BY$3,0))</f>
        <v>0</v>
      </c>
      <c r="BZ39" s="60">
        <f>IF(ลับ!BZ$3=0,0,IF(เวลาเรียน!CF39="/",ลับ!BZ$3,0))</f>
        <v>0</v>
      </c>
      <c r="CA39" s="60">
        <f>IF(ลับ!CA$3=0,0,IF(เวลาเรียน!CG39="/",ลับ!CA$3,0))</f>
        <v>0</v>
      </c>
      <c r="CB39" s="60">
        <f>IF(ลับ!CB$3=0,0,IF(เวลาเรียน!CH39="/",ลับ!CB$3,0))</f>
        <v>0</v>
      </c>
      <c r="CC39" s="60">
        <f>IF(ลับ!CC$3=0,0,IF(เวลาเรียน!CI39="/",ลับ!CC$3,0))</f>
        <v>0</v>
      </c>
      <c r="CD39" s="60">
        <f>IF(ลับ!CD$3=0,0,IF(เวลาเรียน!CJ39="/",ลับ!CD$3,0))</f>
        <v>0</v>
      </c>
      <c r="CE39" s="60">
        <f>IF(ลับ!CE$3=0,0,IF(เวลาเรียน!CK39="/",ลับ!CE$3,0))</f>
        <v>0</v>
      </c>
      <c r="CF39" s="60">
        <f>IF(ลับ!CF$3=0,0,IF(เวลาเรียน!CL39="/",ลับ!CF$3,0))</f>
        <v>0</v>
      </c>
      <c r="CG39" s="60">
        <f>IF(ลับ!CG$3=0,0,IF(เวลาเรียน!CM39="/",ลับ!CG$3,0))</f>
        <v>0</v>
      </c>
      <c r="CH39" s="60">
        <f>IF(ลับ!CH$3=0,0,IF(เวลาเรียน!CN39="/",ลับ!CH$3,0))</f>
        <v>0</v>
      </c>
      <c r="CI39" s="60">
        <f>IF(ลับ!CI$3=0,0,IF(เวลาเรียน!CO39="/",ลับ!CI$3,0))</f>
        <v>0</v>
      </c>
      <c r="CJ39" s="60">
        <f>IF(ลับ!CJ$3=0,0,IF(เวลาเรียน!CP39="/",ลับ!CJ$3,0))</f>
        <v>0</v>
      </c>
      <c r="CK39" s="60">
        <f>IF(ลับ!CK$3=0,0,IF(เวลาเรียน!CQ39="/",ลับ!CK$3,0))</f>
        <v>0</v>
      </c>
      <c r="CL39" s="60">
        <f>IF(ลับ!CL$3=0,0,IF(เวลาเรียน!CR39="/",ลับ!CL$3,0))</f>
        <v>0</v>
      </c>
      <c r="CM39" s="60">
        <f>IF(ลับ!CM$3=0,0,IF(เวลาเรียน!CS39="/",ลับ!CM$3,0))</f>
        <v>0</v>
      </c>
      <c r="CN39" s="60">
        <f>IF(ลับ!CN$3=0,0,IF(เวลาเรียน!CT39="/",ลับ!CN$3,0))</f>
        <v>0</v>
      </c>
      <c r="CO39" s="60">
        <f>IF(ลับ!CO$3=0,0,IF(เวลาเรียน!CU39="/",ลับ!CO$3,0))</f>
        <v>0</v>
      </c>
      <c r="CP39" s="60">
        <f>IF(ลับ!CP$3=0,0,IF(เวลาเรียน!CV39="/",ลับ!CP$3,0))</f>
        <v>0</v>
      </c>
      <c r="CQ39" s="60">
        <f>IF(ลับ!CQ$3=0,0,IF(เวลาเรียน!CW39="/",ลับ!CQ$3,0))</f>
        <v>0</v>
      </c>
      <c r="CR39" s="60">
        <f>IF(ลับ!CR$3=0,0,IF(เวลาเรียน!CX39="/",ลับ!CR$3,0))</f>
        <v>0</v>
      </c>
      <c r="CS39" s="60">
        <f>IF(ลับ!CS$3=0,0,IF(เวลาเรียน!CY39="/",ลับ!CS$3,0))</f>
        <v>0</v>
      </c>
      <c r="CT39" s="60">
        <f>IF(ลับ!CT$3=0,0,IF(เวลาเรียน!CZ39="/",ลับ!CT$3,0))</f>
        <v>0</v>
      </c>
      <c r="CU39" s="60">
        <f>IF(ลับ!CU$3=0,0,IF(เวลาเรียน!DA39="/",ลับ!CU$3,0))</f>
        <v>0</v>
      </c>
      <c r="CV39" s="60">
        <f>IF(ลับ!CV$3=0,0,IF(เวลาเรียน!DB39="/",ลับ!CV$3,0))</f>
        <v>0</v>
      </c>
      <c r="CW39" s="61">
        <f>IF(ลับ!CW$3=0,0,IF(เวลาเรียน!DC39="/",ลับ!CW$3,0))</f>
        <v>0</v>
      </c>
      <c r="CX39" s="73" t="e">
        <f t="shared" si="11"/>
        <v>#REF!</v>
      </c>
      <c r="CZ39" s="15">
        <v>34</v>
      </c>
      <c r="DA39" s="15">
        <f>IF(ตัวชี้วัด!C39="ร",ตัวชี้วัด!C39,IF(ตัวชี้วัด!F39="ร",ตัวชี้วัด!F39,IF(ตัวชี้วัด!I39="ร",ตัวชี้วัด!I39,IF(ตัวชี้วัด!L39="ร",ตัวชี้วัด!L39,IF(ตัวชี้วัด!O39="ร",ตัวชี้วัด!O39,IF(ตัวชี้วัด!S39="ร",ตัวชี้วัด!S39,IF(ตัวชี้วัด!V39="ร",ตัวชี้วัด!V39,SUM(ตัวชี้วัด!C39,ตัวชี้วัด!F39,ตัวชี้วัด!I39,ตัวชี้วัด!L39,ตัวชี้วัด!O39,ตัวชี้วัด!S39,ตัวชี้วัด!V39))))))))</f>
        <v>0</v>
      </c>
      <c r="DB39" s="15">
        <f>IF(ตัวชี้วัด!Y39="ร",ตัวชี้วัด!Y39,IF(ตัวชี้วัด!AB39="ร",ตัวชี้วัด!AB39,IF(ตัวชี้วัด!AE39="ร",ตัวชี้วัด!AE39,IF(ตัวชี้วัด!AK39="ร",ตัวชี้วัด!AK39,IF(ตัวชี้วัด!AN39="ร",ตัวชี้วัด!AN39,IF(ตัวชี้วัด!AQ39="ร",ตัวชี้วัด!AQ39,IF(ตัวชี้วัด!AT39="ร",ตัวชี้วัด!AT39,SUM(ตัวชี้วัด!Y39,ตัวชี้วัด!AB39,ตัวชี้วัด!AE39,ตัวชี้วัด!AK39,ตัวชี้วัด!AN39,ตัวชี้วัด!AQ39,ตัวชี้วัด!AT39))))))))</f>
        <v>0</v>
      </c>
      <c r="DC39" s="15">
        <f>IF(ตัวชี้วัด!AW39="ร",ตัวชี้วัด!AW39,IF(ตัวชี้วัด!BA39="ร",ตัวชี้วัด!BA39,IF(ตัวชี้วัด!BD39="ร",ตัวชี้วัด!BD39,IF(ตัวชี้วัด!BG39="ร",ตัวชี้วัด!BG39,IF(ตัวชี้วัด!BJ39="ร",ตัวชี้วัด!BJ39,IF(ตัวชี้วัด!BM39="ร",ตัวชี้วัด!BM39,IF(ตัวชี้วัด!BS39="ร",ตัวชี้วัด!BS39,SUM(ตัวชี้วัด!AW39,ตัวชี้วัด!BA39,ตัวชี้วัด!BD39,ตัวชี้วัด!BG39,ตัวชี้วัด!BJ39,ตัวชี้วัด!BM39,ตัวชี้วัด!BS39))))))))</f>
        <v>0</v>
      </c>
      <c r="DD39" s="15">
        <f>IF(ตัวชี้วัด!BV39="ร",ตัวชี้วัด!BV39,IF(ตัวชี้วัด!BY39="ร",ตัวชี้วัด!BY39,IF(ตัวชี้วัด!CB39="ร",ตัวชี้วัด!CB39,IF(ตัวชี้วัด!CE39="ร",ตัวชี้วัด!CE39,IF(ตัวชี้วัด!CI39="ร",ตัวชี้วัด!CI39,IF(ตัวชี้วัด!CL39="ร",ตัวชี้วัด!CL39,IF(ตัวชี้วัด!CO39="ร",ตัวชี้วัด!CO39,SUM(ตัวชี้วัด!BV39,ตัวชี้วัด!BY39,ตัวชี้วัด!CB39,ตัวชี้วัด!CE39,ตัวชี้วัด!CI39,ตัวชี้วัด!CL39,ตัวชี้วัด!CO39))))))))</f>
        <v>0</v>
      </c>
      <c r="DE39" s="15">
        <f>IF(ตัวชี้วัด!CR39="ร",ตัวชี้วัด!CR39,IF(ตัวชี้วัด!CU39="ร",ตัวชี้วัด!CU39,IF(ตัวชี้วัด!DA39="ร",ตัวชี้วัด!DA39,IF(ตัวชี้วัด!DD39="ร",ตัวชี้วัด!DD39,IF(ตัวชี้วัด!DG39="ร",ตัวชี้วัด!DG39,IF(ตัวชี้วัด!DJ39="ร",ตัวชี้วัด!DJ39,IF(ตัวชี้วัด!DM39="ร",ตัวชี้วัด!DM39,SUM(ตัวชี้วัด!CR39,ตัวชี้วัด!CU39,ตัวชี้วัด!DA39,ตัวชี้วัด!DD39,ตัวชี้วัด!DG39,ตัวชี้วัด!DJ39,ตัวชี้วัด!DM39))))))))</f>
        <v>0</v>
      </c>
      <c r="DF39" s="15">
        <f>IF(ตัวชี้วัด!DQ39="ร",ตัวชี้วัด!DQ39,IF(ตัวชี้วัด!DT39="ร",ตัวชี้วัด!DT39,IF(ตัวชี้วัด!DW39="ร",ตัวชี้วัด!DW39,IF(ตัวชี้วัด!DZ39="ร",ตัวชี้วัด!DZ39,SUM(ตัวชี้วัด!DQ39,ตัวชี้วัด!DT39,ตัวชี้วัด!DW39,ตัวชี้วัด!DZ39)))))</f>
        <v>0</v>
      </c>
      <c r="DG39" s="72">
        <f t="shared" si="12"/>
        <v>0</v>
      </c>
      <c r="DH39" s="47"/>
      <c r="DI39" s="15">
        <f>IF(ตัวชี้วัด!D39="/",1,0)</f>
        <v>0</v>
      </c>
      <c r="DJ39" s="15">
        <f>IF(ตัวชี้วัด!G39="/",1,0)</f>
        <v>0</v>
      </c>
      <c r="DK39" s="15">
        <f>IF(ตัวชี้วัด!J39="/",1,0)</f>
        <v>0</v>
      </c>
      <c r="DL39" s="15">
        <f>IF(ตัวชี้วัด!M39="/",1,0)</f>
        <v>0</v>
      </c>
      <c r="DM39" s="15">
        <f>IF(ตัวชี้วัด!P39="/",1,0)</f>
        <v>0</v>
      </c>
      <c r="DN39" s="15">
        <f>IF(ตัวชี้วัด!T39="/",1,0)</f>
        <v>0</v>
      </c>
      <c r="DO39" s="15">
        <f>IF(ตัวชี้วัด!W39="/",1,0)</f>
        <v>0</v>
      </c>
      <c r="DP39" s="15">
        <f>IF(ตัวชี้วัด!Z39="/",1,0)</f>
        <v>0</v>
      </c>
      <c r="DQ39" s="15">
        <f>IF(ตัวชี้วัด!AC39="/",1,0)</f>
        <v>0</v>
      </c>
      <c r="DR39" s="15">
        <f>IF(ตัวชี้วัด!AF39="/",1,0)</f>
        <v>0</v>
      </c>
      <c r="DS39" s="15">
        <f>IF(ตัวชี้วัด!AL39="/",1,0)</f>
        <v>0</v>
      </c>
      <c r="DT39" s="15">
        <f>IF(ตัวชี้วัด!AO39="/",1,0)</f>
        <v>0</v>
      </c>
      <c r="DU39" s="15">
        <f>IF(ตัวชี้วัด!AR39="/",1,0)</f>
        <v>0</v>
      </c>
      <c r="DV39" s="15">
        <f>IF(ตัวชี้วัด!AU39="/",1,0)</f>
        <v>0</v>
      </c>
      <c r="DW39" s="15">
        <f>IF(ตัวชี้วัด!AX39="/",1,0)</f>
        <v>0</v>
      </c>
      <c r="DX39" s="15">
        <f>IF(ตัวชี้วัด!BB39="/",1,0)</f>
        <v>0</v>
      </c>
      <c r="DY39" s="15">
        <f>IF(ตัวชี้วัด!BE39="/",1,0)</f>
        <v>0</v>
      </c>
      <c r="DZ39" s="15">
        <f>IF(ตัวชี้วัด!BH39="/",1,0)</f>
        <v>0</v>
      </c>
      <c r="EA39" s="15">
        <f>IF(ตัวชี้วัด!BK39="/",1,0)</f>
        <v>0</v>
      </c>
      <c r="EB39" s="15">
        <f>IF(ตัวชี้วัด!BN39="/",1,0)</f>
        <v>0</v>
      </c>
      <c r="EC39" s="15">
        <f>IF(ตัวชี้วัด!BT39="/",1,0)</f>
        <v>0</v>
      </c>
      <c r="ED39" s="15">
        <f>IF(ตัวชี้วัด!BW39="/",1,0)</f>
        <v>0</v>
      </c>
      <c r="EE39" s="15">
        <f>IF(ตัวชี้วัด!BZ39="/",1,0)</f>
        <v>0</v>
      </c>
      <c r="EF39" s="15">
        <f>IF(ตัวชี้วัด!CC39="/",1,0)</f>
        <v>0</v>
      </c>
      <c r="EG39" s="15">
        <f>IF(ตัวชี้วัด!CF39="/",1,0)</f>
        <v>0</v>
      </c>
      <c r="EH39" s="15">
        <f>IF(ตัวชี้วัด!CJ39="/",1,0)</f>
        <v>0</v>
      </c>
      <c r="EI39" s="15">
        <f>IF(ตัวชี้วัด!CM39="/",1,0)</f>
        <v>0</v>
      </c>
      <c r="EJ39" s="15">
        <f>IF(ตัวชี้วัด!CP39="/",1,0)</f>
        <v>0</v>
      </c>
      <c r="EK39" s="15">
        <f>IF(ตัวชี้วัด!CS39="/",1,0)</f>
        <v>0</v>
      </c>
      <c r="EL39" s="15">
        <f>IF(ตัวชี้วัด!CV39="/",1,0)</f>
        <v>0</v>
      </c>
      <c r="EM39" s="15">
        <f>IF(ตัวชี้วัด!DB39="/",1,0)</f>
        <v>0</v>
      </c>
      <c r="EN39" s="15">
        <f>IF(ตัวชี้วัด!DE39="/",1,0)</f>
        <v>0</v>
      </c>
      <c r="EO39" s="15">
        <f>IF(ตัวชี้วัด!DH39="/",1,0)</f>
        <v>0</v>
      </c>
      <c r="EP39" s="15">
        <f>IF(ตัวชี้วัด!DK39="/",1,0)</f>
        <v>0</v>
      </c>
      <c r="EQ39" s="15">
        <f>IF(ตัวชี้วัด!DN39="/",1,0)</f>
        <v>0</v>
      </c>
      <c r="ER39" s="15">
        <f>IF(ตัวชี้วัด!DR39="/",1,0)</f>
        <v>0</v>
      </c>
      <c r="ES39" s="15">
        <f>IF(ตัวชี้วัด!DU39="/",1,0)</f>
        <v>0</v>
      </c>
      <c r="ET39" s="15">
        <f>IF(ตัวชี้วัด!DX39="/",1,0)</f>
        <v>0</v>
      </c>
      <c r="EU39" s="15">
        <f>IF(ตัวชี้วัด!EA39="/",1,0)</f>
        <v>0</v>
      </c>
      <c r="EV39" s="72">
        <f t="shared" si="14"/>
        <v>0</v>
      </c>
      <c r="EX39" s="15">
        <v>34</v>
      </c>
      <c r="EY39" s="15">
        <f>IF(คุณลักษณะ!B39&gt;1,2,IF(คุณลักษณะ!B39=1,1,0))</f>
        <v>0</v>
      </c>
      <c r="EZ39" s="15">
        <f>IF(คุณลักษณะ!C39&gt;1,2,IF(คุณลักษณะ!C39=1,1,0))</f>
        <v>0</v>
      </c>
      <c r="FA39" s="15">
        <f>IF(คุณลักษณะ!D39&gt;1,2,IF(คุณลักษณะ!D39=1,1,0))</f>
        <v>0</v>
      </c>
      <c r="FB39" s="15">
        <f>IF(คุณลักษณะ!E39&gt;1,2,IF(คุณลักษณะ!E39=1,1,0))</f>
        <v>0</v>
      </c>
      <c r="FC39" s="72">
        <f t="shared" si="15"/>
        <v>0</v>
      </c>
      <c r="FD39" s="15">
        <f>IF(คุณลักษณะ!G39&gt;1,2,IF(คุณลักษณะ!G39=1,1,0))</f>
        <v>0</v>
      </c>
      <c r="FE39" s="15">
        <f>IF(คุณลักษณะ!H39&gt;1,2,IF(คุณลักษณะ!H39=1,1,0))</f>
        <v>0</v>
      </c>
      <c r="FF39" s="72">
        <f t="shared" si="16"/>
        <v>0</v>
      </c>
      <c r="FG39" s="15">
        <f>IF(คุณลักษณะ!O39&gt;1,2,IF(คุณลักษณะ!O39=1,1,0))</f>
        <v>0</v>
      </c>
      <c r="FH39" s="15">
        <f>IF(คุณลักษณะ!P39&gt;1,2,IF(คุณลักษณะ!P39=1,1,0))</f>
        <v>0</v>
      </c>
      <c r="FI39" s="72">
        <f t="shared" si="17"/>
        <v>0</v>
      </c>
      <c r="FJ39" s="15">
        <f>IF(คุณลักษณะ!S39&gt;1,2,IF(คุณลักษณะ!S39=1,1,0))</f>
        <v>0</v>
      </c>
      <c r="FK39" s="15">
        <f>IF(คุณลักษณะ!T39&gt;1,2,IF(คุณลักษณะ!T39=1,1,0))</f>
        <v>0</v>
      </c>
      <c r="FL39" s="72">
        <f t="shared" si="18"/>
        <v>0</v>
      </c>
      <c r="FM39" s="15">
        <f>IF(คุณลักษณะ!V39&gt;1,2,IF(คุณลักษณะ!V39=1,1,0))</f>
        <v>0</v>
      </c>
      <c r="FN39" s="15">
        <f>IF(คุณลักษณะ!W39&gt;1,2,IF(คุณลักษณะ!W39=1,1,0))</f>
        <v>0</v>
      </c>
      <c r="FO39" s="72">
        <f t="shared" si="19"/>
        <v>0</v>
      </c>
      <c r="FP39" s="15">
        <f>IF(คุณลักษณะ!Y39&gt;1,2,IF(คุณลักษณะ!Y39=1,1,0))</f>
        <v>0</v>
      </c>
      <c r="FQ39" s="15">
        <f>IF(คุณลักษณะ!AC39&gt;1,2,IF(คุณลักษณะ!AC39=1,1,0))</f>
        <v>0</v>
      </c>
      <c r="FR39" s="15">
        <f>IF(คุณลักษณะ!AD39&gt;1,2,IF(คุณลักษณะ!AD39=1,1,0))</f>
        <v>0</v>
      </c>
      <c r="FS39" s="72">
        <f t="shared" si="20"/>
        <v>0</v>
      </c>
      <c r="FT39" s="15">
        <f>IF(คุณลักษณะ!AF39&gt;1,2,IF(คุณลักษณะ!AF39=1,1,0))</f>
        <v>0</v>
      </c>
      <c r="FU39" s="15">
        <f>IF(คุณลักษณะ!AG39&gt;1,2,IF(คุณลักษณะ!AG39=1,1,0))</f>
        <v>0</v>
      </c>
      <c r="FV39" s="72">
        <f t="shared" si="21"/>
        <v>0</v>
      </c>
      <c r="FW39" s="47"/>
      <c r="FX39" s="15">
        <f>IF(คุณลักษณะ!F39&gt;1,2,IF(คุณลักษณะ!F39=1,1,0))</f>
        <v>2</v>
      </c>
      <c r="FY39" s="15">
        <f>IF(คุณลักษณะ!I39&gt;1,2,IF(คุณลักษณะ!I39=1,1,0))</f>
        <v>2</v>
      </c>
      <c r="FZ39" s="15">
        <f>IF(คุณลักษณะ!N39&gt;1,2,IF(คุณลักษณะ!N39=1,1,0))</f>
        <v>2</v>
      </c>
      <c r="GA39" s="15">
        <f>IF(คุณลักษณะ!Q39&gt;1,2,IF(คุณลักษณะ!Q39=1,1,0))</f>
        <v>2</v>
      </c>
      <c r="GB39" s="15">
        <f>IF(คุณลักษณะ!U39&gt;1,2,IF(คุณลักษณะ!U39=1,1,0))</f>
        <v>2</v>
      </c>
      <c r="GC39" s="15">
        <f>IF(คุณลักษณะ!X39&gt;1,2,IF(คุณลักษณะ!X39=1,1,0))</f>
        <v>2</v>
      </c>
      <c r="GD39" s="15">
        <f>IF(คุณลักษณะ!AE39&gt;1,2,IF(คุณลักษณะ!AE39=1,1,0))</f>
        <v>2</v>
      </c>
      <c r="GE39" s="15">
        <f>IF(คุณลักษณะ!AH39&gt;1,2,IF(คุณลักษณะ!AH39=1,1,0))</f>
        <v>2</v>
      </c>
      <c r="GF39" s="76">
        <f t="shared" si="22"/>
        <v>16</v>
      </c>
      <c r="GG39" s="74">
        <f>IF(คุณลักษณะ!F39=0,0,IF(คุณลักษณะ!I39=0,0,IF(คุณลักษณะ!N39=0,0,IF(คุณลักษณะ!Q39=0,0,IF(คุณลักษณะ!U39=0,0,IF(คุณลักษณะ!X39=0,0,IF(คุณลักษณะ!AE39=0,0,IF(คุณลักษณะ!AH39=0,0,GF39))))))))</f>
        <v>16</v>
      </c>
      <c r="GI39" s="2">
        <v>34</v>
      </c>
      <c r="GJ39" s="19">
        <f>IF(เวลาเรียน!C39="",0,1)</f>
        <v>0</v>
      </c>
      <c r="GK39" s="289">
        <f>IF(ผลการเรียน!$Y40=$GK$5,1,0)</f>
        <v>0</v>
      </c>
      <c r="GL39" s="289">
        <f>IF(ผลการเรียน!$Y40=$GL$5,1,0)</f>
        <v>0</v>
      </c>
      <c r="GM39" s="289">
        <f>IF(ผลการเรียน!$Y40=$GM$5,1,0)</f>
        <v>0</v>
      </c>
      <c r="GN39" s="289">
        <f>IF(ผลการเรียน!$Y40=$GN$5,1,0)</f>
        <v>0</v>
      </c>
      <c r="GO39" s="289">
        <f>IF(ผลการเรียน!$Y40=$GO$5,1,0)</f>
        <v>0</v>
      </c>
      <c r="GP39" s="289">
        <f>IF(ผลการเรียน!$Y40=$GP$5,1,0)</f>
        <v>0</v>
      </c>
      <c r="GQ39" s="289">
        <f>IF(ผลการเรียน!$Y40=$GQ$5,1,0)</f>
        <v>0</v>
      </c>
      <c r="GR39" s="289">
        <f>IF(ผลการเรียน!$Y40=$GR$5,1,0)</f>
        <v>0</v>
      </c>
      <c r="GS39" s="289">
        <f>IF(ผลการเรียน!$Y40=$GS$5,1,0)</f>
        <v>0</v>
      </c>
      <c r="GT39" s="289">
        <f>IF(ผลการเรียน!$Y40=$GT$5,1,0)</f>
        <v>0</v>
      </c>
      <c r="GU39" s="289">
        <f ca="1">IF(ผลการเรียน!$AP40=ลับ!$GU$5,1,0)</f>
        <v>0</v>
      </c>
      <c r="GV39" s="289">
        <f ca="1">IF(ผลการเรียน!$AP40=ลับ!$GV$5,1,0)</f>
        <v>0</v>
      </c>
      <c r="GW39" s="289">
        <f ca="1">IF(ผลการเรียน!$AP40=ลับ!$GW$5,1,0)</f>
        <v>0</v>
      </c>
      <c r="GX39" s="289">
        <f ca="1">IF(ผลการเรียน!$AP40=ลับ!$GX$5,1,0)</f>
        <v>0</v>
      </c>
      <c r="GY39" s="289">
        <f ca="1">IF(ผลการเรียน!$AG40=ลับ!$GY$5,1,0)</f>
        <v>0</v>
      </c>
      <c r="GZ39" s="289">
        <f ca="1">IF(ผลการเรียน!$AG40=ลับ!$GZ$5,1,0)</f>
        <v>0</v>
      </c>
      <c r="HA39" s="289">
        <f ca="1">IF(ผลการเรียน!$AG40=ลับ!$HA$5,1,0)</f>
        <v>0</v>
      </c>
      <c r="HB39" s="289">
        <f ca="1">IF(ผลการเรียน!$AG40=ลับ!$HB$5,1,0)</f>
        <v>0</v>
      </c>
      <c r="HC39" s="19">
        <f>IF(สรุปคะแนน!$Q39=3,1,0)</f>
        <v>0</v>
      </c>
      <c r="HD39" s="19">
        <f>IF(สรุปคะแนน!$Q39=2,1,0)</f>
        <v>0</v>
      </c>
      <c r="HE39" s="19">
        <f>IF(สรุปคะแนน!$Q39=1,1,0)</f>
        <v>0</v>
      </c>
      <c r="HF39" s="19">
        <f>IF(สรุปคะแนน!$Q39=0,1,0)</f>
        <v>0</v>
      </c>
      <c r="HG39" s="47"/>
      <c r="HH39" s="47"/>
      <c r="HI39" s="47"/>
      <c r="HJ39" s="47"/>
      <c r="HK39" s="47"/>
      <c r="HL39" s="47"/>
      <c r="HM39" s="47"/>
      <c r="HN39" s="47"/>
    </row>
    <row r="40" spans="1:222" ht="20.399999999999999" x14ac:dyDescent="0.55000000000000004">
      <c r="A40" s="25">
        <v>35</v>
      </c>
      <c r="B40" s="60">
        <f>IF(ลับ!B$3=0,0,IF(เวลาเรียน!H40="/",ลับ!B$3,0))</f>
        <v>0</v>
      </c>
      <c r="C40" s="60">
        <f>IF(ลับ!C$3=0,0,IF(เวลาเรียน!I40="/",ลับ!C$3,0))</f>
        <v>0</v>
      </c>
      <c r="D40" s="60">
        <f>IF(ลับ!D$3=0,0,IF(เวลาเรียน!J40="/",ลับ!D$3,0))</f>
        <v>0</v>
      </c>
      <c r="E40" s="60">
        <f>IF(ลับ!E$3=0,0,IF(เวลาเรียน!K40="/",ลับ!E$3,0))</f>
        <v>0</v>
      </c>
      <c r="F40" s="60" t="e">
        <f>IF(ลับ!F$3=0,0,IF(เวลาเรียน!#REF!="/",ลับ!F$3,0))</f>
        <v>#REF!</v>
      </c>
      <c r="G40" s="60">
        <f>IF(ลับ!G$3=0,0,IF(เวลาเรียน!L40="/",ลับ!G$3,0))</f>
        <v>0</v>
      </c>
      <c r="H40" s="60">
        <f>IF(ลับ!H$3=0,0,IF(เวลาเรียน!M40="/",ลับ!H$3,0))</f>
        <v>0</v>
      </c>
      <c r="I40" s="60">
        <f>IF(ลับ!I$3=0,0,IF(เวลาเรียน!N40="/",ลับ!I$3,0))</f>
        <v>0</v>
      </c>
      <c r="J40" s="60">
        <f>IF(ลับ!J$3=0,0,IF(เวลาเรียน!O40="/",ลับ!J$3,0))</f>
        <v>0</v>
      </c>
      <c r="K40" s="60">
        <f>IF(ลับ!K$3=0,0,IF(เวลาเรียน!P40="/",ลับ!K$3,0))</f>
        <v>0</v>
      </c>
      <c r="L40" s="60">
        <f>IF(ลับ!L$3=0,0,IF(เวลาเรียน!Q40="/",ลับ!L$3,0))</f>
        <v>0</v>
      </c>
      <c r="M40" s="60">
        <f>IF(ลับ!M$3=0,0,IF(เวลาเรียน!R40="/",ลับ!M$3,0))</f>
        <v>0</v>
      </c>
      <c r="N40" s="60">
        <f>IF(ลับ!N$3=0,0,IF(เวลาเรียน!S40="/",ลับ!N$3,0))</f>
        <v>0</v>
      </c>
      <c r="O40" s="60">
        <f>IF(ลับ!O$3=0,0,IF(เวลาเรียน!T40="/",ลับ!O$3,0))</f>
        <v>0</v>
      </c>
      <c r="P40" s="60">
        <f>IF(ลับ!P$3=0,0,IF(เวลาเรียน!U40="/",ลับ!P$3,0))</f>
        <v>0</v>
      </c>
      <c r="Q40" s="60">
        <f>IF(ลับ!Q$3=0,0,IF(เวลาเรียน!V40="/",ลับ!Q$3,0))</f>
        <v>0</v>
      </c>
      <c r="R40" s="60">
        <f>IF(ลับ!R$3=0,0,IF(เวลาเรียน!W40="/",ลับ!R$3,0))</f>
        <v>0</v>
      </c>
      <c r="S40" s="60">
        <f>IF(ลับ!S$3=0,0,IF(เวลาเรียน!X40="/",ลับ!S$3,0))</f>
        <v>0</v>
      </c>
      <c r="T40" s="60">
        <f>IF(ลับ!T$3=0,0,IF(เวลาเรียน!Y40="/",ลับ!T$3,0))</f>
        <v>0</v>
      </c>
      <c r="U40" s="60">
        <f>IF(ลับ!U$3=0,0,IF(เวลาเรียน!Z40="/",ลับ!U$3,0))</f>
        <v>0</v>
      </c>
      <c r="V40" s="60">
        <f>IF(ลับ!V$3=0,0,IF(เวลาเรียน!AA40="/",ลับ!V$3,0))</f>
        <v>0</v>
      </c>
      <c r="W40" s="60">
        <f>IF(ลับ!W$3=0,0,IF(เวลาเรียน!AB40="/",ลับ!W$3,0))</f>
        <v>0</v>
      </c>
      <c r="X40" s="60">
        <f>IF(ลับ!X$3=0,0,IF(เวลาเรียน!AC40="/",ลับ!X$3,0))</f>
        <v>0</v>
      </c>
      <c r="Y40" s="60">
        <f>IF(ลับ!Y$3=0,0,IF(เวลาเรียน!AD40="/",ลับ!Y$3,0))</f>
        <v>0</v>
      </c>
      <c r="Z40" s="295">
        <f>IF(ลับ!Z$3=0,0,IF(เวลาเรียน!AE40="/",ลับ!Z$3,0))</f>
        <v>0</v>
      </c>
      <c r="AA40" s="60">
        <f>IF(ลับ!AA$3=0,0,IF(เวลาเรียน!AF40="/",ลับ!AA$3,0))</f>
        <v>0</v>
      </c>
      <c r="AB40" s="60">
        <f>IF(ลับ!AB$3=0,0,IF(เวลาเรียน!AG40="/",ลับ!AB$3,0))</f>
        <v>0</v>
      </c>
      <c r="AC40" s="60">
        <f>IF(ลับ!AC$3=0,0,IF(เวลาเรียน!AH40="/",ลับ!AC$3,0))</f>
        <v>0</v>
      </c>
      <c r="AD40" s="60">
        <f>IF(ลับ!AD$3=0,0,IF(เวลาเรียน!AI40="/",ลับ!AD$3,0))</f>
        <v>0</v>
      </c>
      <c r="AE40" s="60">
        <f>IF(ลับ!AE$3=0,0,IF(เวลาเรียน!AJ40="/",ลับ!AE$3,0))</f>
        <v>0</v>
      </c>
      <c r="AF40" s="60">
        <f>IF(ลับ!AF$3=0,0,IF(เวลาเรียน!AK40="/",ลับ!AF$3,0))</f>
        <v>0</v>
      </c>
      <c r="AG40" s="60">
        <f>IF(ลับ!AG$3=0,0,IF(เวลาเรียน!AL40="/",ลับ!AG$3,0))</f>
        <v>0</v>
      </c>
      <c r="AH40" s="60">
        <f>IF(ลับ!AH$3=0,0,IF(เวลาเรียน!AM40="/",ลับ!AH$3,0))</f>
        <v>0</v>
      </c>
      <c r="AI40" s="60">
        <f>IF(ลับ!AI$3=0,0,IF(เวลาเรียน!AN40="/",ลับ!AI$3,0))</f>
        <v>0</v>
      </c>
      <c r="AJ40" s="60">
        <f>IF(ลับ!AJ$3=0,0,IF(เวลาเรียน!AO40="/",ลับ!AJ$3,0))</f>
        <v>0</v>
      </c>
      <c r="AK40" s="60">
        <f>IF(ลับ!AK$3=0,0,IF(เวลาเรียน!AP40="/",ลับ!AK$3,0))</f>
        <v>0</v>
      </c>
      <c r="AL40" s="60">
        <f>IF(ลับ!AL$3=0,0,IF(เวลาเรียน!AQ40="/",ลับ!AL$3,0))</f>
        <v>0</v>
      </c>
      <c r="AM40" s="60">
        <f>IF(ลับ!AM$3=0,0,IF(เวลาเรียน!AR40="/",ลับ!AM$3,0))</f>
        <v>0</v>
      </c>
      <c r="AN40" s="60">
        <f>IF(ลับ!AN$3=0,0,IF(เวลาเรียน!AS40="/",ลับ!AN$3,0))</f>
        <v>0</v>
      </c>
      <c r="AO40" s="60">
        <f>IF(ลับ!AO$3=0,0,IF(เวลาเรียน!AT40="/",ลับ!AO$3,0))</f>
        <v>0</v>
      </c>
      <c r="AP40" s="60">
        <f>IF(ลับ!AP$3=0,0,IF(เวลาเรียน!AU40="/",ลับ!AP$3,0))</f>
        <v>0</v>
      </c>
      <c r="AQ40" s="60">
        <f>IF(ลับ!AQ$3=0,0,IF(เวลาเรียน!AV40="/",ลับ!AQ$3,0))</f>
        <v>0</v>
      </c>
      <c r="AR40" s="60">
        <f>IF(ลับ!AR$3=0,0,IF(เวลาเรียน!AW40="/",ลับ!AR$3,0))</f>
        <v>0</v>
      </c>
      <c r="AS40" s="60">
        <f>IF(ลับ!AS$3=0,0,IF(เวลาเรียน!AX40="/",ลับ!AS$3,0))</f>
        <v>0</v>
      </c>
      <c r="AT40" s="60">
        <f>IF(ลับ!AT$3=0,0,IF(เวลาเรียน!AY40="/",ลับ!AT$3,0))</f>
        <v>0</v>
      </c>
      <c r="AU40" s="60">
        <f>IF(ลับ!AU$3=0,0,IF(เวลาเรียน!AZ40="/",ลับ!AU$3,0))</f>
        <v>0</v>
      </c>
      <c r="AV40" s="60">
        <f>IF(ลับ!AV$3=0,0,IF(เวลาเรียน!BA40="/",ลับ!AV$3,0))</f>
        <v>0</v>
      </c>
      <c r="AW40" s="60">
        <f>IF(ลับ!AW$3=0,0,IF(เวลาเรียน!BB40="/",ลับ!AW$3,0))</f>
        <v>0</v>
      </c>
      <c r="AX40" s="60">
        <f>IF(ลับ!AX$3=0,0,IF(เวลาเรียน!BC40="/",ลับ!AX$3,0))</f>
        <v>0</v>
      </c>
      <c r="AY40" s="60">
        <f>IF(ลับ!AY$3=0,0,IF(เวลาเรียน!BD40="/",ลับ!AY$3,0))</f>
        <v>0</v>
      </c>
      <c r="AZ40" s="60">
        <f>IF(ลับ!AZ$3=0,0,IF(เวลาเรียน!BE40="/",ลับ!AZ$3,0))</f>
        <v>0</v>
      </c>
      <c r="BA40" s="60">
        <f>IF(ลับ!BA$3=0,0,IF(เวลาเรียน!BF40="/",ลับ!BA$3,0))</f>
        <v>0</v>
      </c>
      <c r="BB40" s="60">
        <f>IF(ลับ!BB$3=0,0,IF(เวลาเรียน!BG40="/",ลับ!BB$3,0))</f>
        <v>0</v>
      </c>
      <c r="BC40" s="60">
        <f>IF(ลับ!BC$3=0,0,IF(เวลาเรียน!BH40="/",ลับ!BC$3,0))</f>
        <v>0</v>
      </c>
      <c r="BD40" s="60">
        <f>IF(ลับ!BD$3=0,0,IF(เวลาเรียน!BI40="/",ลับ!BD$3,0))</f>
        <v>0</v>
      </c>
      <c r="BE40" s="60">
        <f>IF(ลับ!BE$3=0,0,IF(เวลาเรียน!BJ40="/",ลับ!BE$3,0))</f>
        <v>0</v>
      </c>
      <c r="BF40" s="60">
        <f>IF(ลับ!BF$3=0,0,IF(เวลาเรียน!BK40="/",ลับ!BF$3,0))</f>
        <v>0</v>
      </c>
      <c r="BG40" s="60">
        <f>IF(ลับ!BG$3=0,0,IF(เวลาเรียน!BL40="/",ลับ!BG$3,0))</f>
        <v>0</v>
      </c>
      <c r="BH40" s="60">
        <f>IF(ลับ!BH$3=0,0,IF(เวลาเรียน!BM40="/",ลับ!BH$3,0))</f>
        <v>0</v>
      </c>
      <c r="BI40" s="60">
        <f>IF(ลับ!BI$3=0,0,IF(เวลาเรียน!BN40="/",ลับ!BI$3,0))</f>
        <v>0</v>
      </c>
      <c r="BJ40" s="60">
        <f>IF(ลับ!BJ$3=0,0,IF(เวลาเรียน!BO40="/",ลับ!BJ$3,0))</f>
        <v>0</v>
      </c>
      <c r="BK40" s="60">
        <f>IF(ลับ!BK$3=0,0,IF(เวลาเรียน!BP40="/",ลับ!BK$3,0))</f>
        <v>0</v>
      </c>
      <c r="BL40" s="60">
        <f>IF(ลับ!BL$3=0,0,IF(เวลาเรียน!BQ40="/",ลับ!BL$3,0))</f>
        <v>0</v>
      </c>
      <c r="BM40" s="60">
        <f>IF(ลับ!BM$3=0,0,IF(เวลาเรียน!BR40="/",ลับ!BM$3,0))</f>
        <v>0</v>
      </c>
      <c r="BN40" s="60">
        <f>IF(ลับ!BN$3=0,0,IF(เวลาเรียน!BS40="/",ลับ!BN$3,0))</f>
        <v>0</v>
      </c>
      <c r="BO40" s="60">
        <f>IF(ลับ!BO$3=0,0,IF(เวลาเรียน!BT40="/",ลับ!BO$3,0))</f>
        <v>0</v>
      </c>
      <c r="BP40" s="60">
        <f>IF(ลับ!BP$3=0,0,IF(เวลาเรียน!BU40="/",ลับ!BP$3,0))</f>
        <v>0</v>
      </c>
      <c r="BQ40" s="60">
        <f>IF(ลับ!BQ$3=0,0,IF(เวลาเรียน!BV40="/",ลับ!BQ$3,0))</f>
        <v>0</v>
      </c>
      <c r="BR40" s="60">
        <f>IF(ลับ!BR$3=0,0,IF(เวลาเรียน!BW40="/",ลับ!BR$3,0))</f>
        <v>0</v>
      </c>
      <c r="BS40" s="295">
        <f>IF(ลับ!BS$3=0,0,IF(เวลาเรียน!BX40="/",ลับ!BS$3,0))</f>
        <v>0</v>
      </c>
      <c r="BT40" s="60">
        <f>IF(ลับ!BT$3=0,0,IF(เวลาเรียน!BZ40="/",ลับ!BT$3,0))</f>
        <v>0</v>
      </c>
      <c r="BU40" s="60">
        <f>IF(ลับ!BU$3=0,0,IF(เวลาเรียน!CA40="/",ลับ!BU$3,0))</f>
        <v>0</v>
      </c>
      <c r="BV40" s="60">
        <f>IF(ลับ!BV$3=0,0,IF(เวลาเรียน!CB40="/",ลับ!BV$3,0))</f>
        <v>0</v>
      </c>
      <c r="BW40" s="60">
        <f>IF(ลับ!BW$3=0,0,IF(เวลาเรียน!CC40="/",ลับ!BW$3,0))</f>
        <v>0</v>
      </c>
      <c r="BX40" s="60">
        <f>IF(ลับ!BX$3=0,0,IF(เวลาเรียน!CD40="/",ลับ!BX$3,0))</f>
        <v>0</v>
      </c>
      <c r="BY40" s="60">
        <f>IF(ลับ!BY$3=0,0,IF(เวลาเรียน!CE40="/",ลับ!BY$3,0))</f>
        <v>0</v>
      </c>
      <c r="BZ40" s="60">
        <f>IF(ลับ!BZ$3=0,0,IF(เวลาเรียน!CF40="/",ลับ!BZ$3,0))</f>
        <v>0</v>
      </c>
      <c r="CA40" s="60">
        <f>IF(ลับ!CA$3=0,0,IF(เวลาเรียน!CG40="/",ลับ!CA$3,0))</f>
        <v>0</v>
      </c>
      <c r="CB40" s="60">
        <f>IF(ลับ!CB$3=0,0,IF(เวลาเรียน!CH40="/",ลับ!CB$3,0))</f>
        <v>0</v>
      </c>
      <c r="CC40" s="60">
        <f>IF(ลับ!CC$3=0,0,IF(เวลาเรียน!CI40="/",ลับ!CC$3,0))</f>
        <v>0</v>
      </c>
      <c r="CD40" s="60">
        <f>IF(ลับ!CD$3=0,0,IF(เวลาเรียน!CJ40="/",ลับ!CD$3,0))</f>
        <v>0</v>
      </c>
      <c r="CE40" s="60">
        <f>IF(ลับ!CE$3=0,0,IF(เวลาเรียน!CK40="/",ลับ!CE$3,0))</f>
        <v>0</v>
      </c>
      <c r="CF40" s="60">
        <f>IF(ลับ!CF$3=0,0,IF(เวลาเรียน!CL40="/",ลับ!CF$3,0))</f>
        <v>0</v>
      </c>
      <c r="CG40" s="60">
        <f>IF(ลับ!CG$3=0,0,IF(เวลาเรียน!CM40="/",ลับ!CG$3,0))</f>
        <v>0</v>
      </c>
      <c r="CH40" s="60">
        <f>IF(ลับ!CH$3=0,0,IF(เวลาเรียน!CN40="/",ลับ!CH$3,0))</f>
        <v>0</v>
      </c>
      <c r="CI40" s="60">
        <f>IF(ลับ!CI$3=0,0,IF(เวลาเรียน!CO40="/",ลับ!CI$3,0))</f>
        <v>0</v>
      </c>
      <c r="CJ40" s="60">
        <f>IF(ลับ!CJ$3=0,0,IF(เวลาเรียน!CP40="/",ลับ!CJ$3,0))</f>
        <v>0</v>
      </c>
      <c r="CK40" s="60">
        <f>IF(ลับ!CK$3=0,0,IF(เวลาเรียน!CQ40="/",ลับ!CK$3,0))</f>
        <v>0</v>
      </c>
      <c r="CL40" s="60">
        <f>IF(ลับ!CL$3=0,0,IF(เวลาเรียน!CR40="/",ลับ!CL$3,0))</f>
        <v>0</v>
      </c>
      <c r="CM40" s="60">
        <f>IF(ลับ!CM$3=0,0,IF(เวลาเรียน!CS40="/",ลับ!CM$3,0))</f>
        <v>0</v>
      </c>
      <c r="CN40" s="60">
        <f>IF(ลับ!CN$3=0,0,IF(เวลาเรียน!CT40="/",ลับ!CN$3,0))</f>
        <v>0</v>
      </c>
      <c r="CO40" s="60">
        <f>IF(ลับ!CO$3=0,0,IF(เวลาเรียน!CU40="/",ลับ!CO$3,0))</f>
        <v>0</v>
      </c>
      <c r="CP40" s="60">
        <f>IF(ลับ!CP$3=0,0,IF(เวลาเรียน!CV40="/",ลับ!CP$3,0))</f>
        <v>0</v>
      </c>
      <c r="CQ40" s="60">
        <f>IF(ลับ!CQ$3=0,0,IF(เวลาเรียน!CW40="/",ลับ!CQ$3,0))</f>
        <v>0</v>
      </c>
      <c r="CR40" s="60">
        <f>IF(ลับ!CR$3=0,0,IF(เวลาเรียน!CX40="/",ลับ!CR$3,0))</f>
        <v>0</v>
      </c>
      <c r="CS40" s="60">
        <f>IF(ลับ!CS$3=0,0,IF(เวลาเรียน!CY40="/",ลับ!CS$3,0))</f>
        <v>0</v>
      </c>
      <c r="CT40" s="60">
        <f>IF(ลับ!CT$3=0,0,IF(เวลาเรียน!CZ40="/",ลับ!CT$3,0))</f>
        <v>0</v>
      </c>
      <c r="CU40" s="60">
        <f>IF(ลับ!CU$3=0,0,IF(เวลาเรียน!DA40="/",ลับ!CU$3,0))</f>
        <v>0</v>
      </c>
      <c r="CV40" s="60">
        <f>IF(ลับ!CV$3=0,0,IF(เวลาเรียน!DB40="/",ลับ!CV$3,0))</f>
        <v>0</v>
      </c>
      <c r="CW40" s="61">
        <f>IF(ลับ!CW$3=0,0,IF(เวลาเรียน!DC40="/",ลับ!CW$3,0))</f>
        <v>0</v>
      </c>
      <c r="CX40" s="73" t="e">
        <f t="shared" si="11"/>
        <v>#REF!</v>
      </c>
      <c r="CZ40" s="15">
        <v>35</v>
      </c>
      <c r="DA40" s="15">
        <f>IF(ตัวชี้วัด!C40="ร",ตัวชี้วัด!C40,IF(ตัวชี้วัด!F40="ร",ตัวชี้วัด!F40,IF(ตัวชี้วัด!I40="ร",ตัวชี้วัด!I40,IF(ตัวชี้วัด!L40="ร",ตัวชี้วัด!L40,IF(ตัวชี้วัด!O40="ร",ตัวชี้วัด!O40,IF(ตัวชี้วัด!S40="ร",ตัวชี้วัด!S40,IF(ตัวชี้วัด!V40="ร",ตัวชี้วัด!V40,SUM(ตัวชี้วัด!C40,ตัวชี้วัด!F40,ตัวชี้วัด!I40,ตัวชี้วัด!L40,ตัวชี้วัด!O40,ตัวชี้วัด!S40,ตัวชี้วัด!V40))))))))</f>
        <v>0</v>
      </c>
      <c r="DB40" s="15">
        <f>IF(ตัวชี้วัด!Y40="ร",ตัวชี้วัด!Y40,IF(ตัวชี้วัด!AB40="ร",ตัวชี้วัด!AB40,IF(ตัวชี้วัด!AE40="ร",ตัวชี้วัด!AE40,IF(ตัวชี้วัด!AK40="ร",ตัวชี้วัด!AK40,IF(ตัวชี้วัด!AN40="ร",ตัวชี้วัด!AN40,IF(ตัวชี้วัด!AQ40="ร",ตัวชี้วัด!AQ40,IF(ตัวชี้วัด!AT40="ร",ตัวชี้วัด!AT40,SUM(ตัวชี้วัด!Y40,ตัวชี้วัด!AB40,ตัวชี้วัด!AE40,ตัวชี้วัด!AK40,ตัวชี้วัด!AN40,ตัวชี้วัด!AQ40,ตัวชี้วัด!AT40))))))))</f>
        <v>0</v>
      </c>
      <c r="DC40" s="15">
        <f>IF(ตัวชี้วัด!AW40="ร",ตัวชี้วัด!AW40,IF(ตัวชี้วัด!BA40="ร",ตัวชี้วัด!BA40,IF(ตัวชี้วัด!BD40="ร",ตัวชี้วัด!BD40,IF(ตัวชี้วัด!BG40="ร",ตัวชี้วัด!BG40,IF(ตัวชี้วัด!BJ40="ร",ตัวชี้วัด!BJ40,IF(ตัวชี้วัด!BM40="ร",ตัวชี้วัด!BM40,IF(ตัวชี้วัด!BS40="ร",ตัวชี้วัด!BS40,SUM(ตัวชี้วัด!AW40,ตัวชี้วัด!BA40,ตัวชี้วัด!BD40,ตัวชี้วัด!BG40,ตัวชี้วัด!BJ40,ตัวชี้วัด!BM40,ตัวชี้วัด!BS40))))))))</f>
        <v>0</v>
      </c>
      <c r="DD40" s="15">
        <f>IF(ตัวชี้วัด!BV40="ร",ตัวชี้วัด!BV40,IF(ตัวชี้วัด!BY40="ร",ตัวชี้วัด!BY40,IF(ตัวชี้วัด!CB40="ร",ตัวชี้วัด!CB40,IF(ตัวชี้วัด!CE40="ร",ตัวชี้วัด!CE40,IF(ตัวชี้วัด!CI40="ร",ตัวชี้วัด!CI40,IF(ตัวชี้วัด!CL40="ร",ตัวชี้วัด!CL40,IF(ตัวชี้วัด!CO40="ร",ตัวชี้วัด!CO40,SUM(ตัวชี้วัด!BV40,ตัวชี้วัด!BY40,ตัวชี้วัด!CB40,ตัวชี้วัด!CE40,ตัวชี้วัด!CI40,ตัวชี้วัด!CL40,ตัวชี้วัด!CO40))))))))</f>
        <v>0</v>
      </c>
      <c r="DE40" s="15">
        <f>IF(ตัวชี้วัด!CR40="ร",ตัวชี้วัด!CR40,IF(ตัวชี้วัด!CU40="ร",ตัวชี้วัด!CU40,IF(ตัวชี้วัด!DA40="ร",ตัวชี้วัด!DA40,IF(ตัวชี้วัด!DD40="ร",ตัวชี้วัด!DD40,IF(ตัวชี้วัด!DG40="ร",ตัวชี้วัด!DG40,IF(ตัวชี้วัด!DJ40="ร",ตัวชี้วัด!DJ40,IF(ตัวชี้วัด!DM40="ร",ตัวชี้วัด!DM40,SUM(ตัวชี้วัด!CR40,ตัวชี้วัด!CU40,ตัวชี้วัด!DA40,ตัวชี้วัด!DD40,ตัวชี้วัด!DG40,ตัวชี้วัด!DJ40,ตัวชี้วัด!DM40))))))))</f>
        <v>0</v>
      </c>
      <c r="DF40" s="15">
        <f>IF(ตัวชี้วัด!DQ40="ร",ตัวชี้วัด!DQ40,IF(ตัวชี้วัด!DT40="ร",ตัวชี้วัด!DT40,IF(ตัวชี้วัด!DW40="ร",ตัวชี้วัด!DW40,IF(ตัวชี้วัด!DZ40="ร",ตัวชี้วัด!DZ40,SUM(ตัวชี้วัด!DQ40,ตัวชี้วัด!DT40,ตัวชี้วัด!DW40,ตัวชี้วัด!DZ40)))))</f>
        <v>0</v>
      </c>
      <c r="DG40" s="72">
        <f t="shared" si="12"/>
        <v>0</v>
      </c>
      <c r="DH40" s="47"/>
      <c r="DI40" s="15">
        <f>IF(ตัวชี้วัด!D40="/",1,0)</f>
        <v>0</v>
      </c>
      <c r="DJ40" s="15">
        <f>IF(ตัวชี้วัด!G40="/",1,0)</f>
        <v>0</v>
      </c>
      <c r="DK40" s="15">
        <f>IF(ตัวชี้วัด!J40="/",1,0)</f>
        <v>0</v>
      </c>
      <c r="DL40" s="15">
        <f>IF(ตัวชี้วัด!M40="/",1,0)</f>
        <v>0</v>
      </c>
      <c r="DM40" s="15">
        <f>IF(ตัวชี้วัด!P40="/",1,0)</f>
        <v>0</v>
      </c>
      <c r="DN40" s="15">
        <f>IF(ตัวชี้วัด!T40="/",1,0)</f>
        <v>0</v>
      </c>
      <c r="DO40" s="15">
        <f>IF(ตัวชี้วัด!W40="/",1,0)</f>
        <v>0</v>
      </c>
      <c r="DP40" s="15">
        <f>IF(ตัวชี้วัด!Z40="/",1,0)</f>
        <v>0</v>
      </c>
      <c r="DQ40" s="15">
        <f>IF(ตัวชี้วัด!AC40="/",1,0)</f>
        <v>0</v>
      </c>
      <c r="DR40" s="15">
        <f>IF(ตัวชี้วัด!AF40="/",1,0)</f>
        <v>0</v>
      </c>
      <c r="DS40" s="15">
        <f>IF(ตัวชี้วัด!AL40="/",1,0)</f>
        <v>0</v>
      </c>
      <c r="DT40" s="15">
        <f>IF(ตัวชี้วัด!AO40="/",1,0)</f>
        <v>0</v>
      </c>
      <c r="DU40" s="15">
        <f>IF(ตัวชี้วัด!AR40="/",1,0)</f>
        <v>0</v>
      </c>
      <c r="DV40" s="15">
        <f>IF(ตัวชี้วัด!AU40="/",1,0)</f>
        <v>0</v>
      </c>
      <c r="DW40" s="15">
        <f>IF(ตัวชี้วัด!AX40="/",1,0)</f>
        <v>0</v>
      </c>
      <c r="DX40" s="15">
        <f>IF(ตัวชี้วัด!BB40="/",1,0)</f>
        <v>0</v>
      </c>
      <c r="DY40" s="15">
        <f>IF(ตัวชี้วัด!BE40="/",1,0)</f>
        <v>0</v>
      </c>
      <c r="DZ40" s="15">
        <f>IF(ตัวชี้วัด!BH40="/",1,0)</f>
        <v>0</v>
      </c>
      <c r="EA40" s="15">
        <f>IF(ตัวชี้วัด!BK40="/",1,0)</f>
        <v>0</v>
      </c>
      <c r="EB40" s="15">
        <f>IF(ตัวชี้วัด!BN40="/",1,0)</f>
        <v>0</v>
      </c>
      <c r="EC40" s="15">
        <f>IF(ตัวชี้วัด!BT40="/",1,0)</f>
        <v>0</v>
      </c>
      <c r="ED40" s="15">
        <f>IF(ตัวชี้วัด!BW40="/",1,0)</f>
        <v>0</v>
      </c>
      <c r="EE40" s="15">
        <f>IF(ตัวชี้วัด!BZ40="/",1,0)</f>
        <v>0</v>
      </c>
      <c r="EF40" s="15">
        <f>IF(ตัวชี้วัด!CC40="/",1,0)</f>
        <v>0</v>
      </c>
      <c r="EG40" s="15">
        <f>IF(ตัวชี้วัด!CF40="/",1,0)</f>
        <v>0</v>
      </c>
      <c r="EH40" s="15">
        <f>IF(ตัวชี้วัด!CJ40="/",1,0)</f>
        <v>0</v>
      </c>
      <c r="EI40" s="15">
        <f>IF(ตัวชี้วัด!CM40="/",1,0)</f>
        <v>0</v>
      </c>
      <c r="EJ40" s="15">
        <f>IF(ตัวชี้วัด!CP40="/",1,0)</f>
        <v>0</v>
      </c>
      <c r="EK40" s="15">
        <f>IF(ตัวชี้วัด!CS40="/",1,0)</f>
        <v>0</v>
      </c>
      <c r="EL40" s="15">
        <f>IF(ตัวชี้วัด!CV40="/",1,0)</f>
        <v>0</v>
      </c>
      <c r="EM40" s="15">
        <f>IF(ตัวชี้วัด!DB40="/",1,0)</f>
        <v>0</v>
      </c>
      <c r="EN40" s="15">
        <f>IF(ตัวชี้วัด!DE40="/",1,0)</f>
        <v>0</v>
      </c>
      <c r="EO40" s="15">
        <f>IF(ตัวชี้วัด!DH40="/",1,0)</f>
        <v>0</v>
      </c>
      <c r="EP40" s="15">
        <f>IF(ตัวชี้วัด!DK40="/",1,0)</f>
        <v>0</v>
      </c>
      <c r="EQ40" s="15">
        <f>IF(ตัวชี้วัด!DN40="/",1,0)</f>
        <v>0</v>
      </c>
      <c r="ER40" s="15">
        <f>IF(ตัวชี้วัด!DR40="/",1,0)</f>
        <v>0</v>
      </c>
      <c r="ES40" s="15">
        <f>IF(ตัวชี้วัด!DU40="/",1,0)</f>
        <v>0</v>
      </c>
      <c r="ET40" s="15">
        <f>IF(ตัวชี้วัด!DX40="/",1,0)</f>
        <v>0</v>
      </c>
      <c r="EU40" s="15">
        <f>IF(ตัวชี้วัด!EA40="/",1,0)</f>
        <v>0</v>
      </c>
      <c r="EV40" s="72">
        <f t="shared" si="14"/>
        <v>0</v>
      </c>
      <c r="EX40" s="15">
        <v>35</v>
      </c>
      <c r="EY40" s="15">
        <f>IF(คุณลักษณะ!B40&gt;1,2,IF(คุณลักษณะ!B40=1,1,0))</f>
        <v>0</v>
      </c>
      <c r="EZ40" s="15">
        <f>IF(คุณลักษณะ!C40&gt;1,2,IF(คุณลักษณะ!C40=1,1,0))</f>
        <v>0</v>
      </c>
      <c r="FA40" s="15">
        <f>IF(คุณลักษณะ!D40&gt;1,2,IF(คุณลักษณะ!D40=1,1,0))</f>
        <v>0</v>
      </c>
      <c r="FB40" s="15">
        <f>IF(คุณลักษณะ!E40&gt;1,2,IF(คุณลักษณะ!E40=1,1,0))</f>
        <v>0</v>
      </c>
      <c r="FC40" s="72">
        <f t="shared" si="15"/>
        <v>0</v>
      </c>
      <c r="FD40" s="15">
        <f>IF(คุณลักษณะ!G40&gt;1,2,IF(คุณลักษณะ!G40=1,1,0))</f>
        <v>0</v>
      </c>
      <c r="FE40" s="15">
        <f>IF(คุณลักษณะ!H40&gt;1,2,IF(คุณลักษณะ!H40=1,1,0))</f>
        <v>0</v>
      </c>
      <c r="FF40" s="72">
        <f t="shared" si="16"/>
        <v>0</v>
      </c>
      <c r="FG40" s="15">
        <f>IF(คุณลักษณะ!O40&gt;1,2,IF(คุณลักษณะ!O40=1,1,0))</f>
        <v>0</v>
      </c>
      <c r="FH40" s="15">
        <f>IF(คุณลักษณะ!P40&gt;1,2,IF(คุณลักษณะ!P40=1,1,0))</f>
        <v>0</v>
      </c>
      <c r="FI40" s="72">
        <f t="shared" si="17"/>
        <v>0</v>
      </c>
      <c r="FJ40" s="15">
        <f>IF(คุณลักษณะ!S40&gt;1,2,IF(คุณลักษณะ!S40=1,1,0))</f>
        <v>0</v>
      </c>
      <c r="FK40" s="15">
        <f>IF(คุณลักษณะ!T40&gt;1,2,IF(คุณลักษณะ!T40=1,1,0))</f>
        <v>0</v>
      </c>
      <c r="FL40" s="72">
        <f t="shared" si="18"/>
        <v>0</v>
      </c>
      <c r="FM40" s="15">
        <f>IF(คุณลักษณะ!V40&gt;1,2,IF(คุณลักษณะ!V40=1,1,0))</f>
        <v>0</v>
      </c>
      <c r="FN40" s="15">
        <f>IF(คุณลักษณะ!W40&gt;1,2,IF(คุณลักษณะ!W40=1,1,0))</f>
        <v>0</v>
      </c>
      <c r="FO40" s="72">
        <f t="shared" si="19"/>
        <v>0</v>
      </c>
      <c r="FP40" s="15">
        <f>IF(คุณลักษณะ!Y40&gt;1,2,IF(คุณลักษณะ!Y40=1,1,0))</f>
        <v>0</v>
      </c>
      <c r="FQ40" s="15">
        <f>IF(คุณลักษณะ!AC40&gt;1,2,IF(คุณลักษณะ!AC40=1,1,0))</f>
        <v>0</v>
      </c>
      <c r="FR40" s="15">
        <f>IF(คุณลักษณะ!AD40&gt;1,2,IF(คุณลักษณะ!AD40=1,1,0))</f>
        <v>0</v>
      </c>
      <c r="FS40" s="72">
        <f t="shared" si="20"/>
        <v>0</v>
      </c>
      <c r="FT40" s="15">
        <f>IF(คุณลักษณะ!AF40&gt;1,2,IF(คุณลักษณะ!AF40=1,1,0))</f>
        <v>0</v>
      </c>
      <c r="FU40" s="15">
        <f>IF(คุณลักษณะ!AG40&gt;1,2,IF(คุณลักษณะ!AG40=1,1,0))</f>
        <v>0</v>
      </c>
      <c r="FV40" s="72">
        <f t="shared" si="21"/>
        <v>0</v>
      </c>
      <c r="FW40" s="47"/>
      <c r="FX40" s="15">
        <f>IF(คุณลักษณะ!F40&gt;1,2,IF(คุณลักษณะ!F40=1,1,0))</f>
        <v>2</v>
      </c>
      <c r="FY40" s="15">
        <f>IF(คุณลักษณะ!I40&gt;1,2,IF(คุณลักษณะ!I40=1,1,0))</f>
        <v>2</v>
      </c>
      <c r="FZ40" s="15">
        <f>IF(คุณลักษณะ!N40&gt;1,2,IF(คุณลักษณะ!N40=1,1,0))</f>
        <v>2</v>
      </c>
      <c r="GA40" s="15">
        <f>IF(คุณลักษณะ!Q40&gt;1,2,IF(คุณลักษณะ!Q40=1,1,0))</f>
        <v>2</v>
      </c>
      <c r="GB40" s="15">
        <f>IF(คุณลักษณะ!U40&gt;1,2,IF(คุณลักษณะ!U40=1,1,0))</f>
        <v>2</v>
      </c>
      <c r="GC40" s="15">
        <f>IF(คุณลักษณะ!X40&gt;1,2,IF(คุณลักษณะ!X40=1,1,0))</f>
        <v>2</v>
      </c>
      <c r="GD40" s="15">
        <f>IF(คุณลักษณะ!AE40&gt;1,2,IF(คุณลักษณะ!AE40=1,1,0))</f>
        <v>2</v>
      </c>
      <c r="GE40" s="15">
        <f>IF(คุณลักษณะ!AH40&gt;1,2,IF(คุณลักษณะ!AH40=1,1,0))</f>
        <v>2</v>
      </c>
      <c r="GF40" s="76">
        <f t="shared" si="22"/>
        <v>16</v>
      </c>
      <c r="GG40" s="74">
        <f>IF(คุณลักษณะ!F40=0,0,IF(คุณลักษณะ!I40=0,0,IF(คุณลักษณะ!N40=0,0,IF(คุณลักษณะ!Q40=0,0,IF(คุณลักษณะ!U40=0,0,IF(คุณลักษณะ!X40=0,0,IF(คุณลักษณะ!AE40=0,0,IF(คุณลักษณะ!AH40=0,0,GF40))))))))</f>
        <v>16</v>
      </c>
      <c r="GI40" s="2">
        <v>35</v>
      </c>
      <c r="GJ40" s="19">
        <f>IF(เวลาเรียน!C40="",0,1)</f>
        <v>0</v>
      </c>
      <c r="GK40" s="289">
        <f>IF(ผลการเรียน!$Y41=$GK$5,1,0)</f>
        <v>0</v>
      </c>
      <c r="GL40" s="289">
        <f>IF(ผลการเรียน!$Y41=$GL$5,1,0)</f>
        <v>0</v>
      </c>
      <c r="GM40" s="289">
        <f>IF(ผลการเรียน!$Y41=$GM$5,1,0)</f>
        <v>0</v>
      </c>
      <c r="GN40" s="289">
        <f>IF(ผลการเรียน!$Y41=$GN$5,1,0)</f>
        <v>0</v>
      </c>
      <c r="GO40" s="289">
        <f>IF(ผลการเรียน!$Y41=$GO$5,1,0)</f>
        <v>0</v>
      </c>
      <c r="GP40" s="289">
        <f>IF(ผลการเรียน!$Y41=$GP$5,1,0)</f>
        <v>0</v>
      </c>
      <c r="GQ40" s="289">
        <f>IF(ผลการเรียน!$Y41=$GQ$5,1,0)</f>
        <v>0</v>
      </c>
      <c r="GR40" s="289">
        <f>IF(ผลการเรียน!$Y41=$GR$5,1,0)</f>
        <v>0</v>
      </c>
      <c r="GS40" s="289">
        <f>IF(ผลการเรียน!$Y41=$GS$5,1,0)</f>
        <v>0</v>
      </c>
      <c r="GT40" s="289">
        <f>IF(ผลการเรียน!$Y41=$GT$5,1,0)</f>
        <v>0</v>
      </c>
      <c r="GU40" s="289">
        <f ca="1">IF(ผลการเรียน!$AP41=ลับ!$GU$5,1,0)</f>
        <v>0</v>
      </c>
      <c r="GV40" s="289">
        <f ca="1">IF(ผลการเรียน!$AP41=ลับ!$GV$5,1,0)</f>
        <v>0</v>
      </c>
      <c r="GW40" s="289">
        <f ca="1">IF(ผลการเรียน!$AP41=ลับ!$GW$5,1,0)</f>
        <v>0</v>
      </c>
      <c r="GX40" s="289">
        <f ca="1">IF(ผลการเรียน!$AP41=ลับ!$GX$5,1,0)</f>
        <v>0</v>
      </c>
      <c r="GY40" s="289">
        <f ca="1">IF(ผลการเรียน!$AG41=ลับ!$GY$5,1,0)</f>
        <v>0</v>
      </c>
      <c r="GZ40" s="289">
        <f ca="1">IF(ผลการเรียน!$AG41=ลับ!$GZ$5,1,0)</f>
        <v>0</v>
      </c>
      <c r="HA40" s="289">
        <f ca="1">IF(ผลการเรียน!$AG41=ลับ!$HA$5,1,0)</f>
        <v>0</v>
      </c>
      <c r="HB40" s="289">
        <f ca="1">IF(ผลการเรียน!$AG41=ลับ!$HB$5,1,0)</f>
        <v>0</v>
      </c>
      <c r="HC40" s="19">
        <f>IF(สรุปคะแนน!$Q40=3,1,0)</f>
        <v>0</v>
      </c>
      <c r="HD40" s="19">
        <f>IF(สรุปคะแนน!$Q40=2,1,0)</f>
        <v>0</v>
      </c>
      <c r="HE40" s="19">
        <f>IF(สรุปคะแนน!$Q40=1,1,0)</f>
        <v>0</v>
      </c>
      <c r="HF40" s="19">
        <f>IF(สรุปคะแนน!$Q40=0,1,0)</f>
        <v>0</v>
      </c>
      <c r="HG40" s="47"/>
      <c r="HH40" s="47"/>
      <c r="HI40" s="47"/>
      <c r="HJ40" s="47"/>
      <c r="HK40" s="47"/>
      <c r="HL40" s="47"/>
      <c r="HM40" s="47"/>
      <c r="HN40" s="47"/>
    </row>
    <row r="41" spans="1:222" ht="20.399999999999999" x14ac:dyDescent="0.55000000000000004">
      <c r="A41" s="25">
        <v>36</v>
      </c>
      <c r="B41" s="60">
        <f>IF(ลับ!B$3=0,0,IF(เวลาเรียน!H41="/",ลับ!B$3,0))</f>
        <v>0</v>
      </c>
      <c r="C41" s="60">
        <f>IF(ลับ!C$3=0,0,IF(เวลาเรียน!I41="/",ลับ!C$3,0))</f>
        <v>0</v>
      </c>
      <c r="D41" s="60">
        <f>IF(ลับ!D$3=0,0,IF(เวลาเรียน!J41="/",ลับ!D$3,0))</f>
        <v>0</v>
      </c>
      <c r="E41" s="60">
        <f>IF(ลับ!E$3=0,0,IF(เวลาเรียน!K41="/",ลับ!E$3,0))</f>
        <v>0</v>
      </c>
      <c r="F41" s="60" t="e">
        <f>IF(ลับ!F$3=0,0,IF(เวลาเรียน!#REF!="/",ลับ!F$3,0))</f>
        <v>#REF!</v>
      </c>
      <c r="G41" s="60">
        <f>IF(ลับ!G$3=0,0,IF(เวลาเรียน!L41="/",ลับ!G$3,0))</f>
        <v>0</v>
      </c>
      <c r="H41" s="60">
        <f>IF(ลับ!H$3=0,0,IF(เวลาเรียน!M41="/",ลับ!H$3,0))</f>
        <v>0</v>
      </c>
      <c r="I41" s="60">
        <f>IF(ลับ!I$3=0,0,IF(เวลาเรียน!N41="/",ลับ!I$3,0))</f>
        <v>0</v>
      </c>
      <c r="J41" s="60">
        <f>IF(ลับ!J$3=0,0,IF(เวลาเรียน!O41="/",ลับ!J$3,0))</f>
        <v>0</v>
      </c>
      <c r="K41" s="60">
        <f>IF(ลับ!K$3=0,0,IF(เวลาเรียน!P41="/",ลับ!K$3,0))</f>
        <v>0</v>
      </c>
      <c r="L41" s="60">
        <f>IF(ลับ!L$3=0,0,IF(เวลาเรียน!Q41="/",ลับ!L$3,0))</f>
        <v>0</v>
      </c>
      <c r="M41" s="60">
        <f>IF(ลับ!M$3=0,0,IF(เวลาเรียน!R41="/",ลับ!M$3,0))</f>
        <v>0</v>
      </c>
      <c r="N41" s="60">
        <f>IF(ลับ!N$3=0,0,IF(เวลาเรียน!S41="/",ลับ!N$3,0))</f>
        <v>0</v>
      </c>
      <c r="O41" s="60">
        <f>IF(ลับ!O$3=0,0,IF(เวลาเรียน!T41="/",ลับ!O$3,0))</f>
        <v>0</v>
      </c>
      <c r="P41" s="60">
        <f>IF(ลับ!P$3=0,0,IF(เวลาเรียน!U41="/",ลับ!P$3,0))</f>
        <v>0</v>
      </c>
      <c r="Q41" s="60">
        <f>IF(ลับ!Q$3=0,0,IF(เวลาเรียน!V41="/",ลับ!Q$3,0))</f>
        <v>0</v>
      </c>
      <c r="R41" s="60">
        <f>IF(ลับ!R$3=0,0,IF(เวลาเรียน!W41="/",ลับ!R$3,0))</f>
        <v>0</v>
      </c>
      <c r="S41" s="60">
        <f>IF(ลับ!S$3=0,0,IF(เวลาเรียน!X41="/",ลับ!S$3,0))</f>
        <v>0</v>
      </c>
      <c r="T41" s="60">
        <f>IF(ลับ!T$3=0,0,IF(เวลาเรียน!Y41="/",ลับ!T$3,0))</f>
        <v>0</v>
      </c>
      <c r="U41" s="60">
        <f>IF(ลับ!U$3=0,0,IF(เวลาเรียน!Z41="/",ลับ!U$3,0))</f>
        <v>0</v>
      </c>
      <c r="V41" s="60">
        <f>IF(ลับ!V$3=0,0,IF(เวลาเรียน!AA41="/",ลับ!V$3,0))</f>
        <v>0</v>
      </c>
      <c r="W41" s="60">
        <f>IF(ลับ!W$3=0,0,IF(เวลาเรียน!AB41="/",ลับ!W$3,0))</f>
        <v>0</v>
      </c>
      <c r="X41" s="60">
        <f>IF(ลับ!X$3=0,0,IF(เวลาเรียน!AC41="/",ลับ!X$3,0))</f>
        <v>0</v>
      </c>
      <c r="Y41" s="60">
        <f>IF(ลับ!Y$3=0,0,IF(เวลาเรียน!AD41="/",ลับ!Y$3,0))</f>
        <v>0</v>
      </c>
      <c r="Z41" s="295">
        <f>IF(ลับ!Z$3=0,0,IF(เวลาเรียน!AE41="/",ลับ!Z$3,0))</f>
        <v>0</v>
      </c>
      <c r="AA41" s="60">
        <f>IF(ลับ!AA$3=0,0,IF(เวลาเรียน!AF41="/",ลับ!AA$3,0))</f>
        <v>0</v>
      </c>
      <c r="AB41" s="60">
        <f>IF(ลับ!AB$3=0,0,IF(เวลาเรียน!AG41="/",ลับ!AB$3,0))</f>
        <v>0</v>
      </c>
      <c r="AC41" s="60">
        <f>IF(ลับ!AC$3=0,0,IF(เวลาเรียน!AH41="/",ลับ!AC$3,0))</f>
        <v>0</v>
      </c>
      <c r="AD41" s="60">
        <f>IF(ลับ!AD$3=0,0,IF(เวลาเรียน!AI41="/",ลับ!AD$3,0))</f>
        <v>0</v>
      </c>
      <c r="AE41" s="60">
        <f>IF(ลับ!AE$3=0,0,IF(เวลาเรียน!AJ41="/",ลับ!AE$3,0))</f>
        <v>0</v>
      </c>
      <c r="AF41" s="60">
        <f>IF(ลับ!AF$3=0,0,IF(เวลาเรียน!AK41="/",ลับ!AF$3,0))</f>
        <v>0</v>
      </c>
      <c r="AG41" s="60">
        <f>IF(ลับ!AG$3=0,0,IF(เวลาเรียน!AL41="/",ลับ!AG$3,0))</f>
        <v>0</v>
      </c>
      <c r="AH41" s="60">
        <f>IF(ลับ!AH$3=0,0,IF(เวลาเรียน!AM41="/",ลับ!AH$3,0))</f>
        <v>0</v>
      </c>
      <c r="AI41" s="60">
        <f>IF(ลับ!AI$3=0,0,IF(เวลาเรียน!AN41="/",ลับ!AI$3,0))</f>
        <v>0</v>
      </c>
      <c r="AJ41" s="60">
        <f>IF(ลับ!AJ$3=0,0,IF(เวลาเรียน!AO41="/",ลับ!AJ$3,0))</f>
        <v>0</v>
      </c>
      <c r="AK41" s="60">
        <f>IF(ลับ!AK$3=0,0,IF(เวลาเรียน!AP41="/",ลับ!AK$3,0))</f>
        <v>0</v>
      </c>
      <c r="AL41" s="60">
        <f>IF(ลับ!AL$3=0,0,IF(เวลาเรียน!AQ41="/",ลับ!AL$3,0))</f>
        <v>0</v>
      </c>
      <c r="AM41" s="60">
        <f>IF(ลับ!AM$3=0,0,IF(เวลาเรียน!AR41="/",ลับ!AM$3,0))</f>
        <v>0</v>
      </c>
      <c r="AN41" s="60">
        <f>IF(ลับ!AN$3=0,0,IF(เวลาเรียน!AS41="/",ลับ!AN$3,0))</f>
        <v>0</v>
      </c>
      <c r="AO41" s="60">
        <f>IF(ลับ!AO$3=0,0,IF(เวลาเรียน!AT41="/",ลับ!AO$3,0))</f>
        <v>0</v>
      </c>
      <c r="AP41" s="60">
        <f>IF(ลับ!AP$3=0,0,IF(เวลาเรียน!AU41="/",ลับ!AP$3,0))</f>
        <v>0</v>
      </c>
      <c r="AQ41" s="60">
        <f>IF(ลับ!AQ$3=0,0,IF(เวลาเรียน!AV41="/",ลับ!AQ$3,0))</f>
        <v>0</v>
      </c>
      <c r="AR41" s="60">
        <f>IF(ลับ!AR$3=0,0,IF(เวลาเรียน!AW41="/",ลับ!AR$3,0))</f>
        <v>0</v>
      </c>
      <c r="AS41" s="60">
        <f>IF(ลับ!AS$3=0,0,IF(เวลาเรียน!AX41="/",ลับ!AS$3,0))</f>
        <v>0</v>
      </c>
      <c r="AT41" s="60">
        <f>IF(ลับ!AT$3=0,0,IF(เวลาเรียน!AY41="/",ลับ!AT$3,0))</f>
        <v>0</v>
      </c>
      <c r="AU41" s="60">
        <f>IF(ลับ!AU$3=0,0,IF(เวลาเรียน!AZ41="/",ลับ!AU$3,0))</f>
        <v>0</v>
      </c>
      <c r="AV41" s="60">
        <f>IF(ลับ!AV$3=0,0,IF(เวลาเรียน!BA41="/",ลับ!AV$3,0))</f>
        <v>0</v>
      </c>
      <c r="AW41" s="60">
        <f>IF(ลับ!AW$3=0,0,IF(เวลาเรียน!BB41="/",ลับ!AW$3,0))</f>
        <v>0</v>
      </c>
      <c r="AX41" s="60">
        <f>IF(ลับ!AX$3=0,0,IF(เวลาเรียน!BC41="/",ลับ!AX$3,0))</f>
        <v>0</v>
      </c>
      <c r="AY41" s="60">
        <f>IF(ลับ!AY$3=0,0,IF(เวลาเรียน!BD41="/",ลับ!AY$3,0))</f>
        <v>0</v>
      </c>
      <c r="AZ41" s="60">
        <f>IF(ลับ!AZ$3=0,0,IF(เวลาเรียน!BE41="/",ลับ!AZ$3,0))</f>
        <v>0</v>
      </c>
      <c r="BA41" s="60">
        <f>IF(ลับ!BA$3=0,0,IF(เวลาเรียน!BF41="/",ลับ!BA$3,0))</f>
        <v>0</v>
      </c>
      <c r="BB41" s="60">
        <f>IF(ลับ!BB$3=0,0,IF(เวลาเรียน!BG41="/",ลับ!BB$3,0))</f>
        <v>0</v>
      </c>
      <c r="BC41" s="60">
        <f>IF(ลับ!BC$3=0,0,IF(เวลาเรียน!BH41="/",ลับ!BC$3,0))</f>
        <v>0</v>
      </c>
      <c r="BD41" s="60">
        <f>IF(ลับ!BD$3=0,0,IF(เวลาเรียน!BI41="/",ลับ!BD$3,0))</f>
        <v>0</v>
      </c>
      <c r="BE41" s="60">
        <f>IF(ลับ!BE$3=0,0,IF(เวลาเรียน!BJ41="/",ลับ!BE$3,0))</f>
        <v>0</v>
      </c>
      <c r="BF41" s="60">
        <f>IF(ลับ!BF$3=0,0,IF(เวลาเรียน!BK41="/",ลับ!BF$3,0))</f>
        <v>0</v>
      </c>
      <c r="BG41" s="60">
        <f>IF(ลับ!BG$3=0,0,IF(เวลาเรียน!BL41="/",ลับ!BG$3,0))</f>
        <v>0</v>
      </c>
      <c r="BH41" s="60">
        <f>IF(ลับ!BH$3=0,0,IF(เวลาเรียน!BM41="/",ลับ!BH$3,0))</f>
        <v>0</v>
      </c>
      <c r="BI41" s="60">
        <f>IF(ลับ!BI$3=0,0,IF(เวลาเรียน!BN41="/",ลับ!BI$3,0))</f>
        <v>0</v>
      </c>
      <c r="BJ41" s="60">
        <f>IF(ลับ!BJ$3=0,0,IF(เวลาเรียน!BO41="/",ลับ!BJ$3,0))</f>
        <v>0</v>
      </c>
      <c r="BK41" s="60">
        <f>IF(ลับ!BK$3=0,0,IF(เวลาเรียน!BP41="/",ลับ!BK$3,0))</f>
        <v>0</v>
      </c>
      <c r="BL41" s="60">
        <f>IF(ลับ!BL$3=0,0,IF(เวลาเรียน!BQ41="/",ลับ!BL$3,0))</f>
        <v>0</v>
      </c>
      <c r="BM41" s="60">
        <f>IF(ลับ!BM$3=0,0,IF(เวลาเรียน!BR41="/",ลับ!BM$3,0))</f>
        <v>0</v>
      </c>
      <c r="BN41" s="60">
        <f>IF(ลับ!BN$3=0,0,IF(เวลาเรียน!BS41="/",ลับ!BN$3,0))</f>
        <v>0</v>
      </c>
      <c r="BO41" s="60">
        <f>IF(ลับ!BO$3=0,0,IF(เวลาเรียน!BT41="/",ลับ!BO$3,0))</f>
        <v>0</v>
      </c>
      <c r="BP41" s="60">
        <f>IF(ลับ!BP$3=0,0,IF(เวลาเรียน!BU41="/",ลับ!BP$3,0))</f>
        <v>0</v>
      </c>
      <c r="BQ41" s="60">
        <f>IF(ลับ!BQ$3=0,0,IF(เวลาเรียน!BV41="/",ลับ!BQ$3,0))</f>
        <v>0</v>
      </c>
      <c r="BR41" s="60">
        <f>IF(ลับ!BR$3=0,0,IF(เวลาเรียน!BW41="/",ลับ!BR$3,0))</f>
        <v>0</v>
      </c>
      <c r="BS41" s="295">
        <f>IF(ลับ!BS$3=0,0,IF(เวลาเรียน!BX41="/",ลับ!BS$3,0))</f>
        <v>0</v>
      </c>
      <c r="BT41" s="60">
        <f>IF(ลับ!BT$3=0,0,IF(เวลาเรียน!BZ41="/",ลับ!BT$3,0))</f>
        <v>0</v>
      </c>
      <c r="BU41" s="60">
        <f>IF(ลับ!BU$3=0,0,IF(เวลาเรียน!CA41="/",ลับ!BU$3,0))</f>
        <v>0</v>
      </c>
      <c r="BV41" s="60">
        <f>IF(ลับ!BV$3=0,0,IF(เวลาเรียน!CB41="/",ลับ!BV$3,0))</f>
        <v>0</v>
      </c>
      <c r="BW41" s="60">
        <f>IF(ลับ!BW$3=0,0,IF(เวลาเรียน!CC41="/",ลับ!BW$3,0))</f>
        <v>0</v>
      </c>
      <c r="BX41" s="60">
        <f>IF(ลับ!BX$3=0,0,IF(เวลาเรียน!CD41="/",ลับ!BX$3,0))</f>
        <v>0</v>
      </c>
      <c r="BY41" s="60">
        <f>IF(ลับ!BY$3=0,0,IF(เวลาเรียน!CE41="/",ลับ!BY$3,0))</f>
        <v>0</v>
      </c>
      <c r="BZ41" s="60">
        <f>IF(ลับ!BZ$3=0,0,IF(เวลาเรียน!CF41="/",ลับ!BZ$3,0))</f>
        <v>0</v>
      </c>
      <c r="CA41" s="60">
        <f>IF(ลับ!CA$3=0,0,IF(เวลาเรียน!CG41="/",ลับ!CA$3,0))</f>
        <v>0</v>
      </c>
      <c r="CB41" s="60">
        <f>IF(ลับ!CB$3=0,0,IF(เวลาเรียน!CH41="/",ลับ!CB$3,0))</f>
        <v>0</v>
      </c>
      <c r="CC41" s="60">
        <f>IF(ลับ!CC$3=0,0,IF(เวลาเรียน!CI41="/",ลับ!CC$3,0))</f>
        <v>0</v>
      </c>
      <c r="CD41" s="60">
        <f>IF(ลับ!CD$3=0,0,IF(เวลาเรียน!CJ41="/",ลับ!CD$3,0))</f>
        <v>0</v>
      </c>
      <c r="CE41" s="60">
        <f>IF(ลับ!CE$3=0,0,IF(เวลาเรียน!CK41="/",ลับ!CE$3,0))</f>
        <v>0</v>
      </c>
      <c r="CF41" s="60">
        <f>IF(ลับ!CF$3=0,0,IF(เวลาเรียน!CL41="/",ลับ!CF$3,0))</f>
        <v>0</v>
      </c>
      <c r="CG41" s="60">
        <f>IF(ลับ!CG$3=0,0,IF(เวลาเรียน!CM41="/",ลับ!CG$3,0))</f>
        <v>0</v>
      </c>
      <c r="CH41" s="60">
        <f>IF(ลับ!CH$3=0,0,IF(เวลาเรียน!CN41="/",ลับ!CH$3,0))</f>
        <v>0</v>
      </c>
      <c r="CI41" s="60">
        <f>IF(ลับ!CI$3=0,0,IF(เวลาเรียน!CO41="/",ลับ!CI$3,0))</f>
        <v>0</v>
      </c>
      <c r="CJ41" s="60">
        <f>IF(ลับ!CJ$3=0,0,IF(เวลาเรียน!CP41="/",ลับ!CJ$3,0))</f>
        <v>0</v>
      </c>
      <c r="CK41" s="60">
        <f>IF(ลับ!CK$3=0,0,IF(เวลาเรียน!CQ41="/",ลับ!CK$3,0))</f>
        <v>0</v>
      </c>
      <c r="CL41" s="60">
        <f>IF(ลับ!CL$3=0,0,IF(เวลาเรียน!CR41="/",ลับ!CL$3,0))</f>
        <v>0</v>
      </c>
      <c r="CM41" s="60">
        <f>IF(ลับ!CM$3=0,0,IF(เวลาเรียน!CS41="/",ลับ!CM$3,0))</f>
        <v>0</v>
      </c>
      <c r="CN41" s="60">
        <f>IF(ลับ!CN$3=0,0,IF(เวลาเรียน!CT41="/",ลับ!CN$3,0))</f>
        <v>0</v>
      </c>
      <c r="CO41" s="60">
        <f>IF(ลับ!CO$3=0,0,IF(เวลาเรียน!CU41="/",ลับ!CO$3,0))</f>
        <v>0</v>
      </c>
      <c r="CP41" s="60">
        <f>IF(ลับ!CP$3=0,0,IF(เวลาเรียน!CV41="/",ลับ!CP$3,0))</f>
        <v>0</v>
      </c>
      <c r="CQ41" s="60">
        <f>IF(ลับ!CQ$3=0,0,IF(เวลาเรียน!CW41="/",ลับ!CQ$3,0))</f>
        <v>0</v>
      </c>
      <c r="CR41" s="60">
        <f>IF(ลับ!CR$3=0,0,IF(เวลาเรียน!CX41="/",ลับ!CR$3,0))</f>
        <v>0</v>
      </c>
      <c r="CS41" s="60">
        <f>IF(ลับ!CS$3=0,0,IF(เวลาเรียน!CY41="/",ลับ!CS$3,0))</f>
        <v>0</v>
      </c>
      <c r="CT41" s="60">
        <f>IF(ลับ!CT$3=0,0,IF(เวลาเรียน!CZ41="/",ลับ!CT$3,0))</f>
        <v>0</v>
      </c>
      <c r="CU41" s="60">
        <f>IF(ลับ!CU$3=0,0,IF(เวลาเรียน!DA41="/",ลับ!CU$3,0))</f>
        <v>0</v>
      </c>
      <c r="CV41" s="60">
        <f>IF(ลับ!CV$3=0,0,IF(เวลาเรียน!DB41="/",ลับ!CV$3,0))</f>
        <v>0</v>
      </c>
      <c r="CW41" s="61">
        <f>IF(ลับ!CW$3=0,0,IF(เวลาเรียน!DC41="/",ลับ!CW$3,0))</f>
        <v>0</v>
      </c>
      <c r="CX41" s="73" t="e">
        <f t="shared" si="11"/>
        <v>#REF!</v>
      </c>
      <c r="CZ41" s="15">
        <v>36</v>
      </c>
      <c r="DA41" s="15">
        <f>IF(ตัวชี้วัด!C41="ร",ตัวชี้วัด!C41,IF(ตัวชี้วัด!F41="ร",ตัวชี้วัด!F41,IF(ตัวชี้วัด!I41="ร",ตัวชี้วัด!I41,IF(ตัวชี้วัด!L41="ร",ตัวชี้วัด!L41,IF(ตัวชี้วัด!O41="ร",ตัวชี้วัด!O41,IF(ตัวชี้วัด!S41="ร",ตัวชี้วัด!S41,IF(ตัวชี้วัด!V41="ร",ตัวชี้วัด!V41,SUM(ตัวชี้วัด!C41,ตัวชี้วัด!F41,ตัวชี้วัด!I41,ตัวชี้วัด!L41,ตัวชี้วัด!O41,ตัวชี้วัด!S41,ตัวชี้วัด!V41))))))))</f>
        <v>0</v>
      </c>
      <c r="DB41" s="15">
        <f>IF(ตัวชี้วัด!Y41="ร",ตัวชี้วัด!Y41,IF(ตัวชี้วัด!AB41="ร",ตัวชี้วัด!AB41,IF(ตัวชี้วัด!AE41="ร",ตัวชี้วัด!AE41,IF(ตัวชี้วัด!AK41="ร",ตัวชี้วัด!AK41,IF(ตัวชี้วัด!AN41="ร",ตัวชี้วัด!AN41,IF(ตัวชี้วัด!AQ41="ร",ตัวชี้วัด!AQ41,IF(ตัวชี้วัด!AT41="ร",ตัวชี้วัด!AT41,SUM(ตัวชี้วัด!Y41,ตัวชี้วัด!AB41,ตัวชี้วัด!AE41,ตัวชี้วัด!AK41,ตัวชี้วัด!AN41,ตัวชี้วัด!AQ41,ตัวชี้วัด!AT41))))))))</f>
        <v>0</v>
      </c>
      <c r="DC41" s="15">
        <f>IF(ตัวชี้วัด!AW41="ร",ตัวชี้วัด!AW41,IF(ตัวชี้วัด!BA41="ร",ตัวชี้วัด!BA41,IF(ตัวชี้วัด!BD41="ร",ตัวชี้วัด!BD41,IF(ตัวชี้วัด!BG41="ร",ตัวชี้วัด!BG41,IF(ตัวชี้วัด!BJ41="ร",ตัวชี้วัด!BJ41,IF(ตัวชี้วัด!BM41="ร",ตัวชี้วัด!BM41,IF(ตัวชี้วัด!BS41="ร",ตัวชี้วัด!BS41,SUM(ตัวชี้วัด!AW41,ตัวชี้วัด!BA41,ตัวชี้วัด!BD41,ตัวชี้วัด!BG41,ตัวชี้วัด!BJ41,ตัวชี้วัด!BM41,ตัวชี้วัด!BS41))))))))</f>
        <v>0</v>
      </c>
      <c r="DD41" s="15">
        <f>IF(ตัวชี้วัด!BV41="ร",ตัวชี้วัด!BV41,IF(ตัวชี้วัด!BY41="ร",ตัวชี้วัด!BY41,IF(ตัวชี้วัด!CB41="ร",ตัวชี้วัด!CB41,IF(ตัวชี้วัด!CE41="ร",ตัวชี้วัด!CE41,IF(ตัวชี้วัด!CI41="ร",ตัวชี้วัด!CI41,IF(ตัวชี้วัด!CL41="ร",ตัวชี้วัด!CL41,IF(ตัวชี้วัด!CO41="ร",ตัวชี้วัด!CO41,SUM(ตัวชี้วัด!BV41,ตัวชี้วัด!BY41,ตัวชี้วัด!CB41,ตัวชี้วัด!CE41,ตัวชี้วัด!CI41,ตัวชี้วัด!CL41,ตัวชี้วัด!CO41))))))))</f>
        <v>0</v>
      </c>
      <c r="DE41" s="15">
        <f>IF(ตัวชี้วัด!CR41="ร",ตัวชี้วัด!CR41,IF(ตัวชี้วัด!CU41="ร",ตัวชี้วัด!CU41,IF(ตัวชี้วัด!DA41="ร",ตัวชี้วัด!DA41,IF(ตัวชี้วัด!DD41="ร",ตัวชี้วัด!DD41,IF(ตัวชี้วัด!DG41="ร",ตัวชี้วัด!DG41,IF(ตัวชี้วัด!DJ41="ร",ตัวชี้วัด!DJ41,IF(ตัวชี้วัด!DM41="ร",ตัวชี้วัด!DM41,SUM(ตัวชี้วัด!CR41,ตัวชี้วัด!CU41,ตัวชี้วัด!DA41,ตัวชี้วัด!DD41,ตัวชี้วัด!DG41,ตัวชี้วัด!DJ41,ตัวชี้วัด!DM41))))))))</f>
        <v>0</v>
      </c>
      <c r="DF41" s="15">
        <f>IF(ตัวชี้วัด!DQ41="ร",ตัวชี้วัด!DQ41,IF(ตัวชี้วัด!DT41="ร",ตัวชี้วัด!DT41,IF(ตัวชี้วัด!DW41="ร",ตัวชี้วัด!DW41,IF(ตัวชี้วัด!DZ41="ร",ตัวชี้วัด!DZ41,SUM(ตัวชี้วัด!DQ41,ตัวชี้วัด!DT41,ตัวชี้วัด!DW41,ตัวชี้วัด!DZ41)))))</f>
        <v>0</v>
      </c>
      <c r="DG41" s="72">
        <f t="shared" si="12"/>
        <v>0</v>
      </c>
      <c r="DH41" s="47"/>
      <c r="DI41" s="15">
        <f>IF(ตัวชี้วัด!D41="/",1,0)</f>
        <v>0</v>
      </c>
      <c r="DJ41" s="15">
        <f>IF(ตัวชี้วัด!G41="/",1,0)</f>
        <v>0</v>
      </c>
      <c r="DK41" s="15">
        <f>IF(ตัวชี้วัด!J41="/",1,0)</f>
        <v>0</v>
      </c>
      <c r="DL41" s="15">
        <f>IF(ตัวชี้วัด!M41="/",1,0)</f>
        <v>0</v>
      </c>
      <c r="DM41" s="15">
        <f>IF(ตัวชี้วัด!P41="/",1,0)</f>
        <v>0</v>
      </c>
      <c r="DN41" s="15">
        <f>IF(ตัวชี้วัด!T41="/",1,0)</f>
        <v>0</v>
      </c>
      <c r="DO41" s="15">
        <f>IF(ตัวชี้วัด!W41="/",1,0)</f>
        <v>0</v>
      </c>
      <c r="DP41" s="15">
        <f>IF(ตัวชี้วัด!Z41="/",1,0)</f>
        <v>0</v>
      </c>
      <c r="DQ41" s="15">
        <f>IF(ตัวชี้วัด!AC41="/",1,0)</f>
        <v>0</v>
      </c>
      <c r="DR41" s="15">
        <f>IF(ตัวชี้วัด!AF41="/",1,0)</f>
        <v>0</v>
      </c>
      <c r="DS41" s="15">
        <f>IF(ตัวชี้วัด!AL41="/",1,0)</f>
        <v>0</v>
      </c>
      <c r="DT41" s="15">
        <f>IF(ตัวชี้วัด!AO41="/",1,0)</f>
        <v>0</v>
      </c>
      <c r="DU41" s="15">
        <f>IF(ตัวชี้วัด!AR41="/",1,0)</f>
        <v>0</v>
      </c>
      <c r="DV41" s="15">
        <f>IF(ตัวชี้วัด!AU41="/",1,0)</f>
        <v>0</v>
      </c>
      <c r="DW41" s="15">
        <f>IF(ตัวชี้วัด!AX41="/",1,0)</f>
        <v>0</v>
      </c>
      <c r="DX41" s="15">
        <f>IF(ตัวชี้วัด!BB41="/",1,0)</f>
        <v>0</v>
      </c>
      <c r="DY41" s="15">
        <f>IF(ตัวชี้วัด!BE41="/",1,0)</f>
        <v>0</v>
      </c>
      <c r="DZ41" s="15">
        <f>IF(ตัวชี้วัด!BH41="/",1,0)</f>
        <v>0</v>
      </c>
      <c r="EA41" s="15">
        <f>IF(ตัวชี้วัด!BK41="/",1,0)</f>
        <v>0</v>
      </c>
      <c r="EB41" s="15">
        <f>IF(ตัวชี้วัด!BN41="/",1,0)</f>
        <v>0</v>
      </c>
      <c r="EC41" s="15">
        <f>IF(ตัวชี้วัด!BT41="/",1,0)</f>
        <v>0</v>
      </c>
      <c r="ED41" s="15">
        <f>IF(ตัวชี้วัด!BW41="/",1,0)</f>
        <v>0</v>
      </c>
      <c r="EE41" s="15">
        <f>IF(ตัวชี้วัด!BZ41="/",1,0)</f>
        <v>0</v>
      </c>
      <c r="EF41" s="15">
        <f>IF(ตัวชี้วัด!CC41="/",1,0)</f>
        <v>0</v>
      </c>
      <c r="EG41" s="15">
        <f>IF(ตัวชี้วัด!CF41="/",1,0)</f>
        <v>0</v>
      </c>
      <c r="EH41" s="15">
        <f>IF(ตัวชี้วัด!CJ41="/",1,0)</f>
        <v>0</v>
      </c>
      <c r="EI41" s="15">
        <f>IF(ตัวชี้วัด!CM41="/",1,0)</f>
        <v>0</v>
      </c>
      <c r="EJ41" s="15">
        <f>IF(ตัวชี้วัด!CP41="/",1,0)</f>
        <v>0</v>
      </c>
      <c r="EK41" s="15">
        <f>IF(ตัวชี้วัด!CS41="/",1,0)</f>
        <v>0</v>
      </c>
      <c r="EL41" s="15">
        <f>IF(ตัวชี้วัด!CV41="/",1,0)</f>
        <v>0</v>
      </c>
      <c r="EM41" s="15">
        <f>IF(ตัวชี้วัด!DB41="/",1,0)</f>
        <v>0</v>
      </c>
      <c r="EN41" s="15">
        <f>IF(ตัวชี้วัด!DE41="/",1,0)</f>
        <v>0</v>
      </c>
      <c r="EO41" s="15">
        <f>IF(ตัวชี้วัด!DH41="/",1,0)</f>
        <v>0</v>
      </c>
      <c r="EP41" s="15">
        <f>IF(ตัวชี้วัด!DK41="/",1,0)</f>
        <v>0</v>
      </c>
      <c r="EQ41" s="15">
        <f>IF(ตัวชี้วัด!DN41="/",1,0)</f>
        <v>0</v>
      </c>
      <c r="ER41" s="15">
        <f>IF(ตัวชี้วัด!DR41="/",1,0)</f>
        <v>0</v>
      </c>
      <c r="ES41" s="15">
        <f>IF(ตัวชี้วัด!DU41="/",1,0)</f>
        <v>0</v>
      </c>
      <c r="ET41" s="15">
        <f>IF(ตัวชี้วัด!DX41="/",1,0)</f>
        <v>0</v>
      </c>
      <c r="EU41" s="15">
        <f>IF(ตัวชี้วัด!EA41="/",1,0)</f>
        <v>0</v>
      </c>
      <c r="EV41" s="72">
        <f t="shared" si="14"/>
        <v>0</v>
      </c>
      <c r="EX41" s="15">
        <v>36</v>
      </c>
      <c r="EY41" s="15">
        <f>IF(คุณลักษณะ!B41&gt;1,2,IF(คุณลักษณะ!B41=1,1,0))</f>
        <v>0</v>
      </c>
      <c r="EZ41" s="15">
        <f>IF(คุณลักษณะ!C41&gt;1,2,IF(คุณลักษณะ!C41=1,1,0))</f>
        <v>0</v>
      </c>
      <c r="FA41" s="15">
        <f>IF(คุณลักษณะ!D41&gt;1,2,IF(คุณลักษณะ!D41=1,1,0))</f>
        <v>0</v>
      </c>
      <c r="FB41" s="15">
        <f>IF(คุณลักษณะ!E41&gt;1,2,IF(คุณลักษณะ!E41=1,1,0))</f>
        <v>0</v>
      </c>
      <c r="FC41" s="72">
        <f t="shared" si="15"/>
        <v>0</v>
      </c>
      <c r="FD41" s="15">
        <f>IF(คุณลักษณะ!G41&gt;1,2,IF(คุณลักษณะ!G41=1,1,0))</f>
        <v>0</v>
      </c>
      <c r="FE41" s="15">
        <f>IF(คุณลักษณะ!H41&gt;1,2,IF(คุณลักษณะ!H41=1,1,0))</f>
        <v>0</v>
      </c>
      <c r="FF41" s="72">
        <f t="shared" si="16"/>
        <v>0</v>
      </c>
      <c r="FG41" s="15">
        <f>IF(คุณลักษณะ!O41&gt;1,2,IF(คุณลักษณะ!O41=1,1,0))</f>
        <v>0</v>
      </c>
      <c r="FH41" s="15">
        <f>IF(คุณลักษณะ!P41&gt;1,2,IF(คุณลักษณะ!P41=1,1,0))</f>
        <v>0</v>
      </c>
      <c r="FI41" s="72">
        <f t="shared" si="17"/>
        <v>0</v>
      </c>
      <c r="FJ41" s="15">
        <f>IF(คุณลักษณะ!S41&gt;1,2,IF(คุณลักษณะ!S41=1,1,0))</f>
        <v>0</v>
      </c>
      <c r="FK41" s="15">
        <f>IF(คุณลักษณะ!T41&gt;1,2,IF(คุณลักษณะ!T41=1,1,0))</f>
        <v>0</v>
      </c>
      <c r="FL41" s="72">
        <f t="shared" si="18"/>
        <v>0</v>
      </c>
      <c r="FM41" s="15">
        <f>IF(คุณลักษณะ!V41&gt;1,2,IF(คุณลักษณะ!V41=1,1,0))</f>
        <v>0</v>
      </c>
      <c r="FN41" s="15">
        <f>IF(คุณลักษณะ!W41&gt;1,2,IF(คุณลักษณะ!W41=1,1,0))</f>
        <v>0</v>
      </c>
      <c r="FO41" s="72">
        <f t="shared" si="19"/>
        <v>0</v>
      </c>
      <c r="FP41" s="15">
        <f>IF(คุณลักษณะ!Y41&gt;1,2,IF(คุณลักษณะ!Y41=1,1,0))</f>
        <v>0</v>
      </c>
      <c r="FQ41" s="15">
        <f>IF(คุณลักษณะ!AC41&gt;1,2,IF(คุณลักษณะ!AC41=1,1,0))</f>
        <v>0</v>
      </c>
      <c r="FR41" s="15">
        <f>IF(คุณลักษณะ!AD41&gt;1,2,IF(คุณลักษณะ!AD41=1,1,0))</f>
        <v>0</v>
      </c>
      <c r="FS41" s="72">
        <f t="shared" si="20"/>
        <v>0</v>
      </c>
      <c r="FT41" s="15">
        <f>IF(คุณลักษณะ!AF41&gt;1,2,IF(คุณลักษณะ!AF41=1,1,0))</f>
        <v>0</v>
      </c>
      <c r="FU41" s="15">
        <f>IF(คุณลักษณะ!AG41&gt;1,2,IF(คุณลักษณะ!AG41=1,1,0))</f>
        <v>0</v>
      </c>
      <c r="FV41" s="72">
        <f t="shared" si="21"/>
        <v>0</v>
      </c>
      <c r="FW41" s="47"/>
      <c r="FX41" s="15">
        <f>IF(คุณลักษณะ!F41&gt;1,2,IF(คุณลักษณะ!F41=1,1,0))</f>
        <v>2</v>
      </c>
      <c r="FY41" s="15">
        <f>IF(คุณลักษณะ!I41&gt;1,2,IF(คุณลักษณะ!I41=1,1,0))</f>
        <v>2</v>
      </c>
      <c r="FZ41" s="15">
        <f>IF(คุณลักษณะ!N41&gt;1,2,IF(คุณลักษณะ!N41=1,1,0))</f>
        <v>2</v>
      </c>
      <c r="GA41" s="15">
        <f>IF(คุณลักษณะ!Q41&gt;1,2,IF(คุณลักษณะ!Q41=1,1,0))</f>
        <v>2</v>
      </c>
      <c r="GB41" s="15">
        <f>IF(คุณลักษณะ!U41&gt;1,2,IF(คุณลักษณะ!U41=1,1,0))</f>
        <v>2</v>
      </c>
      <c r="GC41" s="15">
        <f>IF(คุณลักษณะ!X41&gt;1,2,IF(คุณลักษณะ!X41=1,1,0))</f>
        <v>2</v>
      </c>
      <c r="GD41" s="15">
        <f>IF(คุณลักษณะ!AE41&gt;1,2,IF(คุณลักษณะ!AE41=1,1,0))</f>
        <v>2</v>
      </c>
      <c r="GE41" s="15">
        <f>IF(คุณลักษณะ!AH41&gt;1,2,IF(คุณลักษณะ!AH41=1,1,0))</f>
        <v>2</v>
      </c>
      <c r="GF41" s="76">
        <f t="shared" si="22"/>
        <v>16</v>
      </c>
      <c r="GG41" s="74">
        <f>IF(คุณลักษณะ!F41=0,0,IF(คุณลักษณะ!I41=0,0,IF(คุณลักษณะ!N41=0,0,IF(คุณลักษณะ!Q41=0,0,IF(คุณลักษณะ!U41=0,0,IF(คุณลักษณะ!X41=0,0,IF(คุณลักษณะ!AE41=0,0,IF(คุณลักษณะ!AH41=0,0,GF41))))))))</f>
        <v>16</v>
      </c>
      <c r="GI41" s="2">
        <v>36</v>
      </c>
      <c r="GJ41" s="19">
        <f>IF(เวลาเรียน!C41="",0,1)</f>
        <v>0</v>
      </c>
      <c r="GK41" s="289">
        <f>IF(ผลการเรียน!$Y42=$GK$5,1,0)</f>
        <v>0</v>
      </c>
      <c r="GL41" s="289">
        <f>IF(ผลการเรียน!$Y42=$GL$5,1,0)</f>
        <v>0</v>
      </c>
      <c r="GM41" s="289">
        <f>IF(ผลการเรียน!$Y42=$GM$5,1,0)</f>
        <v>0</v>
      </c>
      <c r="GN41" s="289">
        <f>IF(ผลการเรียน!$Y42=$GN$5,1,0)</f>
        <v>0</v>
      </c>
      <c r="GO41" s="289">
        <f>IF(ผลการเรียน!$Y42=$GO$5,1,0)</f>
        <v>0</v>
      </c>
      <c r="GP41" s="289">
        <f>IF(ผลการเรียน!$Y42=$GP$5,1,0)</f>
        <v>0</v>
      </c>
      <c r="GQ41" s="289">
        <f>IF(ผลการเรียน!$Y42=$GQ$5,1,0)</f>
        <v>0</v>
      </c>
      <c r="GR41" s="289">
        <f>IF(ผลการเรียน!$Y42=$GR$5,1,0)</f>
        <v>0</v>
      </c>
      <c r="GS41" s="289">
        <f>IF(ผลการเรียน!$Y42=$GS$5,1,0)</f>
        <v>0</v>
      </c>
      <c r="GT41" s="289">
        <f>IF(ผลการเรียน!$Y42=$GT$5,1,0)</f>
        <v>0</v>
      </c>
      <c r="GU41" s="289">
        <f ca="1">IF(ผลการเรียน!$AP42=ลับ!$GU$5,1,0)</f>
        <v>0</v>
      </c>
      <c r="GV41" s="289">
        <f ca="1">IF(ผลการเรียน!$AP42=ลับ!$GV$5,1,0)</f>
        <v>0</v>
      </c>
      <c r="GW41" s="289">
        <f ca="1">IF(ผลการเรียน!$AP42=ลับ!$GW$5,1,0)</f>
        <v>0</v>
      </c>
      <c r="GX41" s="289">
        <f ca="1">IF(ผลการเรียน!$AP42=ลับ!$GX$5,1,0)</f>
        <v>0</v>
      </c>
      <c r="GY41" s="289">
        <f ca="1">IF(ผลการเรียน!$AG42=ลับ!$GY$5,1,0)</f>
        <v>0</v>
      </c>
      <c r="GZ41" s="289">
        <f ca="1">IF(ผลการเรียน!$AG42=ลับ!$GZ$5,1,0)</f>
        <v>0</v>
      </c>
      <c r="HA41" s="289">
        <f ca="1">IF(ผลการเรียน!$AG42=ลับ!$HA$5,1,0)</f>
        <v>0</v>
      </c>
      <c r="HB41" s="289">
        <f ca="1">IF(ผลการเรียน!$AG42=ลับ!$HB$5,1,0)</f>
        <v>0</v>
      </c>
      <c r="HC41" s="19">
        <f>IF(สรุปคะแนน!$Q41=3,1,0)</f>
        <v>0</v>
      </c>
      <c r="HD41" s="19">
        <f>IF(สรุปคะแนน!$Q41=2,1,0)</f>
        <v>0</v>
      </c>
      <c r="HE41" s="19">
        <f>IF(สรุปคะแนน!$Q41=1,1,0)</f>
        <v>0</v>
      </c>
      <c r="HF41" s="19">
        <f>IF(สรุปคะแนน!$Q41=0,1,0)</f>
        <v>0</v>
      </c>
      <c r="HG41" s="47"/>
      <c r="HH41" s="47"/>
      <c r="HI41" s="47"/>
      <c r="HJ41" s="47"/>
      <c r="HK41" s="47"/>
      <c r="HL41" s="47"/>
      <c r="HM41" s="47"/>
      <c r="HN41" s="47"/>
    </row>
    <row r="42" spans="1:222" ht="20.399999999999999" x14ac:dyDescent="0.55000000000000004">
      <c r="A42" s="25">
        <v>37</v>
      </c>
      <c r="B42" s="60">
        <f>IF(ลับ!B$3=0,0,IF(เวลาเรียน!H42="/",ลับ!B$3,0))</f>
        <v>0</v>
      </c>
      <c r="C42" s="60">
        <f>IF(ลับ!C$3=0,0,IF(เวลาเรียน!I42="/",ลับ!C$3,0))</f>
        <v>0</v>
      </c>
      <c r="D42" s="60">
        <f>IF(ลับ!D$3=0,0,IF(เวลาเรียน!J42="/",ลับ!D$3,0))</f>
        <v>0</v>
      </c>
      <c r="E42" s="60">
        <f>IF(ลับ!E$3=0,0,IF(เวลาเรียน!K42="/",ลับ!E$3,0))</f>
        <v>0</v>
      </c>
      <c r="F42" s="60" t="e">
        <f>IF(ลับ!F$3=0,0,IF(เวลาเรียน!#REF!="/",ลับ!F$3,0))</f>
        <v>#REF!</v>
      </c>
      <c r="G42" s="60">
        <f>IF(ลับ!G$3=0,0,IF(เวลาเรียน!L42="/",ลับ!G$3,0))</f>
        <v>0</v>
      </c>
      <c r="H42" s="60">
        <f>IF(ลับ!H$3=0,0,IF(เวลาเรียน!M42="/",ลับ!H$3,0))</f>
        <v>0</v>
      </c>
      <c r="I42" s="60">
        <f>IF(ลับ!I$3=0,0,IF(เวลาเรียน!N42="/",ลับ!I$3,0))</f>
        <v>0</v>
      </c>
      <c r="J42" s="60">
        <f>IF(ลับ!J$3=0,0,IF(เวลาเรียน!O42="/",ลับ!J$3,0))</f>
        <v>0</v>
      </c>
      <c r="K42" s="60">
        <f>IF(ลับ!K$3=0,0,IF(เวลาเรียน!P42="/",ลับ!K$3,0))</f>
        <v>0</v>
      </c>
      <c r="L42" s="60">
        <f>IF(ลับ!L$3=0,0,IF(เวลาเรียน!Q42="/",ลับ!L$3,0))</f>
        <v>0</v>
      </c>
      <c r="M42" s="60">
        <f>IF(ลับ!M$3=0,0,IF(เวลาเรียน!R42="/",ลับ!M$3,0))</f>
        <v>0</v>
      </c>
      <c r="N42" s="60">
        <f>IF(ลับ!N$3=0,0,IF(เวลาเรียน!S42="/",ลับ!N$3,0))</f>
        <v>0</v>
      </c>
      <c r="O42" s="60">
        <f>IF(ลับ!O$3=0,0,IF(เวลาเรียน!T42="/",ลับ!O$3,0))</f>
        <v>0</v>
      </c>
      <c r="P42" s="60">
        <f>IF(ลับ!P$3=0,0,IF(เวลาเรียน!U42="/",ลับ!P$3,0))</f>
        <v>0</v>
      </c>
      <c r="Q42" s="60">
        <f>IF(ลับ!Q$3=0,0,IF(เวลาเรียน!V42="/",ลับ!Q$3,0))</f>
        <v>0</v>
      </c>
      <c r="R42" s="60">
        <f>IF(ลับ!R$3=0,0,IF(เวลาเรียน!W42="/",ลับ!R$3,0))</f>
        <v>0</v>
      </c>
      <c r="S42" s="60">
        <f>IF(ลับ!S$3=0,0,IF(เวลาเรียน!X42="/",ลับ!S$3,0))</f>
        <v>0</v>
      </c>
      <c r="T42" s="60">
        <f>IF(ลับ!T$3=0,0,IF(เวลาเรียน!Y42="/",ลับ!T$3,0))</f>
        <v>0</v>
      </c>
      <c r="U42" s="60">
        <f>IF(ลับ!U$3=0,0,IF(เวลาเรียน!Z42="/",ลับ!U$3,0))</f>
        <v>0</v>
      </c>
      <c r="V42" s="60">
        <f>IF(ลับ!V$3=0,0,IF(เวลาเรียน!AA42="/",ลับ!V$3,0))</f>
        <v>0</v>
      </c>
      <c r="W42" s="60">
        <f>IF(ลับ!W$3=0,0,IF(เวลาเรียน!AB42="/",ลับ!W$3,0))</f>
        <v>0</v>
      </c>
      <c r="X42" s="60">
        <f>IF(ลับ!X$3=0,0,IF(เวลาเรียน!AC42="/",ลับ!X$3,0))</f>
        <v>0</v>
      </c>
      <c r="Y42" s="60">
        <f>IF(ลับ!Y$3=0,0,IF(เวลาเรียน!AD42="/",ลับ!Y$3,0))</f>
        <v>0</v>
      </c>
      <c r="Z42" s="295">
        <f>IF(ลับ!Z$3=0,0,IF(เวลาเรียน!AE42="/",ลับ!Z$3,0))</f>
        <v>0</v>
      </c>
      <c r="AA42" s="60">
        <f>IF(ลับ!AA$3=0,0,IF(เวลาเรียน!AF42="/",ลับ!AA$3,0))</f>
        <v>0</v>
      </c>
      <c r="AB42" s="60">
        <f>IF(ลับ!AB$3=0,0,IF(เวลาเรียน!AG42="/",ลับ!AB$3,0))</f>
        <v>0</v>
      </c>
      <c r="AC42" s="60">
        <f>IF(ลับ!AC$3=0,0,IF(เวลาเรียน!AH42="/",ลับ!AC$3,0))</f>
        <v>0</v>
      </c>
      <c r="AD42" s="60">
        <f>IF(ลับ!AD$3=0,0,IF(เวลาเรียน!AI42="/",ลับ!AD$3,0))</f>
        <v>0</v>
      </c>
      <c r="AE42" s="60">
        <f>IF(ลับ!AE$3=0,0,IF(เวลาเรียน!AJ42="/",ลับ!AE$3,0))</f>
        <v>0</v>
      </c>
      <c r="AF42" s="60">
        <f>IF(ลับ!AF$3=0,0,IF(เวลาเรียน!AK42="/",ลับ!AF$3,0))</f>
        <v>0</v>
      </c>
      <c r="AG42" s="60">
        <f>IF(ลับ!AG$3=0,0,IF(เวลาเรียน!AL42="/",ลับ!AG$3,0))</f>
        <v>0</v>
      </c>
      <c r="AH42" s="60">
        <f>IF(ลับ!AH$3=0,0,IF(เวลาเรียน!AM42="/",ลับ!AH$3,0))</f>
        <v>0</v>
      </c>
      <c r="AI42" s="60">
        <f>IF(ลับ!AI$3=0,0,IF(เวลาเรียน!AN42="/",ลับ!AI$3,0))</f>
        <v>0</v>
      </c>
      <c r="AJ42" s="60">
        <f>IF(ลับ!AJ$3=0,0,IF(เวลาเรียน!AO42="/",ลับ!AJ$3,0))</f>
        <v>0</v>
      </c>
      <c r="AK42" s="60">
        <f>IF(ลับ!AK$3=0,0,IF(เวลาเรียน!AP42="/",ลับ!AK$3,0))</f>
        <v>0</v>
      </c>
      <c r="AL42" s="60">
        <f>IF(ลับ!AL$3=0,0,IF(เวลาเรียน!AQ42="/",ลับ!AL$3,0))</f>
        <v>0</v>
      </c>
      <c r="AM42" s="60">
        <f>IF(ลับ!AM$3=0,0,IF(เวลาเรียน!AR42="/",ลับ!AM$3,0))</f>
        <v>0</v>
      </c>
      <c r="AN42" s="60">
        <f>IF(ลับ!AN$3=0,0,IF(เวลาเรียน!AS42="/",ลับ!AN$3,0))</f>
        <v>0</v>
      </c>
      <c r="AO42" s="60">
        <f>IF(ลับ!AO$3=0,0,IF(เวลาเรียน!AT42="/",ลับ!AO$3,0))</f>
        <v>0</v>
      </c>
      <c r="AP42" s="60">
        <f>IF(ลับ!AP$3=0,0,IF(เวลาเรียน!AU42="/",ลับ!AP$3,0))</f>
        <v>0</v>
      </c>
      <c r="AQ42" s="60">
        <f>IF(ลับ!AQ$3=0,0,IF(เวลาเรียน!AV42="/",ลับ!AQ$3,0))</f>
        <v>0</v>
      </c>
      <c r="AR42" s="60">
        <f>IF(ลับ!AR$3=0,0,IF(เวลาเรียน!AW42="/",ลับ!AR$3,0))</f>
        <v>0</v>
      </c>
      <c r="AS42" s="60">
        <f>IF(ลับ!AS$3=0,0,IF(เวลาเรียน!AX42="/",ลับ!AS$3,0))</f>
        <v>0</v>
      </c>
      <c r="AT42" s="60">
        <f>IF(ลับ!AT$3=0,0,IF(เวลาเรียน!AY42="/",ลับ!AT$3,0))</f>
        <v>0</v>
      </c>
      <c r="AU42" s="60">
        <f>IF(ลับ!AU$3=0,0,IF(เวลาเรียน!AZ42="/",ลับ!AU$3,0))</f>
        <v>0</v>
      </c>
      <c r="AV42" s="60">
        <f>IF(ลับ!AV$3=0,0,IF(เวลาเรียน!BA42="/",ลับ!AV$3,0))</f>
        <v>0</v>
      </c>
      <c r="AW42" s="60">
        <f>IF(ลับ!AW$3=0,0,IF(เวลาเรียน!BB42="/",ลับ!AW$3,0))</f>
        <v>0</v>
      </c>
      <c r="AX42" s="60">
        <f>IF(ลับ!AX$3=0,0,IF(เวลาเรียน!BC42="/",ลับ!AX$3,0))</f>
        <v>0</v>
      </c>
      <c r="AY42" s="60">
        <f>IF(ลับ!AY$3=0,0,IF(เวลาเรียน!BD42="/",ลับ!AY$3,0))</f>
        <v>0</v>
      </c>
      <c r="AZ42" s="60">
        <f>IF(ลับ!AZ$3=0,0,IF(เวลาเรียน!BE42="/",ลับ!AZ$3,0))</f>
        <v>0</v>
      </c>
      <c r="BA42" s="60">
        <f>IF(ลับ!BA$3=0,0,IF(เวลาเรียน!BF42="/",ลับ!BA$3,0))</f>
        <v>0</v>
      </c>
      <c r="BB42" s="60">
        <f>IF(ลับ!BB$3=0,0,IF(เวลาเรียน!BG42="/",ลับ!BB$3,0))</f>
        <v>0</v>
      </c>
      <c r="BC42" s="60">
        <f>IF(ลับ!BC$3=0,0,IF(เวลาเรียน!BH42="/",ลับ!BC$3,0))</f>
        <v>0</v>
      </c>
      <c r="BD42" s="60">
        <f>IF(ลับ!BD$3=0,0,IF(เวลาเรียน!BI42="/",ลับ!BD$3,0))</f>
        <v>0</v>
      </c>
      <c r="BE42" s="60">
        <f>IF(ลับ!BE$3=0,0,IF(เวลาเรียน!BJ42="/",ลับ!BE$3,0))</f>
        <v>0</v>
      </c>
      <c r="BF42" s="60">
        <f>IF(ลับ!BF$3=0,0,IF(เวลาเรียน!BK42="/",ลับ!BF$3,0))</f>
        <v>0</v>
      </c>
      <c r="BG42" s="60">
        <f>IF(ลับ!BG$3=0,0,IF(เวลาเรียน!BL42="/",ลับ!BG$3,0))</f>
        <v>0</v>
      </c>
      <c r="BH42" s="60">
        <f>IF(ลับ!BH$3=0,0,IF(เวลาเรียน!BM42="/",ลับ!BH$3,0))</f>
        <v>0</v>
      </c>
      <c r="BI42" s="60">
        <f>IF(ลับ!BI$3=0,0,IF(เวลาเรียน!BN42="/",ลับ!BI$3,0))</f>
        <v>0</v>
      </c>
      <c r="BJ42" s="60">
        <f>IF(ลับ!BJ$3=0,0,IF(เวลาเรียน!BO42="/",ลับ!BJ$3,0))</f>
        <v>0</v>
      </c>
      <c r="BK42" s="60">
        <f>IF(ลับ!BK$3=0,0,IF(เวลาเรียน!BP42="/",ลับ!BK$3,0))</f>
        <v>0</v>
      </c>
      <c r="BL42" s="60">
        <f>IF(ลับ!BL$3=0,0,IF(เวลาเรียน!BQ42="/",ลับ!BL$3,0))</f>
        <v>0</v>
      </c>
      <c r="BM42" s="60">
        <f>IF(ลับ!BM$3=0,0,IF(เวลาเรียน!BR42="/",ลับ!BM$3,0))</f>
        <v>0</v>
      </c>
      <c r="BN42" s="60">
        <f>IF(ลับ!BN$3=0,0,IF(เวลาเรียน!BS42="/",ลับ!BN$3,0))</f>
        <v>0</v>
      </c>
      <c r="BO42" s="60">
        <f>IF(ลับ!BO$3=0,0,IF(เวลาเรียน!BT42="/",ลับ!BO$3,0))</f>
        <v>0</v>
      </c>
      <c r="BP42" s="60">
        <f>IF(ลับ!BP$3=0,0,IF(เวลาเรียน!BU42="/",ลับ!BP$3,0))</f>
        <v>0</v>
      </c>
      <c r="BQ42" s="60">
        <f>IF(ลับ!BQ$3=0,0,IF(เวลาเรียน!BV42="/",ลับ!BQ$3,0))</f>
        <v>0</v>
      </c>
      <c r="BR42" s="60">
        <f>IF(ลับ!BR$3=0,0,IF(เวลาเรียน!BW42="/",ลับ!BR$3,0))</f>
        <v>0</v>
      </c>
      <c r="BS42" s="295">
        <f>IF(ลับ!BS$3=0,0,IF(เวลาเรียน!BX42="/",ลับ!BS$3,0))</f>
        <v>0</v>
      </c>
      <c r="BT42" s="60">
        <f>IF(ลับ!BT$3=0,0,IF(เวลาเรียน!BZ42="/",ลับ!BT$3,0))</f>
        <v>0</v>
      </c>
      <c r="BU42" s="60">
        <f>IF(ลับ!BU$3=0,0,IF(เวลาเรียน!CA42="/",ลับ!BU$3,0))</f>
        <v>0</v>
      </c>
      <c r="BV42" s="60">
        <f>IF(ลับ!BV$3=0,0,IF(เวลาเรียน!CB42="/",ลับ!BV$3,0))</f>
        <v>0</v>
      </c>
      <c r="BW42" s="60">
        <f>IF(ลับ!BW$3=0,0,IF(เวลาเรียน!CC42="/",ลับ!BW$3,0))</f>
        <v>0</v>
      </c>
      <c r="BX42" s="60">
        <f>IF(ลับ!BX$3=0,0,IF(เวลาเรียน!CD42="/",ลับ!BX$3,0))</f>
        <v>0</v>
      </c>
      <c r="BY42" s="60">
        <f>IF(ลับ!BY$3=0,0,IF(เวลาเรียน!CE42="/",ลับ!BY$3,0))</f>
        <v>0</v>
      </c>
      <c r="BZ42" s="60">
        <f>IF(ลับ!BZ$3=0,0,IF(เวลาเรียน!CF42="/",ลับ!BZ$3,0))</f>
        <v>0</v>
      </c>
      <c r="CA42" s="60">
        <f>IF(ลับ!CA$3=0,0,IF(เวลาเรียน!CG42="/",ลับ!CA$3,0))</f>
        <v>0</v>
      </c>
      <c r="CB42" s="60">
        <f>IF(ลับ!CB$3=0,0,IF(เวลาเรียน!CH42="/",ลับ!CB$3,0))</f>
        <v>0</v>
      </c>
      <c r="CC42" s="60">
        <f>IF(ลับ!CC$3=0,0,IF(เวลาเรียน!CI42="/",ลับ!CC$3,0))</f>
        <v>0</v>
      </c>
      <c r="CD42" s="60">
        <f>IF(ลับ!CD$3=0,0,IF(เวลาเรียน!CJ42="/",ลับ!CD$3,0))</f>
        <v>0</v>
      </c>
      <c r="CE42" s="60">
        <f>IF(ลับ!CE$3=0,0,IF(เวลาเรียน!CK42="/",ลับ!CE$3,0))</f>
        <v>0</v>
      </c>
      <c r="CF42" s="60">
        <f>IF(ลับ!CF$3=0,0,IF(เวลาเรียน!CL42="/",ลับ!CF$3,0))</f>
        <v>0</v>
      </c>
      <c r="CG42" s="60">
        <f>IF(ลับ!CG$3=0,0,IF(เวลาเรียน!CM42="/",ลับ!CG$3,0))</f>
        <v>0</v>
      </c>
      <c r="CH42" s="60">
        <f>IF(ลับ!CH$3=0,0,IF(เวลาเรียน!CN42="/",ลับ!CH$3,0))</f>
        <v>0</v>
      </c>
      <c r="CI42" s="60">
        <f>IF(ลับ!CI$3=0,0,IF(เวลาเรียน!CO42="/",ลับ!CI$3,0))</f>
        <v>0</v>
      </c>
      <c r="CJ42" s="60">
        <f>IF(ลับ!CJ$3=0,0,IF(เวลาเรียน!CP42="/",ลับ!CJ$3,0))</f>
        <v>0</v>
      </c>
      <c r="CK42" s="60">
        <f>IF(ลับ!CK$3=0,0,IF(เวลาเรียน!CQ42="/",ลับ!CK$3,0))</f>
        <v>0</v>
      </c>
      <c r="CL42" s="60">
        <f>IF(ลับ!CL$3=0,0,IF(เวลาเรียน!CR42="/",ลับ!CL$3,0))</f>
        <v>0</v>
      </c>
      <c r="CM42" s="60">
        <f>IF(ลับ!CM$3=0,0,IF(เวลาเรียน!CS42="/",ลับ!CM$3,0))</f>
        <v>0</v>
      </c>
      <c r="CN42" s="60">
        <f>IF(ลับ!CN$3=0,0,IF(เวลาเรียน!CT42="/",ลับ!CN$3,0))</f>
        <v>0</v>
      </c>
      <c r="CO42" s="60">
        <f>IF(ลับ!CO$3=0,0,IF(เวลาเรียน!CU42="/",ลับ!CO$3,0))</f>
        <v>0</v>
      </c>
      <c r="CP42" s="60">
        <f>IF(ลับ!CP$3=0,0,IF(เวลาเรียน!CV42="/",ลับ!CP$3,0))</f>
        <v>0</v>
      </c>
      <c r="CQ42" s="60">
        <f>IF(ลับ!CQ$3=0,0,IF(เวลาเรียน!CW42="/",ลับ!CQ$3,0))</f>
        <v>0</v>
      </c>
      <c r="CR42" s="60">
        <f>IF(ลับ!CR$3=0,0,IF(เวลาเรียน!CX42="/",ลับ!CR$3,0))</f>
        <v>0</v>
      </c>
      <c r="CS42" s="60">
        <f>IF(ลับ!CS$3=0,0,IF(เวลาเรียน!CY42="/",ลับ!CS$3,0))</f>
        <v>0</v>
      </c>
      <c r="CT42" s="60">
        <f>IF(ลับ!CT$3=0,0,IF(เวลาเรียน!CZ42="/",ลับ!CT$3,0))</f>
        <v>0</v>
      </c>
      <c r="CU42" s="60">
        <f>IF(ลับ!CU$3=0,0,IF(เวลาเรียน!DA42="/",ลับ!CU$3,0))</f>
        <v>0</v>
      </c>
      <c r="CV42" s="60">
        <f>IF(ลับ!CV$3=0,0,IF(เวลาเรียน!DB42="/",ลับ!CV$3,0))</f>
        <v>0</v>
      </c>
      <c r="CW42" s="61">
        <f>IF(ลับ!CW$3=0,0,IF(เวลาเรียน!DC42="/",ลับ!CW$3,0))</f>
        <v>0</v>
      </c>
      <c r="CX42" s="73" t="e">
        <f t="shared" si="11"/>
        <v>#REF!</v>
      </c>
      <c r="CZ42" s="15">
        <v>37</v>
      </c>
      <c r="DA42" s="15">
        <f>IF(ตัวชี้วัด!C42="ร",ตัวชี้วัด!C42,IF(ตัวชี้วัด!F42="ร",ตัวชี้วัด!F42,IF(ตัวชี้วัด!I42="ร",ตัวชี้วัด!I42,IF(ตัวชี้วัด!L42="ร",ตัวชี้วัด!L42,IF(ตัวชี้วัด!O42="ร",ตัวชี้วัด!O42,IF(ตัวชี้วัด!S42="ร",ตัวชี้วัด!S42,IF(ตัวชี้วัด!V42="ร",ตัวชี้วัด!V42,SUM(ตัวชี้วัด!C42,ตัวชี้วัด!F42,ตัวชี้วัด!I42,ตัวชี้วัด!L42,ตัวชี้วัด!O42,ตัวชี้วัด!S42,ตัวชี้วัด!V42))))))))</f>
        <v>0</v>
      </c>
      <c r="DB42" s="15">
        <f>IF(ตัวชี้วัด!Y42="ร",ตัวชี้วัด!Y42,IF(ตัวชี้วัด!AB42="ร",ตัวชี้วัด!AB42,IF(ตัวชี้วัด!AE42="ร",ตัวชี้วัด!AE42,IF(ตัวชี้วัด!AK42="ร",ตัวชี้วัด!AK42,IF(ตัวชี้วัด!AN42="ร",ตัวชี้วัด!AN42,IF(ตัวชี้วัด!AQ42="ร",ตัวชี้วัด!AQ42,IF(ตัวชี้วัด!AT42="ร",ตัวชี้วัด!AT42,SUM(ตัวชี้วัด!Y42,ตัวชี้วัด!AB42,ตัวชี้วัด!AE42,ตัวชี้วัด!AK42,ตัวชี้วัด!AN42,ตัวชี้วัด!AQ42,ตัวชี้วัด!AT42))))))))</f>
        <v>0</v>
      </c>
      <c r="DC42" s="15">
        <f>IF(ตัวชี้วัด!AW42="ร",ตัวชี้วัด!AW42,IF(ตัวชี้วัด!BA42="ร",ตัวชี้วัด!BA42,IF(ตัวชี้วัด!BD42="ร",ตัวชี้วัด!BD42,IF(ตัวชี้วัด!BG42="ร",ตัวชี้วัด!BG42,IF(ตัวชี้วัด!BJ42="ร",ตัวชี้วัด!BJ42,IF(ตัวชี้วัด!BM42="ร",ตัวชี้วัด!BM42,IF(ตัวชี้วัด!BS42="ร",ตัวชี้วัด!BS42,SUM(ตัวชี้วัด!AW42,ตัวชี้วัด!BA42,ตัวชี้วัด!BD42,ตัวชี้วัด!BG42,ตัวชี้วัด!BJ42,ตัวชี้วัด!BM42,ตัวชี้วัด!BS42))))))))</f>
        <v>0</v>
      </c>
      <c r="DD42" s="15">
        <f>IF(ตัวชี้วัด!BV42="ร",ตัวชี้วัด!BV42,IF(ตัวชี้วัด!BY42="ร",ตัวชี้วัด!BY42,IF(ตัวชี้วัด!CB42="ร",ตัวชี้วัด!CB42,IF(ตัวชี้วัด!CE42="ร",ตัวชี้วัด!CE42,IF(ตัวชี้วัด!CI42="ร",ตัวชี้วัด!CI42,IF(ตัวชี้วัด!CL42="ร",ตัวชี้วัด!CL42,IF(ตัวชี้วัด!CO42="ร",ตัวชี้วัด!CO42,SUM(ตัวชี้วัด!BV42,ตัวชี้วัด!BY42,ตัวชี้วัด!CB42,ตัวชี้วัด!CE42,ตัวชี้วัด!CI42,ตัวชี้วัด!CL42,ตัวชี้วัด!CO42))))))))</f>
        <v>0</v>
      </c>
      <c r="DE42" s="15">
        <f>IF(ตัวชี้วัด!CR42="ร",ตัวชี้วัด!CR42,IF(ตัวชี้วัด!CU42="ร",ตัวชี้วัด!CU42,IF(ตัวชี้วัด!DA42="ร",ตัวชี้วัด!DA42,IF(ตัวชี้วัด!DD42="ร",ตัวชี้วัด!DD42,IF(ตัวชี้วัด!DG42="ร",ตัวชี้วัด!DG42,IF(ตัวชี้วัด!DJ42="ร",ตัวชี้วัด!DJ42,IF(ตัวชี้วัด!DM42="ร",ตัวชี้วัด!DM42,SUM(ตัวชี้วัด!CR42,ตัวชี้วัด!CU42,ตัวชี้วัด!DA42,ตัวชี้วัด!DD42,ตัวชี้วัด!DG42,ตัวชี้วัด!DJ42,ตัวชี้วัด!DM42))))))))</f>
        <v>0</v>
      </c>
      <c r="DF42" s="15">
        <f>IF(ตัวชี้วัด!DQ42="ร",ตัวชี้วัด!DQ42,IF(ตัวชี้วัด!DT42="ร",ตัวชี้วัด!DT42,IF(ตัวชี้วัด!DW42="ร",ตัวชี้วัด!DW42,IF(ตัวชี้วัด!DZ42="ร",ตัวชี้วัด!DZ42,SUM(ตัวชี้วัด!DQ42,ตัวชี้วัด!DT42,ตัวชี้วัด!DW42,ตัวชี้วัด!DZ42)))))</f>
        <v>0</v>
      </c>
      <c r="DG42" s="72">
        <f t="shared" si="12"/>
        <v>0</v>
      </c>
      <c r="DH42" s="47"/>
      <c r="DI42" s="15">
        <f>IF(ตัวชี้วัด!D42="/",1,0)</f>
        <v>0</v>
      </c>
      <c r="DJ42" s="15">
        <f>IF(ตัวชี้วัด!G42="/",1,0)</f>
        <v>0</v>
      </c>
      <c r="DK42" s="15">
        <f>IF(ตัวชี้วัด!J42="/",1,0)</f>
        <v>0</v>
      </c>
      <c r="DL42" s="15">
        <f>IF(ตัวชี้วัด!M42="/",1,0)</f>
        <v>0</v>
      </c>
      <c r="DM42" s="15">
        <f>IF(ตัวชี้วัด!P42="/",1,0)</f>
        <v>0</v>
      </c>
      <c r="DN42" s="15">
        <f>IF(ตัวชี้วัด!T42="/",1,0)</f>
        <v>0</v>
      </c>
      <c r="DO42" s="15">
        <f>IF(ตัวชี้วัด!W42="/",1,0)</f>
        <v>0</v>
      </c>
      <c r="DP42" s="15">
        <f>IF(ตัวชี้วัด!Z42="/",1,0)</f>
        <v>0</v>
      </c>
      <c r="DQ42" s="15">
        <f>IF(ตัวชี้วัด!AC42="/",1,0)</f>
        <v>0</v>
      </c>
      <c r="DR42" s="15">
        <f>IF(ตัวชี้วัด!AF42="/",1,0)</f>
        <v>0</v>
      </c>
      <c r="DS42" s="15">
        <f>IF(ตัวชี้วัด!AL42="/",1,0)</f>
        <v>0</v>
      </c>
      <c r="DT42" s="15">
        <f>IF(ตัวชี้วัด!AO42="/",1,0)</f>
        <v>0</v>
      </c>
      <c r="DU42" s="15">
        <f>IF(ตัวชี้วัด!AR42="/",1,0)</f>
        <v>0</v>
      </c>
      <c r="DV42" s="15">
        <f>IF(ตัวชี้วัด!AU42="/",1,0)</f>
        <v>0</v>
      </c>
      <c r="DW42" s="15">
        <f>IF(ตัวชี้วัด!AX42="/",1,0)</f>
        <v>0</v>
      </c>
      <c r="DX42" s="15">
        <f>IF(ตัวชี้วัด!BB42="/",1,0)</f>
        <v>0</v>
      </c>
      <c r="DY42" s="15">
        <f>IF(ตัวชี้วัด!BE42="/",1,0)</f>
        <v>0</v>
      </c>
      <c r="DZ42" s="15">
        <f>IF(ตัวชี้วัด!BH42="/",1,0)</f>
        <v>0</v>
      </c>
      <c r="EA42" s="15">
        <f>IF(ตัวชี้วัด!BK42="/",1,0)</f>
        <v>0</v>
      </c>
      <c r="EB42" s="15">
        <f>IF(ตัวชี้วัด!BN42="/",1,0)</f>
        <v>0</v>
      </c>
      <c r="EC42" s="15">
        <f>IF(ตัวชี้วัด!BT42="/",1,0)</f>
        <v>0</v>
      </c>
      <c r="ED42" s="15">
        <f>IF(ตัวชี้วัด!BW42="/",1,0)</f>
        <v>0</v>
      </c>
      <c r="EE42" s="15">
        <f>IF(ตัวชี้วัด!BZ42="/",1,0)</f>
        <v>0</v>
      </c>
      <c r="EF42" s="15">
        <f>IF(ตัวชี้วัด!CC42="/",1,0)</f>
        <v>0</v>
      </c>
      <c r="EG42" s="15">
        <f>IF(ตัวชี้วัด!CF42="/",1,0)</f>
        <v>0</v>
      </c>
      <c r="EH42" s="15">
        <f>IF(ตัวชี้วัด!CJ42="/",1,0)</f>
        <v>0</v>
      </c>
      <c r="EI42" s="15">
        <f>IF(ตัวชี้วัด!CM42="/",1,0)</f>
        <v>0</v>
      </c>
      <c r="EJ42" s="15">
        <f>IF(ตัวชี้วัด!CP42="/",1,0)</f>
        <v>0</v>
      </c>
      <c r="EK42" s="15">
        <f>IF(ตัวชี้วัด!CS42="/",1,0)</f>
        <v>0</v>
      </c>
      <c r="EL42" s="15">
        <f>IF(ตัวชี้วัด!CV42="/",1,0)</f>
        <v>0</v>
      </c>
      <c r="EM42" s="15">
        <f>IF(ตัวชี้วัด!DB42="/",1,0)</f>
        <v>0</v>
      </c>
      <c r="EN42" s="15">
        <f>IF(ตัวชี้วัด!DE42="/",1,0)</f>
        <v>0</v>
      </c>
      <c r="EO42" s="15">
        <f>IF(ตัวชี้วัด!DH42="/",1,0)</f>
        <v>0</v>
      </c>
      <c r="EP42" s="15">
        <f>IF(ตัวชี้วัด!DK42="/",1,0)</f>
        <v>0</v>
      </c>
      <c r="EQ42" s="15">
        <f>IF(ตัวชี้วัด!DN42="/",1,0)</f>
        <v>0</v>
      </c>
      <c r="ER42" s="15">
        <f>IF(ตัวชี้วัด!DR42="/",1,0)</f>
        <v>0</v>
      </c>
      <c r="ES42" s="15">
        <f>IF(ตัวชี้วัด!DU42="/",1,0)</f>
        <v>0</v>
      </c>
      <c r="ET42" s="15">
        <f>IF(ตัวชี้วัด!DX42="/",1,0)</f>
        <v>0</v>
      </c>
      <c r="EU42" s="15">
        <f>IF(ตัวชี้วัด!EA42="/",1,0)</f>
        <v>0</v>
      </c>
      <c r="EV42" s="72">
        <f t="shared" si="14"/>
        <v>0</v>
      </c>
      <c r="EX42" s="15">
        <v>37</v>
      </c>
      <c r="EY42" s="15">
        <f>IF(คุณลักษณะ!B42&gt;1,2,IF(คุณลักษณะ!B42=1,1,0))</f>
        <v>0</v>
      </c>
      <c r="EZ42" s="15">
        <f>IF(คุณลักษณะ!C42&gt;1,2,IF(คุณลักษณะ!C42=1,1,0))</f>
        <v>0</v>
      </c>
      <c r="FA42" s="15">
        <f>IF(คุณลักษณะ!D42&gt;1,2,IF(คุณลักษณะ!D42=1,1,0))</f>
        <v>0</v>
      </c>
      <c r="FB42" s="15">
        <f>IF(คุณลักษณะ!E42&gt;1,2,IF(คุณลักษณะ!E42=1,1,0))</f>
        <v>0</v>
      </c>
      <c r="FC42" s="72">
        <f t="shared" si="15"/>
        <v>0</v>
      </c>
      <c r="FD42" s="15">
        <f>IF(คุณลักษณะ!G42&gt;1,2,IF(คุณลักษณะ!G42=1,1,0))</f>
        <v>0</v>
      </c>
      <c r="FE42" s="15">
        <f>IF(คุณลักษณะ!H42&gt;1,2,IF(คุณลักษณะ!H42=1,1,0))</f>
        <v>0</v>
      </c>
      <c r="FF42" s="72">
        <f t="shared" si="16"/>
        <v>0</v>
      </c>
      <c r="FG42" s="15">
        <f>IF(คุณลักษณะ!O42&gt;1,2,IF(คุณลักษณะ!O42=1,1,0))</f>
        <v>0</v>
      </c>
      <c r="FH42" s="15">
        <f>IF(คุณลักษณะ!P42&gt;1,2,IF(คุณลักษณะ!P42=1,1,0))</f>
        <v>0</v>
      </c>
      <c r="FI42" s="72">
        <f t="shared" si="17"/>
        <v>0</v>
      </c>
      <c r="FJ42" s="15">
        <f>IF(คุณลักษณะ!S42&gt;1,2,IF(คุณลักษณะ!S42=1,1,0))</f>
        <v>0</v>
      </c>
      <c r="FK42" s="15">
        <f>IF(คุณลักษณะ!T42&gt;1,2,IF(คุณลักษณะ!T42=1,1,0))</f>
        <v>0</v>
      </c>
      <c r="FL42" s="72">
        <f t="shared" si="18"/>
        <v>0</v>
      </c>
      <c r="FM42" s="15">
        <f>IF(คุณลักษณะ!V42&gt;1,2,IF(คุณลักษณะ!V42=1,1,0))</f>
        <v>0</v>
      </c>
      <c r="FN42" s="15">
        <f>IF(คุณลักษณะ!W42&gt;1,2,IF(คุณลักษณะ!W42=1,1,0))</f>
        <v>0</v>
      </c>
      <c r="FO42" s="72">
        <f t="shared" si="19"/>
        <v>0</v>
      </c>
      <c r="FP42" s="15">
        <f>IF(คุณลักษณะ!Y42&gt;1,2,IF(คุณลักษณะ!Y42=1,1,0))</f>
        <v>0</v>
      </c>
      <c r="FQ42" s="15">
        <f>IF(คุณลักษณะ!AC42&gt;1,2,IF(คุณลักษณะ!AC42=1,1,0))</f>
        <v>0</v>
      </c>
      <c r="FR42" s="15">
        <f>IF(คุณลักษณะ!AD42&gt;1,2,IF(คุณลักษณะ!AD42=1,1,0))</f>
        <v>0</v>
      </c>
      <c r="FS42" s="72">
        <f t="shared" si="20"/>
        <v>0</v>
      </c>
      <c r="FT42" s="15">
        <f>IF(คุณลักษณะ!AF42&gt;1,2,IF(คุณลักษณะ!AF42=1,1,0))</f>
        <v>0</v>
      </c>
      <c r="FU42" s="15">
        <f>IF(คุณลักษณะ!AG42&gt;1,2,IF(คุณลักษณะ!AG42=1,1,0))</f>
        <v>0</v>
      </c>
      <c r="FV42" s="72">
        <f t="shared" si="21"/>
        <v>0</v>
      </c>
      <c r="FW42" s="47"/>
      <c r="FX42" s="15">
        <f>IF(คุณลักษณะ!F42&gt;1,2,IF(คุณลักษณะ!F42=1,1,0))</f>
        <v>2</v>
      </c>
      <c r="FY42" s="15">
        <f>IF(คุณลักษณะ!I42&gt;1,2,IF(คุณลักษณะ!I42=1,1,0))</f>
        <v>2</v>
      </c>
      <c r="FZ42" s="15">
        <f>IF(คุณลักษณะ!N42&gt;1,2,IF(คุณลักษณะ!N42=1,1,0))</f>
        <v>2</v>
      </c>
      <c r="GA42" s="15">
        <f>IF(คุณลักษณะ!Q42&gt;1,2,IF(คุณลักษณะ!Q42=1,1,0))</f>
        <v>2</v>
      </c>
      <c r="GB42" s="15">
        <f>IF(คุณลักษณะ!U42&gt;1,2,IF(คุณลักษณะ!U42=1,1,0))</f>
        <v>2</v>
      </c>
      <c r="GC42" s="15">
        <f>IF(คุณลักษณะ!X42&gt;1,2,IF(คุณลักษณะ!X42=1,1,0))</f>
        <v>2</v>
      </c>
      <c r="GD42" s="15">
        <f>IF(คุณลักษณะ!AE42&gt;1,2,IF(คุณลักษณะ!AE42=1,1,0))</f>
        <v>2</v>
      </c>
      <c r="GE42" s="15">
        <f>IF(คุณลักษณะ!AH42&gt;1,2,IF(คุณลักษณะ!AH42=1,1,0))</f>
        <v>2</v>
      </c>
      <c r="GF42" s="76">
        <f t="shared" si="22"/>
        <v>16</v>
      </c>
      <c r="GG42" s="74">
        <f>IF(คุณลักษณะ!F42=0,0,IF(คุณลักษณะ!I42=0,0,IF(คุณลักษณะ!N42=0,0,IF(คุณลักษณะ!Q42=0,0,IF(คุณลักษณะ!U42=0,0,IF(คุณลักษณะ!X42=0,0,IF(คุณลักษณะ!AE42=0,0,IF(คุณลักษณะ!AH42=0,0,GF42))))))))</f>
        <v>16</v>
      </c>
      <c r="GI42" s="2">
        <v>37</v>
      </c>
      <c r="GJ42" s="19">
        <f>IF(เวลาเรียน!C42="",0,1)</f>
        <v>0</v>
      </c>
      <c r="GK42" s="289">
        <f>IF(ผลการเรียน!$Y43=$GK$5,1,0)</f>
        <v>0</v>
      </c>
      <c r="GL42" s="289">
        <f>IF(ผลการเรียน!$Y43=$GL$5,1,0)</f>
        <v>0</v>
      </c>
      <c r="GM42" s="289">
        <f>IF(ผลการเรียน!$Y43=$GM$5,1,0)</f>
        <v>0</v>
      </c>
      <c r="GN42" s="289">
        <f>IF(ผลการเรียน!$Y43=$GN$5,1,0)</f>
        <v>0</v>
      </c>
      <c r="GO42" s="289">
        <f>IF(ผลการเรียน!$Y43=$GO$5,1,0)</f>
        <v>0</v>
      </c>
      <c r="GP42" s="289">
        <f>IF(ผลการเรียน!$Y43=$GP$5,1,0)</f>
        <v>0</v>
      </c>
      <c r="GQ42" s="289">
        <f>IF(ผลการเรียน!$Y43=$GQ$5,1,0)</f>
        <v>0</v>
      </c>
      <c r="GR42" s="289">
        <f>IF(ผลการเรียน!$Y43=$GR$5,1,0)</f>
        <v>0</v>
      </c>
      <c r="GS42" s="289">
        <f>IF(ผลการเรียน!$Y43=$GS$5,1,0)</f>
        <v>0</v>
      </c>
      <c r="GT42" s="289">
        <f>IF(ผลการเรียน!$Y43=$GT$5,1,0)</f>
        <v>0</v>
      </c>
      <c r="GU42" s="289">
        <f ca="1">IF(ผลการเรียน!$AP43=ลับ!$GU$5,1,0)</f>
        <v>0</v>
      </c>
      <c r="GV42" s="289">
        <f ca="1">IF(ผลการเรียน!$AP43=ลับ!$GV$5,1,0)</f>
        <v>0</v>
      </c>
      <c r="GW42" s="289">
        <f ca="1">IF(ผลการเรียน!$AP43=ลับ!$GW$5,1,0)</f>
        <v>0</v>
      </c>
      <c r="GX42" s="289">
        <f ca="1">IF(ผลการเรียน!$AP43=ลับ!$GX$5,1,0)</f>
        <v>0</v>
      </c>
      <c r="GY42" s="289">
        <f ca="1">IF(ผลการเรียน!$AG43=ลับ!$GY$5,1,0)</f>
        <v>0</v>
      </c>
      <c r="GZ42" s="289">
        <f ca="1">IF(ผลการเรียน!$AG43=ลับ!$GZ$5,1,0)</f>
        <v>0</v>
      </c>
      <c r="HA42" s="289">
        <f ca="1">IF(ผลการเรียน!$AG43=ลับ!$HA$5,1,0)</f>
        <v>0</v>
      </c>
      <c r="HB42" s="289">
        <f ca="1">IF(ผลการเรียน!$AG43=ลับ!$HB$5,1,0)</f>
        <v>0</v>
      </c>
      <c r="HC42" s="19">
        <f>IF(สรุปคะแนน!$Q42=3,1,0)</f>
        <v>0</v>
      </c>
      <c r="HD42" s="19">
        <f>IF(สรุปคะแนน!$Q42=2,1,0)</f>
        <v>0</v>
      </c>
      <c r="HE42" s="19">
        <f>IF(สรุปคะแนน!$Q42=1,1,0)</f>
        <v>0</v>
      </c>
      <c r="HF42" s="19">
        <f>IF(สรุปคะแนน!$Q42=0,1,0)</f>
        <v>0</v>
      </c>
      <c r="HG42" s="47"/>
      <c r="HH42" s="47"/>
      <c r="HI42" s="47"/>
      <c r="HJ42" s="47"/>
      <c r="HK42" s="47"/>
      <c r="HL42" s="47"/>
      <c r="HM42" s="47"/>
      <c r="HN42" s="47"/>
    </row>
    <row r="43" spans="1:222" ht="20.399999999999999" x14ac:dyDescent="0.55000000000000004">
      <c r="A43" s="25">
        <v>38</v>
      </c>
      <c r="B43" s="60">
        <f>IF(ลับ!B$3=0,0,IF(เวลาเรียน!H43="/",ลับ!B$3,0))</f>
        <v>0</v>
      </c>
      <c r="C43" s="60">
        <f>IF(ลับ!C$3=0,0,IF(เวลาเรียน!I43="/",ลับ!C$3,0))</f>
        <v>0</v>
      </c>
      <c r="D43" s="60">
        <f>IF(ลับ!D$3=0,0,IF(เวลาเรียน!J43="/",ลับ!D$3,0))</f>
        <v>0</v>
      </c>
      <c r="E43" s="60">
        <f>IF(ลับ!E$3=0,0,IF(เวลาเรียน!K43="/",ลับ!E$3,0))</f>
        <v>0</v>
      </c>
      <c r="F43" s="60" t="e">
        <f>IF(ลับ!F$3=0,0,IF(เวลาเรียน!#REF!="/",ลับ!F$3,0))</f>
        <v>#REF!</v>
      </c>
      <c r="G43" s="60">
        <f>IF(ลับ!G$3=0,0,IF(เวลาเรียน!L43="/",ลับ!G$3,0))</f>
        <v>0</v>
      </c>
      <c r="H43" s="60">
        <f>IF(ลับ!H$3=0,0,IF(เวลาเรียน!M43="/",ลับ!H$3,0))</f>
        <v>0</v>
      </c>
      <c r="I43" s="60">
        <f>IF(ลับ!I$3=0,0,IF(เวลาเรียน!N43="/",ลับ!I$3,0))</f>
        <v>0</v>
      </c>
      <c r="J43" s="60">
        <f>IF(ลับ!J$3=0,0,IF(เวลาเรียน!O43="/",ลับ!J$3,0))</f>
        <v>0</v>
      </c>
      <c r="K43" s="60">
        <f>IF(ลับ!K$3=0,0,IF(เวลาเรียน!P43="/",ลับ!K$3,0))</f>
        <v>0</v>
      </c>
      <c r="L43" s="60">
        <f>IF(ลับ!L$3=0,0,IF(เวลาเรียน!Q43="/",ลับ!L$3,0))</f>
        <v>0</v>
      </c>
      <c r="M43" s="60">
        <f>IF(ลับ!M$3=0,0,IF(เวลาเรียน!R43="/",ลับ!M$3,0))</f>
        <v>0</v>
      </c>
      <c r="N43" s="60">
        <f>IF(ลับ!N$3=0,0,IF(เวลาเรียน!S43="/",ลับ!N$3,0))</f>
        <v>0</v>
      </c>
      <c r="O43" s="60">
        <f>IF(ลับ!O$3=0,0,IF(เวลาเรียน!T43="/",ลับ!O$3,0))</f>
        <v>0</v>
      </c>
      <c r="P43" s="60">
        <f>IF(ลับ!P$3=0,0,IF(เวลาเรียน!U43="/",ลับ!P$3,0))</f>
        <v>0</v>
      </c>
      <c r="Q43" s="60">
        <f>IF(ลับ!Q$3=0,0,IF(เวลาเรียน!V43="/",ลับ!Q$3,0))</f>
        <v>0</v>
      </c>
      <c r="R43" s="60">
        <f>IF(ลับ!R$3=0,0,IF(เวลาเรียน!W43="/",ลับ!R$3,0))</f>
        <v>0</v>
      </c>
      <c r="S43" s="60">
        <f>IF(ลับ!S$3=0,0,IF(เวลาเรียน!X43="/",ลับ!S$3,0))</f>
        <v>0</v>
      </c>
      <c r="T43" s="60">
        <f>IF(ลับ!T$3=0,0,IF(เวลาเรียน!Y43="/",ลับ!T$3,0))</f>
        <v>0</v>
      </c>
      <c r="U43" s="60">
        <f>IF(ลับ!U$3=0,0,IF(เวลาเรียน!Z43="/",ลับ!U$3,0))</f>
        <v>0</v>
      </c>
      <c r="V43" s="60">
        <f>IF(ลับ!V$3=0,0,IF(เวลาเรียน!AA43="/",ลับ!V$3,0))</f>
        <v>0</v>
      </c>
      <c r="W43" s="60">
        <f>IF(ลับ!W$3=0,0,IF(เวลาเรียน!AB43="/",ลับ!W$3,0))</f>
        <v>0</v>
      </c>
      <c r="X43" s="60">
        <f>IF(ลับ!X$3=0,0,IF(เวลาเรียน!AC43="/",ลับ!X$3,0))</f>
        <v>0</v>
      </c>
      <c r="Y43" s="60">
        <f>IF(ลับ!Y$3=0,0,IF(เวลาเรียน!AD43="/",ลับ!Y$3,0))</f>
        <v>0</v>
      </c>
      <c r="Z43" s="295">
        <f>IF(ลับ!Z$3=0,0,IF(เวลาเรียน!AE43="/",ลับ!Z$3,0))</f>
        <v>0</v>
      </c>
      <c r="AA43" s="60">
        <f>IF(ลับ!AA$3=0,0,IF(เวลาเรียน!AF43="/",ลับ!AA$3,0))</f>
        <v>0</v>
      </c>
      <c r="AB43" s="60">
        <f>IF(ลับ!AB$3=0,0,IF(เวลาเรียน!AG43="/",ลับ!AB$3,0))</f>
        <v>0</v>
      </c>
      <c r="AC43" s="60">
        <f>IF(ลับ!AC$3=0,0,IF(เวลาเรียน!AH43="/",ลับ!AC$3,0))</f>
        <v>0</v>
      </c>
      <c r="AD43" s="60">
        <f>IF(ลับ!AD$3=0,0,IF(เวลาเรียน!AI43="/",ลับ!AD$3,0))</f>
        <v>0</v>
      </c>
      <c r="AE43" s="60">
        <f>IF(ลับ!AE$3=0,0,IF(เวลาเรียน!AJ43="/",ลับ!AE$3,0))</f>
        <v>0</v>
      </c>
      <c r="AF43" s="60">
        <f>IF(ลับ!AF$3=0,0,IF(เวลาเรียน!AK43="/",ลับ!AF$3,0))</f>
        <v>0</v>
      </c>
      <c r="AG43" s="60">
        <f>IF(ลับ!AG$3=0,0,IF(เวลาเรียน!AL43="/",ลับ!AG$3,0))</f>
        <v>0</v>
      </c>
      <c r="AH43" s="60">
        <f>IF(ลับ!AH$3=0,0,IF(เวลาเรียน!AM43="/",ลับ!AH$3,0))</f>
        <v>0</v>
      </c>
      <c r="AI43" s="60">
        <f>IF(ลับ!AI$3=0,0,IF(เวลาเรียน!AN43="/",ลับ!AI$3,0))</f>
        <v>0</v>
      </c>
      <c r="AJ43" s="60">
        <f>IF(ลับ!AJ$3=0,0,IF(เวลาเรียน!AO43="/",ลับ!AJ$3,0))</f>
        <v>0</v>
      </c>
      <c r="AK43" s="60">
        <f>IF(ลับ!AK$3=0,0,IF(เวลาเรียน!AP43="/",ลับ!AK$3,0))</f>
        <v>0</v>
      </c>
      <c r="AL43" s="60">
        <f>IF(ลับ!AL$3=0,0,IF(เวลาเรียน!AQ43="/",ลับ!AL$3,0))</f>
        <v>0</v>
      </c>
      <c r="AM43" s="60">
        <f>IF(ลับ!AM$3=0,0,IF(เวลาเรียน!AR43="/",ลับ!AM$3,0))</f>
        <v>0</v>
      </c>
      <c r="AN43" s="60">
        <f>IF(ลับ!AN$3=0,0,IF(เวลาเรียน!AS43="/",ลับ!AN$3,0))</f>
        <v>0</v>
      </c>
      <c r="AO43" s="60">
        <f>IF(ลับ!AO$3=0,0,IF(เวลาเรียน!AT43="/",ลับ!AO$3,0))</f>
        <v>0</v>
      </c>
      <c r="AP43" s="60">
        <f>IF(ลับ!AP$3=0,0,IF(เวลาเรียน!AU43="/",ลับ!AP$3,0))</f>
        <v>0</v>
      </c>
      <c r="AQ43" s="60">
        <f>IF(ลับ!AQ$3=0,0,IF(เวลาเรียน!AV43="/",ลับ!AQ$3,0))</f>
        <v>0</v>
      </c>
      <c r="AR43" s="60">
        <f>IF(ลับ!AR$3=0,0,IF(เวลาเรียน!AW43="/",ลับ!AR$3,0))</f>
        <v>0</v>
      </c>
      <c r="AS43" s="60">
        <f>IF(ลับ!AS$3=0,0,IF(เวลาเรียน!AX43="/",ลับ!AS$3,0))</f>
        <v>0</v>
      </c>
      <c r="AT43" s="60">
        <f>IF(ลับ!AT$3=0,0,IF(เวลาเรียน!AY43="/",ลับ!AT$3,0))</f>
        <v>0</v>
      </c>
      <c r="AU43" s="60">
        <f>IF(ลับ!AU$3=0,0,IF(เวลาเรียน!AZ43="/",ลับ!AU$3,0))</f>
        <v>0</v>
      </c>
      <c r="AV43" s="60">
        <f>IF(ลับ!AV$3=0,0,IF(เวลาเรียน!BA43="/",ลับ!AV$3,0))</f>
        <v>0</v>
      </c>
      <c r="AW43" s="60">
        <f>IF(ลับ!AW$3=0,0,IF(เวลาเรียน!BB43="/",ลับ!AW$3,0))</f>
        <v>0</v>
      </c>
      <c r="AX43" s="60">
        <f>IF(ลับ!AX$3=0,0,IF(เวลาเรียน!BC43="/",ลับ!AX$3,0))</f>
        <v>0</v>
      </c>
      <c r="AY43" s="60">
        <f>IF(ลับ!AY$3=0,0,IF(เวลาเรียน!BD43="/",ลับ!AY$3,0))</f>
        <v>0</v>
      </c>
      <c r="AZ43" s="60">
        <f>IF(ลับ!AZ$3=0,0,IF(เวลาเรียน!BE43="/",ลับ!AZ$3,0))</f>
        <v>0</v>
      </c>
      <c r="BA43" s="60">
        <f>IF(ลับ!BA$3=0,0,IF(เวลาเรียน!BF43="/",ลับ!BA$3,0))</f>
        <v>0</v>
      </c>
      <c r="BB43" s="60">
        <f>IF(ลับ!BB$3=0,0,IF(เวลาเรียน!BG43="/",ลับ!BB$3,0))</f>
        <v>0</v>
      </c>
      <c r="BC43" s="60">
        <f>IF(ลับ!BC$3=0,0,IF(เวลาเรียน!BH43="/",ลับ!BC$3,0))</f>
        <v>0</v>
      </c>
      <c r="BD43" s="60">
        <f>IF(ลับ!BD$3=0,0,IF(เวลาเรียน!BI43="/",ลับ!BD$3,0))</f>
        <v>0</v>
      </c>
      <c r="BE43" s="60">
        <f>IF(ลับ!BE$3=0,0,IF(เวลาเรียน!BJ43="/",ลับ!BE$3,0))</f>
        <v>0</v>
      </c>
      <c r="BF43" s="60">
        <f>IF(ลับ!BF$3=0,0,IF(เวลาเรียน!BK43="/",ลับ!BF$3,0))</f>
        <v>0</v>
      </c>
      <c r="BG43" s="60">
        <f>IF(ลับ!BG$3=0,0,IF(เวลาเรียน!BL43="/",ลับ!BG$3,0))</f>
        <v>0</v>
      </c>
      <c r="BH43" s="60">
        <f>IF(ลับ!BH$3=0,0,IF(เวลาเรียน!BM43="/",ลับ!BH$3,0))</f>
        <v>0</v>
      </c>
      <c r="BI43" s="60">
        <f>IF(ลับ!BI$3=0,0,IF(เวลาเรียน!BN43="/",ลับ!BI$3,0))</f>
        <v>0</v>
      </c>
      <c r="BJ43" s="60">
        <f>IF(ลับ!BJ$3=0,0,IF(เวลาเรียน!BO43="/",ลับ!BJ$3,0))</f>
        <v>0</v>
      </c>
      <c r="BK43" s="60">
        <f>IF(ลับ!BK$3=0,0,IF(เวลาเรียน!BP43="/",ลับ!BK$3,0))</f>
        <v>0</v>
      </c>
      <c r="BL43" s="60">
        <f>IF(ลับ!BL$3=0,0,IF(เวลาเรียน!BQ43="/",ลับ!BL$3,0))</f>
        <v>0</v>
      </c>
      <c r="BM43" s="60">
        <f>IF(ลับ!BM$3=0,0,IF(เวลาเรียน!BR43="/",ลับ!BM$3,0))</f>
        <v>0</v>
      </c>
      <c r="BN43" s="60">
        <f>IF(ลับ!BN$3=0,0,IF(เวลาเรียน!BS43="/",ลับ!BN$3,0))</f>
        <v>0</v>
      </c>
      <c r="BO43" s="60">
        <f>IF(ลับ!BO$3=0,0,IF(เวลาเรียน!BT43="/",ลับ!BO$3,0))</f>
        <v>0</v>
      </c>
      <c r="BP43" s="60">
        <f>IF(ลับ!BP$3=0,0,IF(เวลาเรียน!BU43="/",ลับ!BP$3,0))</f>
        <v>0</v>
      </c>
      <c r="BQ43" s="60">
        <f>IF(ลับ!BQ$3=0,0,IF(เวลาเรียน!BV43="/",ลับ!BQ$3,0))</f>
        <v>0</v>
      </c>
      <c r="BR43" s="60">
        <f>IF(ลับ!BR$3=0,0,IF(เวลาเรียน!BW43="/",ลับ!BR$3,0))</f>
        <v>0</v>
      </c>
      <c r="BS43" s="295">
        <f>IF(ลับ!BS$3=0,0,IF(เวลาเรียน!BX43="/",ลับ!BS$3,0))</f>
        <v>0</v>
      </c>
      <c r="BT43" s="60">
        <f>IF(ลับ!BT$3=0,0,IF(เวลาเรียน!BZ43="/",ลับ!BT$3,0))</f>
        <v>0</v>
      </c>
      <c r="BU43" s="60">
        <f>IF(ลับ!BU$3=0,0,IF(เวลาเรียน!CA43="/",ลับ!BU$3,0))</f>
        <v>0</v>
      </c>
      <c r="BV43" s="60">
        <f>IF(ลับ!BV$3=0,0,IF(เวลาเรียน!CB43="/",ลับ!BV$3,0))</f>
        <v>0</v>
      </c>
      <c r="BW43" s="60">
        <f>IF(ลับ!BW$3=0,0,IF(เวลาเรียน!CC43="/",ลับ!BW$3,0))</f>
        <v>0</v>
      </c>
      <c r="BX43" s="60">
        <f>IF(ลับ!BX$3=0,0,IF(เวลาเรียน!CD43="/",ลับ!BX$3,0))</f>
        <v>0</v>
      </c>
      <c r="BY43" s="60">
        <f>IF(ลับ!BY$3=0,0,IF(เวลาเรียน!CE43="/",ลับ!BY$3,0))</f>
        <v>0</v>
      </c>
      <c r="BZ43" s="60">
        <f>IF(ลับ!BZ$3=0,0,IF(เวลาเรียน!CF43="/",ลับ!BZ$3,0))</f>
        <v>0</v>
      </c>
      <c r="CA43" s="60">
        <f>IF(ลับ!CA$3=0,0,IF(เวลาเรียน!CG43="/",ลับ!CA$3,0))</f>
        <v>0</v>
      </c>
      <c r="CB43" s="60">
        <f>IF(ลับ!CB$3=0,0,IF(เวลาเรียน!CH43="/",ลับ!CB$3,0))</f>
        <v>0</v>
      </c>
      <c r="CC43" s="60">
        <f>IF(ลับ!CC$3=0,0,IF(เวลาเรียน!CI43="/",ลับ!CC$3,0))</f>
        <v>0</v>
      </c>
      <c r="CD43" s="60">
        <f>IF(ลับ!CD$3=0,0,IF(เวลาเรียน!CJ43="/",ลับ!CD$3,0))</f>
        <v>0</v>
      </c>
      <c r="CE43" s="60">
        <f>IF(ลับ!CE$3=0,0,IF(เวลาเรียน!CK43="/",ลับ!CE$3,0))</f>
        <v>0</v>
      </c>
      <c r="CF43" s="60">
        <f>IF(ลับ!CF$3=0,0,IF(เวลาเรียน!CL43="/",ลับ!CF$3,0))</f>
        <v>0</v>
      </c>
      <c r="CG43" s="60">
        <f>IF(ลับ!CG$3=0,0,IF(เวลาเรียน!CM43="/",ลับ!CG$3,0))</f>
        <v>0</v>
      </c>
      <c r="CH43" s="60">
        <f>IF(ลับ!CH$3=0,0,IF(เวลาเรียน!CN43="/",ลับ!CH$3,0))</f>
        <v>0</v>
      </c>
      <c r="CI43" s="60">
        <f>IF(ลับ!CI$3=0,0,IF(เวลาเรียน!CO43="/",ลับ!CI$3,0))</f>
        <v>0</v>
      </c>
      <c r="CJ43" s="60">
        <f>IF(ลับ!CJ$3=0,0,IF(เวลาเรียน!CP43="/",ลับ!CJ$3,0))</f>
        <v>0</v>
      </c>
      <c r="CK43" s="60">
        <f>IF(ลับ!CK$3=0,0,IF(เวลาเรียน!CQ43="/",ลับ!CK$3,0))</f>
        <v>0</v>
      </c>
      <c r="CL43" s="60">
        <f>IF(ลับ!CL$3=0,0,IF(เวลาเรียน!CR43="/",ลับ!CL$3,0))</f>
        <v>0</v>
      </c>
      <c r="CM43" s="60">
        <f>IF(ลับ!CM$3=0,0,IF(เวลาเรียน!CS43="/",ลับ!CM$3,0))</f>
        <v>0</v>
      </c>
      <c r="CN43" s="60">
        <f>IF(ลับ!CN$3=0,0,IF(เวลาเรียน!CT43="/",ลับ!CN$3,0))</f>
        <v>0</v>
      </c>
      <c r="CO43" s="60">
        <f>IF(ลับ!CO$3=0,0,IF(เวลาเรียน!CU43="/",ลับ!CO$3,0))</f>
        <v>0</v>
      </c>
      <c r="CP43" s="60">
        <f>IF(ลับ!CP$3=0,0,IF(เวลาเรียน!CV43="/",ลับ!CP$3,0))</f>
        <v>0</v>
      </c>
      <c r="CQ43" s="60">
        <f>IF(ลับ!CQ$3=0,0,IF(เวลาเรียน!CW43="/",ลับ!CQ$3,0))</f>
        <v>0</v>
      </c>
      <c r="CR43" s="60">
        <f>IF(ลับ!CR$3=0,0,IF(เวลาเรียน!CX43="/",ลับ!CR$3,0))</f>
        <v>0</v>
      </c>
      <c r="CS43" s="60">
        <f>IF(ลับ!CS$3=0,0,IF(เวลาเรียน!CY43="/",ลับ!CS$3,0))</f>
        <v>0</v>
      </c>
      <c r="CT43" s="60">
        <f>IF(ลับ!CT$3=0,0,IF(เวลาเรียน!CZ43="/",ลับ!CT$3,0))</f>
        <v>0</v>
      </c>
      <c r="CU43" s="60">
        <f>IF(ลับ!CU$3=0,0,IF(เวลาเรียน!DA43="/",ลับ!CU$3,0))</f>
        <v>0</v>
      </c>
      <c r="CV43" s="60">
        <f>IF(ลับ!CV$3=0,0,IF(เวลาเรียน!DB43="/",ลับ!CV$3,0))</f>
        <v>0</v>
      </c>
      <c r="CW43" s="61">
        <f>IF(ลับ!CW$3=0,0,IF(เวลาเรียน!DC43="/",ลับ!CW$3,0))</f>
        <v>0</v>
      </c>
      <c r="CX43" s="73" t="e">
        <f t="shared" si="11"/>
        <v>#REF!</v>
      </c>
      <c r="CZ43" s="15">
        <v>38</v>
      </c>
      <c r="DA43" s="15">
        <f>IF(ตัวชี้วัด!C43="ร",ตัวชี้วัด!C43,IF(ตัวชี้วัด!F43="ร",ตัวชี้วัด!F43,IF(ตัวชี้วัด!I43="ร",ตัวชี้วัด!I43,IF(ตัวชี้วัด!L43="ร",ตัวชี้วัด!L43,IF(ตัวชี้วัด!O43="ร",ตัวชี้วัด!O43,IF(ตัวชี้วัด!S43="ร",ตัวชี้วัด!S43,IF(ตัวชี้วัด!V43="ร",ตัวชี้วัด!V43,SUM(ตัวชี้วัด!C43,ตัวชี้วัด!F43,ตัวชี้วัด!I43,ตัวชี้วัด!L43,ตัวชี้วัด!O43,ตัวชี้วัด!S43,ตัวชี้วัด!V43))))))))</f>
        <v>0</v>
      </c>
      <c r="DB43" s="15">
        <f>IF(ตัวชี้วัด!Y43="ร",ตัวชี้วัด!Y43,IF(ตัวชี้วัด!AB43="ร",ตัวชี้วัด!AB43,IF(ตัวชี้วัด!AE43="ร",ตัวชี้วัด!AE43,IF(ตัวชี้วัด!AK43="ร",ตัวชี้วัด!AK43,IF(ตัวชี้วัด!AN43="ร",ตัวชี้วัด!AN43,IF(ตัวชี้วัด!AQ43="ร",ตัวชี้วัด!AQ43,IF(ตัวชี้วัด!AT43="ร",ตัวชี้วัด!AT43,SUM(ตัวชี้วัด!Y43,ตัวชี้วัด!AB43,ตัวชี้วัด!AE43,ตัวชี้วัด!AK43,ตัวชี้วัด!AN43,ตัวชี้วัด!AQ43,ตัวชี้วัด!AT43))))))))</f>
        <v>0</v>
      </c>
      <c r="DC43" s="15">
        <f>IF(ตัวชี้วัด!AW43="ร",ตัวชี้วัด!AW43,IF(ตัวชี้วัด!BA43="ร",ตัวชี้วัด!BA43,IF(ตัวชี้วัด!BD43="ร",ตัวชี้วัด!BD43,IF(ตัวชี้วัด!BG43="ร",ตัวชี้วัด!BG43,IF(ตัวชี้วัด!BJ43="ร",ตัวชี้วัด!BJ43,IF(ตัวชี้วัด!BM43="ร",ตัวชี้วัด!BM43,IF(ตัวชี้วัด!BS43="ร",ตัวชี้วัด!BS43,SUM(ตัวชี้วัด!AW43,ตัวชี้วัด!BA43,ตัวชี้วัด!BD43,ตัวชี้วัด!BG43,ตัวชี้วัด!BJ43,ตัวชี้วัด!BM43,ตัวชี้วัด!BS43))))))))</f>
        <v>0</v>
      </c>
      <c r="DD43" s="15">
        <f>IF(ตัวชี้วัด!BV43="ร",ตัวชี้วัด!BV43,IF(ตัวชี้วัด!BY43="ร",ตัวชี้วัด!BY43,IF(ตัวชี้วัด!CB43="ร",ตัวชี้วัด!CB43,IF(ตัวชี้วัด!CE43="ร",ตัวชี้วัด!CE43,IF(ตัวชี้วัด!CI43="ร",ตัวชี้วัด!CI43,IF(ตัวชี้วัด!CL43="ร",ตัวชี้วัด!CL43,IF(ตัวชี้วัด!CO43="ร",ตัวชี้วัด!CO43,SUM(ตัวชี้วัด!BV43,ตัวชี้วัด!BY43,ตัวชี้วัด!CB43,ตัวชี้วัด!CE43,ตัวชี้วัด!CI43,ตัวชี้วัด!CL43,ตัวชี้วัด!CO43))))))))</f>
        <v>0</v>
      </c>
      <c r="DE43" s="15">
        <f>IF(ตัวชี้วัด!CR43="ร",ตัวชี้วัด!CR43,IF(ตัวชี้วัด!CU43="ร",ตัวชี้วัด!CU43,IF(ตัวชี้วัด!DA43="ร",ตัวชี้วัด!DA43,IF(ตัวชี้วัด!DD43="ร",ตัวชี้วัด!DD43,IF(ตัวชี้วัด!DG43="ร",ตัวชี้วัด!DG43,IF(ตัวชี้วัด!DJ43="ร",ตัวชี้วัด!DJ43,IF(ตัวชี้วัด!DM43="ร",ตัวชี้วัด!DM43,SUM(ตัวชี้วัด!CR43,ตัวชี้วัด!CU43,ตัวชี้วัด!DA43,ตัวชี้วัด!DD43,ตัวชี้วัด!DG43,ตัวชี้วัด!DJ43,ตัวชี้วัด!DM43))))))))</f>
        <v>0</v>
      </c>
      <c r="DF43" s="15">
        <f>IF(ตัวชี้วัด!DQ43="ร",ตัวชี้วัด!DQ43,IF(ตัวชี้วัด!DT43="ร",ตัวชี้วัด!DT43,IF(ตัวชี้วัด!DW43="ร",ตัวชี้วัด!DW43,IF(ตัวชี้วัด!DZ43="ร",ตัวชี้วัด!DZ43,SUM(ตัวชี้วัด!DQ43,ตัวชี้วัด!DT43,ตัวชี้วัด!DW43,ตัวชี้วัด!DZ43)))))</f>
        <v>0</v>
      </c>
      <c r="DG43" s="72">
        <f t="shared" si="12"/>
        <v>0</v>
      </c>
      <c r="DH43" s="47"/>
      <c r="DI43" s="15">
        <f>IF(ตัวชี้วัด!D43="/",1,0)</f>
        <v>0</v>
      </c>
      <c r="DJ43" s="15">
        <f>IF(ตัวชี้วัด!G43="/",1,0)</f>
        <v>0</v>
      </c>
      <c r="DK43" s="15">
        <f>IF(ตัวชี้วัด!J43="/",1,0)</f>
        <v>0</v>
      </c>
      <c r="DL43" s="15">
        <f>IF(ตัวชี้วัด!M43="/",1,0)</f>
        <v>0</v>
      </c>
      <c r="DM43" s="15">
        <f>IF(ตัวชี้วัด!P43="/",1,0)</f>
        <v>0</v>
      </c>
      <c r="DN43" s="15">
        <f>IF(ตัวชี้วัด!T43="/",1,0)</f>
        <v>0</v>
      </c>
      <c r="DO43" s="15">
        <f>IF(ตัวชี้วัด!W43="/",1,0)</f>
        <v>0</v>
      </c>
      <c r="DP43" s="15">
        <f>IF(ตัวชี้วัด!Z43="/",1,0)</f>
        <v>0</v>
      </c>
      <c r="DQ43" s="15">
        <f>IF(ตัวชี้วัด!AC43="/",1,0)</f>
        <v>0</v>
      </c>
      <c r="DR43" s="15">
        <f>IF(ตัวชี้วัด!AF43="/",1,0)</f>
        <v>0</v>
      </c>
      <c r="DS43" s="15">
        <f>IF(ตัวชี้วัด!AL43="/",1,0)</f>
        <v>0</v>
      </c>
      <c r="DT43" s="15">
        <f>IF(ตัวชี้วัด!AO43="/",1,0)</f>
        <v>0</v>
      </c>
      <c r="DU43" s="15">
        <f>IF(ตัวชี้วัด!AR43="/",1,0)</f>
        <v>0</v>
      </c>
      <c r="DV43" s="15">
        <f>IF(ตัวชี้วัด!AU43="/",1,0)</f>
        <v>0</v>
      </c>
      <c r="DW43" s="15">
        <f>IF(ตัวชี้วัด!AX43="/",1,0)</f>
        <v>0</v>
      </c>
      <c r="DX43" s="15">
        <f>IF(ตัวชี้วัด!BB43="/",1,0)</f>
        <v>0</v>
      </c>
      <c r="DY43" s="15">
        <f>IF(ตัวชี้วัด!BE43="/",1,0)</f>
        <v>0</v>
      </c>
      <c r="DZ43" s="15">
        <f>IF(ตัวชี้วัด!BH43="/",1,0)</f>
        <v>0</v>
      </c>
      <c r="EA43" s="15">
        <f>IF(ตัวชี้วัด!BK43="/",1,0)</f>
        <v>0</v>
      </c>
      <c r="EB43" s="15">
        <f>IF(ตัวชี้วัด!BN43="/",1,0)</f>
        <v>0</v>
      </c>
      <c r="EC43" s="15">
        <f>IF(ตัวชี้วัด!BT43="/",1,0)</f>
        <v>0</v>
      </c>
      <c r="ED43" s="15">
        <f>IF(ตัวชี้วัด!BW43="/",1,0)</f>
        <v>0</v>
      </c>
      <c r="EE43" s="15">
        <f>IF(ตัวชี้วัด!BZ43="/",1,0)</f>
        <v>0</v>
      </c>
      <c r="EF43" s="15">
        <f>IF(ตัวชี้วัด!CC43="/",1,0)</f>
        <v>0</v>
      </c>
      <c r="EG43" s="15">
        <f>IF(ตัวชี้วัด!CF43="/",1,0)</f>
        <v>0</v>
      </c>
      <c r="EH43" s="15">
        <f>IF(ตัวชี้วัด!CJ43="/",1,0)</f>
        <v>0</v>
      </c>
      <c r="EI43" s="15">
        <f>IF(ตัวชี้วัด!CM43="/",1,0)</f>
        <v>0</v>
      </c>
      <c r="EJ43" s="15">
        <f>IF(ตัวชี้วัด!CP43="/",1,0)</f>
        <v>0</v>
      </c>
      <c r="EK43" s="15">
        <f>IF(ตัวชี้วัด!CS43="/",1,0)</f>
        <v>0</v>
      </c>
      <c r="EL43" s="15">
        <f>IF(ตัวชี้วัด!CV43="/",1,0)</f>
        <v>0</v>
      </c>
      <c r="EM43" s="15">
        <f>IF(ตัวชี้วัด!DB43="/",1,0)</f>
        <v>0</v>
      </c>
      <c r="EN43" s="15">
        <f>IF(ตัวชี้วัด!DE43="/",1,0)</f>
        <v>0</v>
      </c>
      <c r="EO43" s="15">
        <f>IF(ตัวชี้วัด!DH43="/",1,0)</f>
        <v>0</v>
      </c>
      <c r="EP43" s="15">
        <f>IF(ตัวชี้วัด!DK43="/",1,0)</f>
        <v>0</v>
      </c>
      <c r="EQ43" s="15">
        <f>IF(ตัวชี้วัด!DN43="/",1,0)</f>
        <v>0</v>
      </c>
      <c r="ER43" s="15">
        <f>IF(ตัวชี้วัด!DR43="/",1,0)</f>
        <v>0</v>
      </c>
      <c r="ES43" s="15">
        <f>IF(ตัวชี้วัด!DU43="/",1,0)</f>
        <v>0</v>
      </c>
      <c r="ET43" s="15">
        <f>IF(ตัวชี้วัด!DX43="/",1,0)</f>
        <v>0</v>
      </c>
      <c r="EU43" s="15">
        <f>IF(ตัวชี้วัด!EA43="/",1,0)</f>
        <v>0</v>
      </c>
      <c r="EV43" s="72">
        <f t="shared" si="14"/>
        <v>0</v>
      </c>
      <c r="EX43" s="15">
        <v>38</v>
      </c>
      <c r="EY43" s="15">
        <f>IF(คุณลักษณะ!B43&gt;1,2,IF(คุณลักษณะ!B43=1,1,0))</f>
        <v>0</v>
      </c>
      <c r="EZ43" s="15">
        <f>IF(คุณลักษณะ!C43&gt;1,2,IF(คุณลักษณะ!C43=1,1,0))</f>
        <v>0</v>
      </c>
      <c r="FA43" s="15">
        <f>IF(คุณลักษณะ!D43&gt;1,2,IF(คุณลักษณะ!D43=1,1,0))</f>
        <v>0</v>
      </c>
      <c r="FB43" s="15">
        <f>IF(คุณลักษณะ!E43&gt;1,2,IF(คุณลักษณะ!E43=1,1,0))</f>
        <v>0</v>
      </c>
      <c r="FC43" s="72">
        <f t="shared" si="15"/>
        <v>0</v>
      </c>
      <c r="FD43" s="15">
        <f>IF(คุณลักษณะ!G43&gt;1,2,IF(คุณลักษณะ!G43=1,1,0))</f>
        <v>0</v>
      </c>
      <c r="FE43" s="15">
        <f>IF(คุณลักษณะ!H43&gt;1,2,IF(คุณลักษณะ!H43=1,1,0))</f>
        <v>0</v>
      </c>
      <c r="FF43" s="72">
        <f t="shared" si="16"/>
        <v>0</v>
      </c>
      <c r="FG43" s="15">
        <f>IF(คุณลักษณะ!O43&gt;1,2,IF(คุณลักษณะ!O43=1,1,0))</f>
        <v>0</v>
      </c>
      <c r="FH43" s="15">
        <f>IF(คุณลักษณะ!P43&gt;1,2,IF(คุณลักษณะ!P43=1,1,0))</f>
        <v>0</v>
      </c>
      <c r="FI43" s="72">
        <f t="shared" si="17"/>
        <v>0</v>
      </c>
      <c r="FJ43" s="15">
        <f>IF(คุณลักษณะ!S43&gt;1,2,IF(คุณลักษณะ!S43=1,1,0))</f>
        <v>0</v>
      </c>
      <c r="FK43" s="15">
        <f>IF(คุณลักษณะ!T43&gt;1,2,IF(คุณลักษณะ!T43=1,1,0))</f>
        <v>0</v>
      </c>
      <c r="FL43" s="72">
        <f t="shared" si="18"/>
        <v>0</v>
      </c>
      <c r="FM43" s="15">
        <f>IF(คุณลักษณะ!V43&gt;1,2,IF(คุณลักษณะ!V43=1,1,0))</f>
        <v>0</v>
      </c>
      <c r="FN43" s="15">
        <f>IF(คุณลักษณะ!W43&gt;1,2,IF(คุณลักษณะ!W43=1,1,0))</f>
        <v>0</v>
      </c>
      <c r="FO43" s="72">
        <f t="shared" si="19"/>
        <v>0</v>
      </c>
      <c r="FP43" s="15">
        <f>IF(คุณลักษณะ!Y43&gt;1,2,IF(คุณลักษณะ!Y43=1,1,0))</f>
        <v>0</v>
      </c>
      <c r="FQ43" s="15">
        <f>IF(คุณลักษณะ!AC43&gt;1,2,IF(คุณลักษณะ!AC43=1,1,0))</f>
        <v>0</v>
      </c>
      <c r="FR43" s="15">
        <f>IF(คุณลักษณะ!AD43&gt;1,2,IF(คุณลักษณะ!AD43=1,1,0))</f>
        <v>0</v>
      </c>
      <c r="FS43" s="72">
        <f t="shared" si="20"/>
        <v>0</v>
      </c>
      <c r="FT43" s="15">
        <f>IF(คุณลักษณะ!AF43&gt;1,2,IF(คุณลักษณะ!AF43=1,1,0))</f>
        <v>0</v>
      </c>
      <c r="FU43" s="15">
        <f>IF(คุณลักษณะ!AG43&gt;1,2,IF(คุณลักษณะ!AG43=1,1,0))</f>
        <v>0</v>
      </c>
      <c r="FV43" s="72">
        <f t="shared" si="21"/>
        <v>0</v>
      </c>
      <c r="FW43" s="47"/>
      <c r="FX43" s="15">
        <f>IF(คุณลักษณะ!F43&gt;1,2,IF(คุณลักษณะ!F43=1,1,0))</f>
        <v>2</v>
      </c>
      <c r="FY43" s="15">
        <f>IF(คุณลักษณะ!I43&gt;1,2,IF(คุณลักษณะ!I43=1,1,0))</f>
        <v>2</v>
      </c>
      <c r="FZ43" s="15">
        <f>IF(คุณลักษณะ!N43&gt;1,2,IF(คุณลักษณะ!N43=1,1,0))</f>
        <v>2</v>
      </c>
      <c r="GA43" s="15">
        <f>IF(คุณลักษณะ!Q43&gt;1,2,IF(คุณลักษณะ!Q43=1,1,0))</f>
        <v>2</v>
      </c>
      <c r="GB43" s="15">
        <f>IF(คุณลักษณะ!U43&gt;1,2,IF(คุณลักษณะ!U43=1,1,0))</f>
        <v>2</v>
      </c>
      <c r="GC43" s="15">
        <f>IF(คุณลักษณะ!X43&gt;1,2,IF(คุณลักษณะ!X43=1,1,0))</f>
        <v>2</v>
      </c>
      <c r="GD43" s="15">
        <f>IF(คุณลักษณะ!AE43&gt;1,2,IF(คุณลักษณะ!AE43=1,1,0))</f>
        <v>2</v>
      </c>
      <c r="GE43" s="15">
        <f>IF(คุณลักษณะ!AH43&gt;1,2,IF(คุณลักษณะ!AH43=1,1,0))</f>
        <v>2</v>
      </c>
      <c r="GF43" s="76">
        <f t="shared" si="22"/>
        <v>16</v>
      </c>
      <c r="GG43" s="74">
        <f>IF(คุณลักษณะ!F43=0,0,IF(คุณลักษณะ!I43=0,0,IF(คุณลักษณะ!N43=0,0,IF(คุณลักษณะ!Q43=0,0,IF(คุณลักษณะ!U43=0,0,IF(คุณลักษณะ!X43=0,0,IF(คุณลักษณะ!AE43=0,0,IF(คุณลักษณะ!AH43=0,0,GF43))))))))</f>
        <v>16</v>
      </c>
      <c r="GI43" s="2">
        <v>38</v>
      </c>
      <c r="GJ43" s="19">
        <f>IF(เวลาเรียน!C43="",0,1)</f>
        <v>0</v>
      </c>
      <c r="GK43" s="289">
        <f>IF(ผลการเรียน!$Y44=$GK$5,1,0)</f>
        <v>0</v>
      </c>
      <c r="GL43" s="289">
        <f>IF(ผลการเรียน!$Y44=$GL$5,1,0)</f>
        <v>0</v>
      </c>
      <c r="GM43" s="289">
        <f>IF(ผลการเรียน!$Y44=$GM$5,1,0)</f>
        <v>0</v>
      </c>
      <c r="GN43" s="289">
        <f>IF(ผลการเรียน!$Y44=$GN$5,1,0)</f>
        <v>0</v>
      </c>
      <c r="GO43" s="289">
        <f>IF(ผลการเรียน!$Y44=$GO$5,1,0)</f>
        <v>0</v>
      </c>
      <c r="GP43" s="289">
        <f>IF(ผลการเรียน!$Y44=$GP$5,1,0)</f>
        <v>0</v>
      </c>
      <c r="GQ43" s="289">
        <f>IF(ผลการเรียน!$Y44=$GQ$5,1,0)</f>
        <v>0</v>
      </c>
      <c r="GR43" s="289">
        <f>IF(ผลการเรียน!$Y44=$GR$5,1,0)</f>
        <v>0</v>
      </c>
      <c r="GS43" s="289">
        <f>IF(ผลการเรียน!$Y44=$GS$5,1,0)</f>
        <v>0</v>
      </c>
      <c r="GT43" s="289">
        <f>IF(ผลการเรียน!$Y44=$GT$5,1,0)</f>
        <v>0</v>
      </c>
      <c r="GU43" s="289">
        <f ca="1">IF(ผลการเรียน!$AP44=ลับ!$GU$5,1,0)</f>
        <v>0</v>
      </c>
      <c r="GV43" s="289">
        <f ca="1">IF(ผลการเรียน!$AP44=ลับ!$GV$5,1,0)</f>
        <v>0</v>
      </c>
      <c r="GW43" s="289">
        <f ca="1">IF(ผลการเรียน!$AP44=ลับ!$GW$5,1,0)</f>
        <v>0</v>
      </c>
      <c r="GX43" s="289">
        <f ca="1">IF(ผลการเรียน!$AP44=ลับ!$GX$5,1,0)</f>
        <v>0</v>
      </c>
      <c r="GY43" s="289">
        <f ca="1">IF(ผลการเรียน!$AG44=ลับ!$GY$5,1,0)</f>
        <v>0</v>
      </c>
      <c r="GZ43" s="289">
        <f ca="1">IF(ผลการเรียน!$AG44=ลับ!$GZ$5,1,0)</f>
        <v>0</v>
      </c>
      <c r="HA43" s="289">
        <f ca="1">IF(ผลการเรียน!$AG44=ลับ!$HA$5,1,0)</f>
        <v>0</v>
      </c>
      <c r="HB43" s="289">
        <f ca="1">IF(ผลการเรียน!$AG44=ลับ!$HB$5,1,0)</f>
        <v>0</v>
      </c>
      <c r="HC43" s="19">
        <f>IF(สรุปคะแนน!$Q43=3,1,0)</f>
        <v>0</v>
      </c>
      <c r="HD43" s="19">
        <f>IF(สรุปคะแนน!$Q43=2,1,0)</f>
        <v>0</v>
      </c>
      <c r="HE43" s="19">
        <f>IF(สรุปคะแนน!$Q43=1,1,0)</f>
        <v>0</v>
      </c>
      <c r="HF43" s="19">
        <f>IF(สรุปคะแนน!$Q43=0,1,0)</f>
        <v>0</v>
      </c>
      <c r="HG43" s="47"/>
      <c r="HH43" s="47"/>
      <c r="HI43" s="47"/>
      <c r="HJ43" s="47"/>
      <c r="HK43" s="47"/>
      <c r="HL43" s="47"/>
      <c r="HM43" s="47"/>
      <c r="HN43" s="47"/>
    </row>
    <row r="44" spans="1:222" ht="20.399999999999999" x14ac:dyDescent="0.55000000000000004">
      <c r="A44" s="25">
        <v>39</v>
      </c>
      <c r="B44" s="60">
        <f>IF(ลับ!B$3=0,0,IF(เวลาเรียน!H44="/",ลับ!B$3,0))</f>
        <v>0</v>
      </c>
      <c r="C44" s="60">
        <f>IF(ลับ!C$3=0,0,IF(เวลาเรียน!I44="/",ลับ!C$3,0))</f>
        <v>0</v>
      </c>
      <c r="D44" s="60">
        <f>IF(ลับ!D$3=0,0,IF(เวลาเรียน!J44="/",ลับ!D$3,0))</f>
        <v>0</v>
      </c>
      <c r="E44" s="60">
        <f>IF(ลับ!E$3=0,0,IF(เวลาเรียน!K44="/",ลับ!E$3,0))</f>
        <v>0</v>
      </c>
      <c r="F44" s="60" t="e">
        <f>IF(ลับ!F$3=0,0,IF(เวลาเรียน!#REF!="/",ลับ!F$3,0))</f>
        <v>#REF!</v>
      </c>
      <c r="G44" s="60">
        <f>IF(ลับ!G$3=0,0,IF(เวลาเรียน!L44="/",ลับ!G$3,0))</f>
        <v>0</v>
      </c>
      <c r="H44" s="60">
        <f>IF(ลับ!H$3=0,0,IF(เวลาเรียน!M44="/",ลับ!H$3,0))</f>
        <v>0</v>
      </c>
      <c r="I44" s="60">
        <f>IF(ลับ!I$3=0,0,IF(เวลาเรียน!N44="/",ลับ!I$3,0))</f>
        <v>0</v>
      </c>
      <c r="J44" s="60">
        <f>IF(ลับ!J$3=0,0,IF(เวลาเรียน!O44="/",ลับ!J$3,0))</f>
        <v>0</v>
      </c>
      <c r="K44" s="60">
        <f>IF(ลับ!K$3=0,0,IF(เวลาเรียน!P44="/",ลับ!K$3,0))</f>
        <v>0</v>
      </c>
      <c r="L44" s="60">
        <f>IF(ลับ!L$3=0,0,IF(เวลาเรียน!Q44="/",ลับ!L$3,0))</f>
        <v>0</v>
      </c>
      <c r="M44" s="60">
        <f>IF(ลับ!M$3=0,0,IF(เวลาเรียน!R44="/",ลับ!M$3,0))</f>
        <v>0</v>
      </c>
      <c r="N44" s="60">
        <f>IF(ลับ!N$3=0,0,IF(เวลาเรียน!S44="/",ลับ!N$3,0))</f>
        <v>0</v>
      </c>
      <c r="O44" s="60">
        <f>IF(ลับ!O$3=0,0,IF(เวลาเรียน!T44="/",ลับ!O$3,0))</f>
        <v>0</v>
      </c>
      <c r="P44" s="60">
        <f>IF(ลับ!P$3=0,0,IF(เวลาเรียน!U44="/",ลับ!P$3,0))</f>
        <v>0</v>
      </c>
      <c r="Q44" s="60">
        <f>IF(ลับ!Q$3=0,0,IF(เวลาเรียน!V44="/",ลับ!Q$3,0))</f>
        <v>0</v>
      </c>
      <c r="R44" s="60">
        <f>IF(ลับ!R$3=0,0,IF(เวลาเรียน!W44="/",ลับ!R$3,0))</f>
        <v>0</v>
      </c>
      <c r="S44" s="60">
        <f>IF(ลับ!S$3=0,0,IF(เวลาเรียน!X44="/",ลับ!S$3,0))</f>
        <v>0</v>
      </c>
      <c r="T44" s="60">
        <f>IF(ลับ!T$3=0,0,IF(เวลาเรียน!Y44="/",ลับ!T$3,0))</f>
        <v>0</v>
      </c>
      <c r="U44" s="60">
        <f>IF(ลับ!U$3=0,0,IF(เวลาเรียน!Z44="/",ลับ!U$3,0))</f>
        <v>0</v>
      </c>
      <c r="V44" s="60">
        <f>IF(ลับ!V$3=0,0,IF(เวลาเรียน!AA44="/",ลับ!V$3,0))</f>
        <v>0</v>
      </c>
      <c r="W44" s="60">
        <f>IF(ลับ!W$3=0,0,IF(เวลาเรียน!AB44="/",ลับ!W$3,0))</f>
        <v>0</v>
      </c>
      <c r="X44" s="60">
        <f>IF(ลับ!X$3=0,0,IF(เวลาเรียน!AC44="/",ลับ!X$3,0))</f>
        <v>0</v>
      </c>
      <c r="Y44" s="60">
        <f>IF(ลับ!Y$3=0,0,IF(เวลาเรียน!AD44="/",ลับ!Y$3,0))</f>
        <v>0</v>
      </c>
      <c r="Z44" s="295">
        <f>IF(ลับ!Z$3=0,0,IF(เวลาเรียน!AE44="/",ลับ!Z$3,0))</f>
        <v>0</v>
      </c>
      <c r="AA44" s="60">
        <f>IF(ลับ!AA$3=0,0,IF(เวลาเรียน!AF44="/",ลับ!AA$3,0))</f>
        <v>0</v>
      </c>
      <c r="AB44" s="60">
        <f>IF(ลับ!AB$3=0,0,IF(เวลาเรียน!AG44="/",ลับ!AB$3,0))</f>
        <v>0</v>
      </c>
      <c r="AC44" s="60">
        <f>IF(ลับ!AC$3=0,0,IF(เวลาเรียน!AH44="/",ลับ!AC$3,0))</f>
        <v>0</v>
      </c>
      <c r="AD44" s="60">
        <f>IF(ลับ!AD$3=0,0,IF(เวลาเรียน!AI44="/",ลับ!AD$3,0))</f>
        <v>0</v>
      </c>
      <c r="AE44" s="60">
        <f>IF(ลับ!AE$3=0,0,IF(เวลาเรียน!AJ44="/",ลับ!AE$3,0))</f>
        <v>0</v>
      </c>
      <c r="AF44" s="60">
        <f>IF(ลับ!AF$3=0,0,IF(เวลาเรียน!AK44="/",ลับ!AF$3,0))</f>
        <v>0</v>
      </c>
      <c r="AG44" s="60">
        <f>IF(ลับ!AG$3=0,0,IF(เวลาเรียน!AL44="/",ลับ!AG$3,0))</f>
        <v>0</v>
      </c>
      <c r="AH44" s="60">
        <f>IF(ลับ!AH$3=0,0,IF(เวลาเรียน!AM44="/",ลับ!AH$3,0))</f>
        <v>0</v>
      </c>
      <c r="AI44" s="60">
        <f>IF(ลับ!AI$3=0,0,IF(เวลาเรียน!AN44="/",ลับ!AI$3,0))</f>
        <v>0</v>
      </c>
      <c r="AJ44" s="60">
        <f>IF(ลับ!AJ$3=0,0,IF(เวลาเรียน!AO44="/",ลับ!AJ$3,0))</f>
        <v>0</v>
      </c>
      <c r="AK44" s="60">
        <f>IF(ลับ!AK$3=0,0,IF(เวลาเรียน!AP44="/",ลับ!AK$3,0))</f>
        <v>0</v>
      </c>
      <c r="AL44" s="60">
        <f>IF(ลับ!AL$3=0,0,IF(เวลาเรียน!AQ44="/",ลับ!AL$3,0))</f>
        <v>0</v>
      </c>
      <c r="AM44" s="60">
        <f>IF(ลับ!AM$3=0,0,IF(เวลาเรียน!AR44="/",ลับ!AM$3,0))</f>
        <v>0</v>
      </c>
      <c r="AN44" s="60">
        <f>IF(ลับ!AN$3=0,0,IF(เวลาเรียน!AS44="/",ลับ!AN$3,0))</f>
        <v>0</v>
      </c>
      <c r="AO44" s="60">
        <f>IF(ลับ!AO$3=0,0,IF(เวลาเรียน!AT44="/",ลับ!AO$3,0))</f>
        <v>0</v>
      </c>
      <c r="AP44" s="60">
        <f>IF(ลับ!AP$3=0,0,IF(เวลาเรียน!AU44="/",ลับ!AP$3,0))</f>
        <v>0</v>
      </c>
      <c r="AQ44" s="60">
        <f>IF(ลับ!AQ$3=0,0,IF(เวลาเรียน!AV44="/",ลับ!AQ$3,0))</f>
        <v>0</v>
      </c>
      <c r="AR44" s="60">
        <f>IF(ลับ!AR$3=0,0,IF(เวลาเรียน!AW44="/",ลับ!AR$3,0))</f>
        <v>0</v>
      </c>
      <c r="AS44" s="60">
        <f>IF(ลับ!AS$3=0,0,IF(เวลาเรียน!AX44="/",ลับ!AS$3,0))</f>
        <v>0</v>
      </c>
      <c r="AT44" s="60">
        <f>IF(ลับ!AT$3=0,0,IF(เวลาเรียน!AY44="/",ลับ!AT$3,0))</f>
        <v>0</v>
      </c>
      <c r="AU44" s="60">
        <f>IF(ลับ!AU$3=0,0,IF(เวลาเรียน!AZ44="/",ลับ!AU$3,0))</f>
        <v>0</v>
      </c>
      <c r="AV44" s="60">
        <f>IF(ลับ!AV$3=0,0,IF(เวลาเรียน!BA44="/",ลับ!AV$3,0))</f>
        <v>0</v>
      </c>
      <c r="AW44" s="60">
        <f>IF(ลับ!AW$3=0,0,IF(เวลาเรียน!BB44="/",ลับ!AW$3,0))</f>
        <v>0</v>
      </c>
      <c r="AX44" s="60">
        <f>IF(ลับ!AX$3=0,0,IF(เวลาเรียน!BC44="/",ลับ!AX$3,0))</f>
        <v>0</v>
      </c>
      <c r="AY44" s="60">
        <f>IF(ลับ!AY$3=0,0,IF(เวลาเรียน!BD44="/",ลับ!AY$3,0))</f>
        <v>0</v>
      </c>
      <c r="AZ44" s="60">
        <f>IF(ลับ!AZ$3=0,0,IF(เวลาเรียน!BE44="/",ลับ!AZ$3,0))</f>
        <v>0</v>
      </c>
      <c r="BA44" s="60">
        <f>IF(ลับ!BA$3=0,0,IF(เวลาเรียน!BF44="/",ลับ!BA$3,0))</f>
        <v>0</v>
      </c>
      <c r="BB44" s="60">
        <f>IF(ลับ!BB$3=0,0,IF(เวลาเรียน!BG44="/",ลับ!BB$3,0))</f>
        <v>0</v>
      </c>
      <c r="BC44" s="60">
        <f>IF(ลับ!BC$3=0,0,IF(เวลาเรียน!BH44="/",ลับ!BC$3,0))</f>
        <v>0</v>
      </c>
      <c r="BD44" s="60">
        <f>IF(ลับ!BD$3=0,0,IF(เวลาเรียน!BI44="/",ลับ!BD$3,0))</f>
        <v>0</v>
      </c>
      <c r="BE44" s="60">
        <f>IF(ลับ!BE$3=0,0,IF(เวลาเรียน!BJ44="/",ลับ!BE$3,0))</f>
        <v>0</v>
      </c>
      <c r="BF44" s="60">
        <f>IF(ลับ!BF$3=0,0,IF(เวลาเรียน!BK44="/",ลับ!BF$3,0))</f>
        <v>0</v>
      </c>
      <c r="BG44" s="60">
        <f>IF(ลับ!BG$3=0,0,IF(เวลาเรียน!BL44="/",ลับ!BG$3,0))</f>
        <v>0</v>
      </c>
      <c r="BH44" s="60">
        <f>IF(ลับ!BH$3=0,0,IF(เวลาเรียน!BM44="/",ลับ!BH$3,0))</f>
        <v>0</v>
      </c>
      <c r="BI44" s="60">
        <f>IF(ลับ!BI$3=0,0,IF(เวลาเรียน!BN44="/",ลับ!BI$3,0))</f>
        <v>0</v>
      </c>
      <c r="BJ44" s="60">
        <f>IF(ลับ!BJ$3=0,0,IF(เวลาเรียน!BO44="/",ลับ!BJ$3,0))</f>
        <v>0</v>
      </c>
      <c r="BK44" s="60">
        <f>IF(ลับ!BK$3=0,0,IF(เวลาเรียน!BP44="/",ลับ!BK$3,0))</f>
        <v>0</v>
      </c>
      <c r="BL44" s="60">
        <f>IF(ลับ!BL$3=0,0,IF(เวลาเรียน!BQ44="/",ลับ!BL$3,0))</f>
        <v>0</v>
      </c>
      <c r="BM44" s="60">
        <f>IF(ลับ!BM$3=0,0,IF(เวลาเรียน!BR44="/",ลับ!BM$3,0))</f>
        <v>0</v>
      </c>
      <c r="BN44" s="60">
        <f>IF(ลับ!BN$3=0,0,IF(เวลาเรียน!BS44="/",ลับ!BN$3,0))</f>
        <v>0</v>
      </c>
      <c r="BO44" s="60">
        <f>IF(ลับ!BO$3=0,0,IF(เวลาเรียน!BT44="/",ลับ!BO$3,0))</f>
        <v>0</v>
      </c>
      <c r="BP44" s="60">
        <f>IF(ลับ!BP$3=0,0,IF(เวลาเรียน!BU44="/",ลับ!BP$3,0))</f>
        <v>0</v>
      </c>
      <c r="BQ44" s="60">
        <f>IF(ลับ!BQ$3=0,0,IF(เวลาเรียน!BV44="/",ลับ!BQ$3,0))</f>
        <v>0</v>
      </c>
      <c r="BR44" s="60">
        <f>IF(ลับ!BR$3=0,0,IF(เวลาเรียน!BW44="/",ลับ!BR$3,0))</f>
        <v>0</v>
      </c>
      <c r="BS44" s="295">
        <f>IF(ลับ!BS$3=0,0,IF(เวลาเรียน!BX44="/",ลับ!BS$3,0))</f>
        <v>0</v>
      </c>
      <c r="BT44" s="60">
        <f>IF(ลับ!BT$3=0,0,IF(เวลาเรียน!BZ44="/",ลับ!BT$3,0))</f>
        <v>0</v>
      </c>
      <c r="BU44" s="60">
        <f>IF(ลับ!BU$3=0,0,IF(เวลาเรียน!CA44="/",ลับ!BU$3,0))</f>
        <v>0</v>
      </c>
      <c r="BV44" s="60">
        <f>IF(ลับ!BV$3=0,0,IF(เวลาเรียน!CB44="/",ลับ!BV$3,0))</f>
        <v>0</v>
      </c>
      <c r="BW44" s="60">
        <f>IF(ลับ!BW$3=0,0,IF(เวลาเรียน!CC44="/",ลับ!BW$3,0))</f>
        <v>0</v>
      </c>
      <c r="BX44" s="60">
        <f>IF(ลับ!BX$3=0,0,IF(เวลาเรียน!CD44="/",ลับ!BX$3,0))</f>
        <v>0</v>
      </c>
      <c r="BY44" s="60">
        <f>IF(ลับ!BY$3=0,0,IF(เวลาเรียน!CE44="/",ลับ!BY$3,0))</f>
        <v>0</v>
      </c>
      <c r="BZ44" s="60">
        <f>IF(ลับ!BZ$3=0,0,IF(เวลาเรียน!CF44="/",ลับ!BZ$3,0))</f>
        <v>0</v>
      </c>
      <c r="CA44" s="60">
        <f>IF(ลับ!CA$3=0,0,IF(เวลาเรียน!CG44="/",ลับ!CA$3,0))</f>
        <v>0</v>
      </c>
      <c r="CB44" s="60">
        <f>IF(ลับ!CB$3=0,0,IF(เวลาเรียน!CH44="/",ลับ!CB$3,0))</f>
        <v>0</v>
      </c>
      <c r="CC44" s="60">
        <f>IF(ลับ!CC$3=0,0,IF(เวลาเรียน!CI44="/",ลับ!CC$3,0))</f>
        <v>0</v>
      </c>
      <c r="CD44" s="60">
        <f>IF(ลับ!CD$3=0,0,IF(เวลาเรียน!CJ44="/",ลับ!CD$3,0))</f>
        <v>0</v>
      </c>
      <c r="CE44" s="60">
        <f>IF(ลับ!CE$3=0,0,IF(เวลาเรียน!CK44="/",ลับ!CE$3,0))</f>
        <v>0</v>
      </c>
      <c r="CF44" s="60">
        <f>IF(ลับ!CF$3=0,0,IF(เวลาเรียน!CL44="/",ลับ!CF$3,0))</f>
        <v>0</v>
      </c>
      <c r="CG44" s="60">
        <f>IF(ลับ!CG$3=0,0,IF(เวลาเรียน!CM44="/",ลับ!CG$3,0))</f>
        <v>0</v>
      </c>
      <c r="CH44" s="60">
        <f>IF(ลับ!CH$3=0,0,IF(เวลาเรียน!CN44="/",ลับ!CH$3,0))</f>
        <v>0</v>
      </c>
      <c r="CI44" s="60">
        <f>IF(ลับ!CI$3=0,0,IF(เวลาเรียน!CO44="/",ลับ!CI$3,0))</f>
        <v>0</v>
      </c>
      <c r="CJ44" s="60">
        <f>IF(ลับ!CJ$3=0,0,IF(เวลาเรียน!CP44="/",ลับ!CJ$3,0))</f>
        <v>0</v>
      </c>
      <c r="CK44" s="60">
        <f>IF(ลับ!CK$3=0,0,IF(เวลาเรียน!CQ44="/",ลับ!CK$3,0))</f>
        <v>0</v>
      </c>
      <c r="CL44" s="60">
        <f>IF(ลับ!CL$3=0,0,IF(เวลาเรียน!CR44="/",ลับ!CL$3,0))</f>
        <v>0</v>
      </c>
      <c r="CM44" s="60">
        <f>IF(ลับ!CM$3=0,0,IF(เวลาเรียน!CS44="/",ลับ!CM$3,0))</f>
        <v>0</v>
      </c>
      <c r="CN44" s="60">
        <f>IF(ลับ!CN$3=0,0,IF(เวลาเรียน!CT44="/",ลับ!CN$3,0))</f>
        <v>0</v>
      </c>
      <c r="CO44" s="60">
        <f>IF(ลับ!CO$3=0,0,IF(เวลาเรียน!CU44="/",ลับ!CO$3,0))</f>
        <v>0</v>
      </c>
      <c r="CP44" s="60">
        <f>IF(ลับ!CP$3=0,0,IF(เวลาเรียน!CV44="/",ลับ!CP$3,0))</f>
        <v>0</v>
      </c>
      <c r="CQ44" s="60">
        <f>IF(ลับ!CQ$3=0,0,IF(เวลาเรียน!CW44="/",ลับ!CQ$3,0))</f>
        <v>0</v>
      </c>
      <c r="CR44" s="60">
        <f>IF(ลับ!CR$3=0,0,IF(เวลาเรียน!CX44="/",ลับ!CR$3,0))</f>
        <v>0</v>
      </c>
      <c r="CS44" s="60">
        <f>IF(ลับ!CS$3=0,0,IF(เวลาเรียน!CY44="/",ลับ!CS$3,0))</f>
        <v>0</v>
      </c>
      <c r="CT44" s="60">
        <f>IF(ลับ!CT$3=0,0,IF(เวลาเรียน!CZ44="/",ลับ!CT$3,0))</f>
        <v>0</v>
      </c>
      <c r="CU44" s="60">
        <f>IF(ลับ!CU$3=0,0,IF(เวลาเรียน!DA44="/",ลับ!CU$3,0))</f>
        <v>0</v>
      </c>
      <c r="CV44" s="60">
        <f>IF(ลับ!CV$3=0,0,IF(เวลาเรียน!DB44="/",ลับ!CV$3,0))</f>
        <v>0</v>
      </c>
      <c r="CW44" s="61">
        <f>IF(ลับ!CW$3=0,0,IF(เวลาเรียน!DC44="/",ลับ!CW$3,0))</f>
        <v>0</v>
      </c>
      <c r="CX44" s="73" t="e">
        <f t="shared" si="11"/>
        <v>#REF!</v>
      </c>
      <c r="CZ44" s="15">
        <v>39</v>
      </c>
      <c r="DA44" s="15">
        <f>IF(ตัวชี้วัด!C44="ร",ตัวชี้วัด!C44,IF(ตัวชี้วัด!F44="ร",ตัวชี้วัด!F44,IF(ตัวชี้วัด!I44="ร",ตัวชี้วัด!I44,IF(ตัวชี้วัด!L44="ร",ตัวชี้วัด!L44,IF(ตัวชี้วัด!O44="ร",ตัวชี้วัด!O44,IF(ตัวชี้วัด!S44="ร",ตัวชี้วัด!S44,IF(ตัวชี้วัด!V44="ร",ตัวชี้วัด!V44,SUM(ตัวชี้วัด!C44,ตัวชี้วัด!F44,ตัวชี้วัด!I44,ตัวชี้วัด!L44,ตัวชี้วัด!O44,ตัวชี้วัด!S44,ตัวชี้วัด!V44))))))))</f>
        <v>0</v>
      </c>
      <c r="DB44" s="15">
        <f>IF(ตัวชี้วัด!Y44="ร",ตัวชี้วัด!Y44,IF(ตัวชี้วัด!AB44="ร",ตัวชี้วัด!AB44,IF(ตัวชี้วัด!AE44="ร",ตัวชี้วัด!AE44,IF(ตัวชี้วัด!AK44="ร",ตัวชี้วัด!AK44,IF(ตัวชี้วัด!AN44="ร",ตัวชี้วัด!AN44,IF(ตัวชี้วัด!AQ44="ร",ตัวชี้วัด!AQ44,IF(ตัวชี้วัด!AT44="ร",ตัวชี้วัด!AT44,SUM(ตัวชี้วัด!Y44,ตัวชี้วัด!AB44,ตัวชี้วัด!AE44,ตัวชี้วัด!AK44,ตัวชี้วัด!AN44,ตัวชี้วัด!AQ44,ตัวชี้วัด!AT44))))))))</f>
        <v>0</v>
      </c>
      <c r="DC44" s="15">
        <f>IF(ตัวชี้วัด!AW44="ร",ตัวชี้วัด!AW44,IF(ตัวชี้วัด!BA44="ร",ตัวชี้วัด!BA44,IF(ตัวชี้วัด!BD44="ร",ตัวชี้วัด!BD44,IF(ตัวชี้วัด!BG44="ร",ตัวชี้วัด!BG44,IF(ตัวชี้วัด!BJ44="ร",ตัวชี้วัด!BJ44,IF(ตัวชี้วัด!BM44="ร",ตัวชี้วัด!BM44,IF(ตัวชี้วัด!BS44="ร",ตัวชี้วัด!BS44,SUM(ตัวชี้วัด!AW44,ตัวชี้วัด!BA44,ตัวชี้วัด!BD44,ตัวชี้วัด!BG44,ตัวชี้วัด!BJ44,ตัวชี้วัด!BM44,ตัวชี้วัด!BS44))))))))</f>
        <v>0</v>
      </c>
      <c r="DD44" s="15">
        <f>IF(ตัวชี้วัด!BV44="ร",ตัวชี้วัด!BV44,IF(ตัวชี้วัด!BY44="ร",ตัวชี้วัด!BY44,IF(ตัวชี้วัด!CB44="ร",ตัวชี้วัด!CB44,IF(ตัวชี้วัด!CE44="ร",ตัวชี้วัด!CE44,IF(ตัวชี้วัด!CI44="ร",ตัวชี้วัด!CI44,IF(ตัวชี้วัด!CL44="ร",ตัวชี้วัด!CL44,IF(ตัวชี้วัด!CO44="ร",ตัวชี้วัด!CO44,SUM(ตัวชี้วัด!BV44,ตัวชี้วัด!BY44,ตัวชี้วัด!CB44,ตัวชี้วัด!CE44,ตัวชี้วัด!CI44,ตัวชี้วัด!CL44,ตัวชี้วัด!CO44))))))))</f>
        <v>0</v>
      </c>
      <c r="DE44" s="15">
        <f>IF(ตัวชี้วัด!CR44="ร",ตัวชี้วัด!CR44,IF(ตัวชี้วัด!CU44="ร",ตัวชี้วัด!CU44,IF(ตัวชี้วัด!DA44="ร",ตัวชี้วัด!DA44,IF(ตัวชี้วัด!DD44="ร",ตัวชี้วัด!DD44,IF(ตัวชี้วัด!DG44="ร",ตัวชี้วัด!DG44,IF(ตัวชี้วัด!DJ44="ร",ตัวชี้วัด!DJ44,IF(ตัวชี้วัด!DM44="ร",ตัวชี้วัด!DM44,SUM(ตัวชี้วัด!CR44,ตัวชี้วัด!CU44,ตัวชี้วัด!DA44,ตัวชี้วัด!DD44,ตัวชี้วัด!DG44,ตัวชี้วัด!DJ44,ตัวชี้วัด!DM44))))))))</f>
        <v>0</v>
      </c>
      <c r="DF44" s="15">
        <f>IF(ตัวชี้วัด!DQ44="ร",ตัวชี้วัด!DQ44,IF(ตัวชี้วัด!DT44="ร",ตัวชี้วัด!DT44,IF(ตัวชี้วัด!DW44="ร",ตัวชี้วัด!DW44,IF(ตัวชี้วัด!DZ44="ร",ตัวชี้วัด!DZ44,SUM(ตัวชี้วัด!DQ44,ตัวชี้วัด!DT44,ตัวชี้วัด!DW44,ตัวชี้วัด!DZ44)))))</f>
        <v>0</v>
      </c>
      <c r="DG44" s="72">
        <f t="shared" si="12"/>
        <v>0</v>
      </c>
      <c r="DH44" s="47"/>
      <c r="DI44" s="15">
        <f>IF(ตัวชี้วัด!D44="/",1,0)</f>
        <v>0</v>
      </c>
      <c r="DJ44" s="15">
        <f>IF(ตัวชี้วัด!G44="/",1,0)</f>
        <v>0</v>
      </c>
      <c r="DK44" s="15">
        <f>IF(ตัวชี้วัด!J44="/",1,0)</f>
        <v>0</v>
      </c>
      <c r="DL44" s="15">
        <f>IF(ตัวชี้วัด!M44="/",1,0)</f>
        <v>0</v>
      </c>
      <c r="DM44" s="15">
        <f>IF(ตัวชี้วัด!P44="/",1,0)</f>
        <v>0</v>
      </c>
      <c r="DN44" s="15">
        <f>IF(ตัวชี้วัด!T44="/",1,0)</f>
        <v>0</v>
      </c>
      <c r="DO44" s="15">
        <f>IF(ตัวชี้วัด!W44="/",1,0)</f>
        <v>0</v>
      </c>
      <c r="DP44" s="15">
        <f>IF(ตัวชี้วัด!Z44="/",1,0)</f>
        <v>0</v>
      </c>
      <c r="DQ44" s="15">
        <f>IF(ตัวชี้วัด!AC44="/",1,0)</f>
        <v>0</v>
      </c>
      <c r="DR44" s="15">
        <f>IF(ตัวชี้วัด!AF44="/",1,0)</f>
        <v>0</v>
      </c>
      <c r="DS44" s="15">
        <f>IF(ตัวชี้วัด!AL44="/",1,0)</f>
        <v>0</v>
      </c>
      <c r="DT44" s="15">
        <f>IF(ตัวชี้วัด!AO44="/",1,0)</f>
        <v>0</v>
      </c>
      <c r="DU44" s="15">
        <f>IF(ตัวชี้วัด!AR44="/",1,0)</f>
        <v>0</v>
      </c>
      <c r="DV44" s="15">
        <f>IF(ตัวชี้วัด!AU44="/",1,0)</f>
        <v>0</v>
      </c>
      <c r="DW44" s="15">
        <f>IF(ตัวชี้วัด!AX44="/",1,0)</f>
        <v>0</v>
      </c>
      <c r="DX44" s="15">
        <f>IF(ตัวชี้วัด!BB44="/",1,0)</f>
        <v>0</v>
      </c>
      <c r="DY44" s="15">
        <f>IF(ตัวชี้วัด!BE44="/",1,0)</f>
        <v>0</v>
      </c>
      <c r="DZ44" s="15">
        <f>IF(ตัวชี้วัด!BH44="/",1,0)</f>
        <v>0</v>
      </c>
      <c r="EA44" s="15">
        <f>IF(ตัวชี้วัด!BK44="/",1,0)</f>
        <v>0</v>
      </c>
      <c r="EB44" s="15">
        <f>IF(ตัวชี้วัด!BN44="/",1,0)</f>
        <v>0</v>
      </c>
      <c r="EC44" s="15">
        <f>IF(ตัวชี้วัด!BT44="/",1,0)</f>
        <v>0</v>
      </c>
      <c r="ED44" s="15">
        <f>IF(ตัวชี้วัด!BW44="/",1,0)</f>
        <v>0</v>
      </c>
      <c r="EE44" s="15">
        <f>IF(ตัวชี้วัด!BZ44="/",1,0)</f>
        <v>0</v>
      </c>
      <c r="EF44" s="15">
        <f>IF(ตัวชี้วัด!CC44="/",1,0)</f>
        <v>0</v>
      </c>
      <c r="EG44" s="15">
        <f>IF(ตัวชี้วัด!CF44="/",1,0)</f>
        <v>0</v>
      </c>
      <c r="EH44" s="15">
        <f>IF(ตัวชี้วัด!CJ44="/",1,0)</f>
        <v>0</v>
      </c>
      <c r="EI44" s="15">
        <f>IF(ตัวชี้วัด!CM44="/",1,0)</f>
        <v>0</v>
      </c>
      <c r="EJ44" s="15">
        <f>IF(ตัวชี้วัด!CP44="/",1,0)</f>
        <v>0</v>
      </c>
      <c r="EK44" s="15">
        <f>IF(ตัวชี้วัด!CS44="/",1,0)</f>
        <v>0</v>
      </c>
      <c r="EL44" s="15">
        <f>IF(ตัวชี้วัด!CV44="/",1,0)</f>
        <v>0</v>
      </c>
      <c r="EM44" s="15">
        <f>IF(ตัวชี้วัด!DB44="/",1,0)</f>
        <v>0</v>
      </c>
      <c r="EN44" s="15">
        <f>IF(ตัวชี้วัด!DE44="/",1,0)</f>
        <v>0</v>
      </c>
      <c r="EO44" s="15">
        <f>IF(ตัวชี้วัด!DH44="/",1,0)</f>
        <v>0</v>
      </c>
      <c r="EP44" s="15">
        <f>IF(ตัวชี้วัด!DK44="/",1,0)</f>
        <v>0</v>
      </c>
      <c r="EQ44" s="15">
        <f>IF(ตัวชี้วัด!DN44="/",1,0)</f>
        <v>0</v>
      </c>
      <c r="ER44" s="15">
        <f>IF(ตัวชี้วัด!DR44="/",1,0)</f>
        <v>0</v>
      </c>
      <c r="ES44" s="15">
        <f>IF(ตัวชี้วัด!DU44="/",1,0)</f>
        <v>0</v>
      </c>
      <c r="ET44" s="15">
        <f>IF(ตัวชี้วัด!DX44="/",1,0)</f>
        <v>0</v>
      </c>
      <c r="EU44" s="15">
        <f>IF(ตัวชี้วัด!EA44="/",1,0)</f>
        <v>0</v>
      </c>
      <c r="EV44" s="72">
        <f t="shared" si="14"/>
        <v>0</v>
      </c>
      <c r="EX44" s="15">
        <v>39</v>
      </c>
      <c r="EY44" s="15">
        <f>IF(คุณลักษณะ!B44&gt;1,2,IF(คุณลักษณะ!B44=1,1,0))</f>
        <v>0</v>
      </c>
      <c r="EZ44" s="15">
        <f>IF(คุณลักษณะ!C44&gt;1,2,IF(คุณลักษณะ!C44=1,1,0))</f>
        <v>0</v>
      </c>
      <c r="FA44" s="15">
        <f>IF(คุณลักษณะ!D44&gt;1,2,IF(คุณลักษณะ!D44=1,1,0))</f>
        <v>0</v>
      </c>
      <c r="FB44" s="15">
        <f>IF(คุณลักษณะ!E44&gt;1,2,IF(คุณลักษณะ!E44=1,1,0))</f>
        <v>0</v>
      </c>
      <c r="FC44" s="72">
        <f t="shared" si="15"/>
        <v>0</v>
      </c>
      <c r="FD44" s="15">
        <f>IF(คุณลักษณะ!G44&gt;1,2,IF(คุณลักษณะ!G44=1,1,0))</f>
        <v>0</v>
      </c>
      <c r="FE44" s="15">
        <f>IF(คุณลักษณะ!H44&gt;1,2,IF(คุณลักษณะ!H44=1,1,0))</f>
        <v>0</v>
      </c>
      <c r="FF44" s="72">
        <f t="shared" si="16"/>
        <v>0</v>
      </c>
      <c r="FG44" s="15">
        <f>IF(คุณลักษณะ!O44&gt;1,2,IF(คุณลักษณะ!O44=1,1,0))</f>
        <v>0</v>
      </c>
      <c r="FH44" s="15">
        <f>IF(คุณลักษณะ!P44&gt;1,2,IF(คุณลักษณะ!P44=1,1,0))</f>
        <v>0</v>
      </c>
      <c r="FI44" s="72">
        <f t="shared" si="17"/>
        <v>0</v>
      </c>
      <c r="FJ44" s="15">
        <f>IF(คุณลักษณะ!S44&gt;1,2,IF(คุณลักษณะ!S44=1,1,0))</f>
        <v>0</v>
      </c>
      <c r="FK44" s="15">
        <f>IF(คุณลักษณะ!T44&gt;1,2,IF(คุณลักษณะ!T44=1,1,0))</f>
        <v>0</v>
      </c>
      <c r="FL44" s="72">
        <f t="shared" si="18"/>
        <v>0</v>
      </c>
      <c r="FM44" s="15">
        <f>IF(คุณลักษณะ!V44&gt;1,2,IF(คุณลักษณะ!V44=1,1,0))</f>
        <v>0</v>
      </c>
      <c r="FN44" s="15">
        <f>IF(คุณลักษณะ!W44&gt;1,2,IF(คุณลักษณะ!W44=1,1,0))</f>
        <v>0</v>
      </c>
      <c r="FO44" s="72">
        <f t="shared" si="19"/>
        <v>0</v>
      </c>
      <c r="FP44" s="15">
        <f>IF(คุณลักษณะ!Y44&gt;1,2,IF(คุณลักษณะ!Y44=1,1,0))</f>
        <v>0</v>
      </c>
      <c r="FQ44" s="15">
        <f>IF(คุณลักษณะ!AC44&gt;1,2,IF(คุณลักษณะ!AC44=1,1,0))</f>
        <v>0</v>
      </c>
      <c r="FR44" s="15">
        <f>IF(คุณลักษณะ!AD44&gt;1,2,IF(คุณลักษณะ!AD44=1,1,0))</f>
        <v>0</v>
      </c>
      <c r="FS44" s="72">
        <f t="shared" si="20"/>
        <v>0</v>
      </c>
      <c r="FT44" s="15">
        <f>IF(คุณลักษณะ!AF44&gt;1,2,IF(คุณลักษณะ!AF44=1,1,0))</f>
        <v>0</v>
      </c>
      <c r="FU44" s="15">
        <f>IF(คุณลักษณะ!AG44&gt;1,2,IF(คุณลักษณะ!AG44=1,1,0))</f>
        <v>0</v>
      </c>
      <c r="FV44" s="72">
        <f t="shared" si="21"/>
        <v>0</v>
      </c>
      <c r="FW44" s="47"/>
      <c r="FX44" s="15">
        <f>IF(คุณลักษณะ!F44&gt;1,2,IF(คุณลักษณะ!F44=1,1,0))</f>
        <v>2</v>
      </c>
      <c r="FY44" s="15">
        <f>IF(คุณลักษณะ!I44&gt;1,2,IF(คุณลักษณะ!I44=1,1,0))</f>
        <v>2</v>
      </c>
      <c r="FZ44" s="15">
        <f>IF(คุณลักษณะ!N44&gt;1,2,IF(คุณลักษณะ!N44=1,1,0))</f>
        <v>2</v>
      </c>
      <c r="GA44" s="15">
        <f>IF(คุณลักษณะ!Q44&gt;1,2,IF(คุณลักษณะ!Q44=1,1,0))</f>
        <v>2</v>
      </c>
      <c r="GB44" s="15">
        <f>IF(คุณลักษณะ!U44&gt;1,2,IF(คุณลักษณะ!U44=1,1,0))</f>
        <v>2</v>
      </c>
      <c r="GC44" s="15">
        <f>IF(คุณลักษณะ!X44&gt;1,2,IF(คุณลักษณะ!X44=1,1,0))</f>
        <v>2</v>
      </c>
      <c r="GD44" s="15">
        <f>IF(คุณลักษณะ!AE44&gt;1,2,IF(คุณลักษณะ!AE44=1,1,0))</f>
        <v>2</v>
      </c>
      <c r="GE44" s="15">
        <f>IF(คุณลักษณะ!AH44&gt;1,2,IF(คุณลักษณะ!AH44=1,1,0))</f>
        <v>2</v>
      </c>
      <c r="GF44" s="76">
        <f t="shared" si="22"/>
        <v>16</v>
      </c>
      <c r="GG44" s="74">
        <f>IF(คุณลักษณะ!F44=0,0,IF(คุณลักษณะ!I44=0,0,IF(คุณลักษณะ!N44=0,0,IF(คุณลักษณะ!Q44=0,0,IF(คุณลักษณะ!U44=0,0,IF(คุณลักษณะ!X44=0,0,IF(คุณลักษณะ!AE44=0,0,IF(คุณลักษณะ!AH44=0,0,GF44))))))))</f>
        <v>16</v>
      </c>
      <c r="GI44" s="2">
        <v>39</v>
      </c>
      <c r="GJ44" s="19">
        <f>IF(เวลาเรียน!C44="",0,1)</f>
        <v>0</v>
      </c>
      <c r="GK44" s="289">
        <f>IF(ผลการเรียน!$Y45=$GK$5,1,0)</f>
        <v>0</v>
      </c>
      <c r="GL44" s="289">
        <f>IF(ผลการเรียน!$Y45=$GL$5,1,0)</f>
        <v>0</v>
      </c>
      <c r="GM44" s="289">
        <f>IF(ผลการเรียน!$Y45=$GM$5,1,0)</f>
        <v>0</v>
      </c>
      <c r="GN44" s="289">
        <f>IF(ผลการเรียน!$Y45=$GN$5,1,0)</f>
        <v>0</v>
      </c>
      <c r="GO44" s="289">
        <f>IF(ผลการเรียน!$Y45=$GO$5,1,0)</f>
        <v>0</v>
      </c>
      <c r="GP44" s="289">
        <f>IF(ผลการเรียน!$Y45=$GP$5,1,0)</f>
        <v>0</v>
      </c>
      <c r="GQ44" s="289">
        <f>IF(ผลการเรียน!$Y45=$GQ$5,1,0)</f>
        <v>0</v>
      </c>
      <c r="GR44" s="289">
        <f>IF(ผลการเรียน!$Y45=$GR$5,1,0)</f>
        <v>0</v>
      </c>
      <c r="GS44" s="289">
        <f>IF(ผลการเรียน!$Y45=$GS$5,1,0)</f>
        <v>0</v>
      </c>
      <c r="GT44" s="289">
        <f>IF(ผลการเรียน!$Y45=$GT$5,1,0)</f>
        <v>0</v>
      </c>
      <c r="GU44" s="289">
        <f ca="1">IF(ผลการเรียน!$AP45=ลับ!$GU$5,1,0)</f>
        <v>0</v>
      </c>
      <c r="GV44" s="289">
        <f ca="1">IF(ผลการเรียน!$AP45=ลับ!$GV$5,1,0)</f>
        <v>0</v>
      </c>
      <c r="GW44" s="289">
        <f ca="1">IF(ผลการเรียน!$AP45=ลับ!$GW$5,1,0)</f>
        <v>0</v>
      </c>
      <c r="GX44" s="289">
        <f ca="1">IF(ผลการเรียน!$AP45=ลับ!$GX$5,1,0)</f>
        <v>0</v>
      </c>
      <c r="GY44" s="289">
        <f ca="1">IF(ผลการเรียน!$AG45=ลับ!$GY$5,1,0)</f>
        <v>0</v>
      </c>
      <c r="GZ44" s="289">
        <f ca="1">IF(ผลการเรียน!$AG45=ลับ!$GZ$5,1,0)</f>
        <v>0</v>
      </c>
      <c r="HA44" s="289">
        <f ca="1">IF(ผลการเรียน!$AG45=ลับ!$HA$5,1,0)</f>
        <v>0</v>
      </c>
      <c r="HB44" s="289">
        <f ca="1">IF(ผลการเรียน!$AG45=ลับ!$HB$5,1,0)</f>
        <v>0</v>
      </c>
      <c r="HC44" s="19">
        <f>IF(สรุปคะแนน!$Q44=3,1,0)</f>
        <v>0</v>
      </c>
      <c r="HD44" s="19">
        <f>IF(สรุปคะแนน!$Q44=2,1,0)</f>
        <v>0</v>
      </c>
      <c r="HE44" s="19">
        <f>IF(สรุปคะแนน!$Q44=1,1,0)</f>
        <v>0</v>
      </c>
      <c r="HF44" s="19">
        <f>IF(สรุปคะแนน!$Q44=0,1,0)</f>
        <v>0</v>
      </c>
      <c r="HG44" s="47"/>
      <c r="HH44" s="47"/>
      <c r="HI44" s="47"/>
      <c r="HJ44" s="47"/>
      <c r="HK44" s="47"/>
      <c r="HL44" s="47"/>
      <c r="HM44" s="47"/>
      <c r="HN44" s="47"/>
    </row>
    <row r="45" spans="1:222" ht="20.399999999999999" x14ac:dyDescent="0.55000000000000004">
      <c r="A45" s="25">
        <v>40</v>
      </c>
      <c r="B45" s="60">
        <f>IF(ลับ!B$3=0,0,IF(เวลาเรียน!H45="/",ลับ!B$3,0))</f>
        <v>0</v>
      </c>
      <c r="C45" s="60">
        <f>IF(ลับ!C$3=0,0,IF(เวลาเรียน!I45="/",ลับ!C$3,0))</f>
        <v>0</v>
      </c>
      <c r="D45" s="60">
        <f>IF(ลับ!D$3=0,0,IF(เวลาเรียน!J45="/",ลับ!D$3,0))</f>
        <v>0</v>
      </c>
      <c r="E45" s="60">
        <f>IF(ลับ!E$3=0,0,IF(เวลาเรียน!K45="/",ลับ!E$3,0))</f>
        <v>0</v>
      </c>
      <c r="F45" s="60" t="e">
        <f>IF(ลับ!F$3=0,0,IF(เวลาเรียน!#REF!="/",ลับ!F$3,0))</f>
        <v>#REF!</v>
      </c>
      <c r="G45" s="60">
        <f>IF(ลับ!G$3=0,0,IF(เวลาเรียน!L45="/",ลับ!G$3,0))</f>
        <v>0</v>
      </c>
      <c r="H45" s="60">
        <f>IF(ลับ!H$3=0,0,IF(เวลาเรียน!M45="/",ลับ!H$3,0))</f>
        <v>0</v>
      </c>
      <c r="I45" s="60">
        <f>IF(ลับ!I$3=0,0,IF(เวลาเรียน!N45="/",ลับ!I$3,0))</f>
        <v>0</v>
      </c>
      <c r="J45" s="60">
        <f>IF(ลับ!J$3=0,0,IF(เวลาเรียน!O45="/",ลับ!J$3,0))</f>
        <v>0</v>
      </c>
      <c r="K45" s="60">
        <f>IF(ลับ!K$3=0,0,IF(เวลาเรียน!P45="/",ลับ!K$3,0))</f>
        <v>0</v>
      </c>
      <c r="L45" s="60">
        <f>IF(ลับ!L$3=0,0,IF(เวลาเรียน!Q45="/",ลับ!L$3,0))</f>
        <v>0</v>
      </c>
      <c r="M45" s="60">
        <f>IF(ลับ!M$3=0,0,IF(เวลาเรียน!R45="/",ลับ!M$3,0))</f>
        <v>0</v>
      </c>
      <c r="N45" s="60">
        <f>IF(ลับ!N$3=0,0,IF(เวลาเรียน!S45="/",ลับ!N$3,0))</f>
        <v>0</v>
      </c>
      <c r="O45" s="60">
        <f>IF(ลับ!O$3=0,0,IF(เวลาเรียน!T45="/",ลับ!O$3,0))</f>
        <v>0</v>
      </c>
      <c r="P45" s="60">
        <f>IF(ลับ!P$3=0,0,IF(เวลาเรียน!U45="/",ลับ!P$3,0))</f>
        <v>0</v>
      </c>
      <c r="Q45" s="60">
        <f>IF(ลับ!Q$3=0,0,IF(เวลาเรียน!V45="/",ลับ!Q$3,0))</f>
        <v>0</v>
      </c>
      <c r="R45" s="60">
        <f>IF(ลับ!R$3=0,0,IF(เวลาเรียน!W45="/",ลับ!R$3,0))</f>
        <v>0</v>
      </c>
      <c r="S45" s="60">
        <f>IF(ลับ!S$3=0,0,IF(เวลาเรียน!X45="/",ลับ!S$3,0))</f>
        <v>0</v>
      </c>
      <c r="T45" s="60">
        <f>IF(ลับ!T$3=0,0,IF(เวลาเรียน!Y45="/",ลับ!T$3,0))</f>
        <v>0</v>
      </c>
      <c r="U45" s="60">
        <f>IF(ลับ!U$3=0,0,IF(เวลาเรียน!Z45="/",ลับ!U$3,0))</f>
        <v>0</v>
      </c>
      <c r="V45" s="60">
        <f>IF(ลับ!V$3=0,0,IF(เวลาเรียน!AA45="/",ลับ!V$3,0))</f>
        <v>0</v>
      </c>
      <c r="W45" s="60">
        <f>IF(ลับ!W$3=0,0,IF(เวลาเรียน!AB45="/",ลับ!W$3,0))</f>
        <v>0</v>
      </c>
      <c r="X45" s="60">
        <f>IF(ลับ!X$3=0,0,IF(เวลาเรียน!AC45="/",ลับ!X$3,0))</f>
        <v>0</v>
      </c>
      <c r="Y45" s="60">
        <f>IF(ลับ!Y$3=0,0,IF(เวลาเรียน!AD45="/",ลับ!Y$3,0))</f>
        <v>0</v>
      </c>
      <c r="Z45" s="295">
        <f>IF(ลับ!Z$3=0,0,IF(เวลาเรียน!AE45="/",ลับ!Z$3,0))</f>
        <v>0</v>
      </c>
      <c r="AA45" s="60">
        <f>IF(ลับ!AA$3=0,0,IF(เวลาเรียน!AF45="/",ลับ!AA$3,0))</f>
        <v>0</v>
      </c>
      <c r="AB45" s="60">
        <f>IF(ลับ!AB$3=0,0,IF(เวลาเรียน!AG45="/",ลับ!AB$3,0))</f>
        <v>0</v>
      </c>
      <c r="AC45" s="60">
        <f>IF(ลับ!AC$3=0,0,IF(เวลาเรียน!AH45="/",ลับ!AC$3,0))</f>
        <v>0</v>
      </c>
      <c r="AD45" s="60">
        <f>IF(ลับ!AD$3=0,0,IF(เวลาเรียน!AI45="/",ลับ!AD$3,0))</f>
        <v>0</v>
      </c>
      <c r="AE45" s="60">
        <f>IF(ลับ!AE$3=0,0,IF(เวลาเรียน!AJ45="/",ลับ!AE$3,0))</f>
        <v>0</v>
      </c>
      <c r="AF45" s="60">
        <f>IF(ลับ!AF$3=0,0,IF(เวลาเรียน!AK45="/",ลับ!AF$3,0))</f>
        <v>0</v>
      </c>
      <c r="AG45" s="60">
        <f>IF(ลับ!AG$3=0,0,IF(เวลาเรียน!AL45="/",ลับ!AG$3,0))</f>
        <v>0</v>
      </c>
      <c r="AH45" s="60">
        <f>IF(ลับ!AH$3=0,0,IF(เวลาเรียน!AM45="/",ลับ!AH$3,0))</f>
        <v>0</v>
      </c>
      <c r="AI45" s="60">
        <f>IF(ลับ!AI$3=0,0,IF(เวลาเรียน!AN45="/",ลับ!AI$3,0))</f>
        <v>0</v>
      </c>
      <c r="AJ45" s="60">
        <f>IF(ลับ!AJ$3=0,0,IF(เวลาเรียน!AO45="/",ลับ!AJ$3,0))</f>
        <v>0</v>
      </c>
      <c r="AK45" s="60">
        <f>IF(ลับ!AK$3=0,0,IF(เวลาเรียน!AP45="/",ลับ!AK$3,0))</f>
        <v>0</v>
      </c>
      <c r="AL45" s="60">
        <f>IF(ลับ!AL$3=0,0,IF(เวลาเรียน!AQ45="/",ลับ!AL$3,0))</f>
        <v>0</v>
      </c>
      <c r="AM45" s="60">
        <f>IF(ลับ!AM$3=0,0,IF(เวลาเรียน!AR45="/",ลับ!AM$3,0))</f>
        <v>0</v>
      </c>
      <c r="AN45" s="60">
        <f>IF(ลับ!AN$3=0,0,IF(เวลาเรียน!AS45="/",ลับ!AN$3,0))</f>
        <v>0</v>
      </c>
      <c r="AO45" s="60">
        <f>IF(ลับ!AO$3=0,0,IF(เวลาเรียน!AT45="/",ลับ!AO$3,0))</f>
        <v>0</v>
      </c>
      <c r="AP45" s="60">
        <f>IF(ลับ!AP$3=0,0,IF(เวลาเรียน!AU45="/",ลับ!AP$3,0))</f>
        <v>0</v>
      </c>
      <c r="AQ45" s="60">
        <f>IF(ลับ!AQ$3=0,0,IF(เวลาเรียน!AV45="/",ลับ!AQ$3,0))</f>
        <v>0</v>
      </c>
      <c r="AR45" s="60">
        <f>IF(ลับ!AR$3=0,0,IF(เวลาเรียน!AW45="/",ลับ!AR$3,0))</f>
        <v>0</v>
      </c>
      <c r="AS45" s="60">
        <f>IF(ลับ!AS$3=0,0,IF(เวลาเรียน!AX45="/",ลับ!AS$3,0))</f>
        <v>0</v>
      </c>
      <c r="AT45" s="60">
        <f>IF(ลับ!AT$3=0,0,IF(เวลาเรียน!AY45="/",ลับ!AT$3,0))</f>
        <v>0</v>
      </c>
      <c r="AU45" s="60">
        <f>IF(ลับ!AU$3=0,0,IF(เวลาเรียน!AZ45="/",ลับ!AU$3,0))</f>
        <v>0</v>
      </c>
      <c r="AV45" s="60">
        <f>IF(ลับ!AV$3=0,0,IF(เวลาเรียน!BA45="/",ลับ!AV$3,0))</f>
        <v>0</v>
      </c>
      <c r="AW45" s="60">
        <f>IF(ลับ!AW$3=0,0,IF(เวลาเรียน!BB45="/",ลับ!AW$3,0))</f>
        <v>0</v>
      </c>
      <c r="AX45" s="60">
        <f>IF(ลับ!AX$3=0,0,IF(เวลาเรียน!BC45="/",ลับ!AX$3,0))</f>
        <v>0</v>
      </c>
      <c r="AY45" s="60">
        <f>IF(ลับ!AY$3=0,0,IF(เวลาเรียน!BD45="/",ลับ!AY$3,0))</f>
        <v>0</v>
      </c>
      <c r="AZ45" s="60">
        <f>IF(ลับ!AZ$3=0,0,IF(เวลาเรียน!BE45="/",ลับ!AZ$3,0))</f>
        <v>0</v>
      </c>
      <c r="BA45" s="60">
        <f>IF(ลับ!BA$3=0,0,IF(เวลาเรียน!BF45="/",ลับ!BA$3,0))</f>
        <v>0</v>
      </c>
      <c r="BB45" s="60">
        <f>IF(ลับ!BB$3=0,0,IF(เวลาเรียน!BG45="/",ลับ!BB$3,0))</f>
        <v>0</v>
      </c>
      <c r="BC45" s="60">
        <f>IF(ลับ!BC$3=0,0,IF(เวลาเรียน!BH45="/",ลับ!BC$3,0))</f>
        <v>0</v>
      </c>
      <c r="BD45" s="60">
        <f>IF(ลับ!BD$3=0,0,IF(เวลาเรียน!BI45="/",ลับ!BD$3,0))</f>
        <v>0</v>
      </c>
      <c r="BE45" s="60">
        <f>IF(ลับ!BE$3=0,0,IF(เวลาเรียน!BJ45="/",ลับ!BE$3,0))</f>
        <v>0</v>
      </c>
      <c r="BF45" s="60">
        <f>IF(ลับ!BF$3=0,0,IF(เวลาเรียน!BK45="/",ลับ!BF$3,0))</f>
        <v>0</v>
      </c>
      <c r="BG45" s="60">
        <f>IF(ลับ!BG$3=0,0,IF(เวลาเรียน!BL45="/",ลับ!BG$3,0))</f>
        <v>0</v>
      </c>
      <c r="BH45" s="60">
        <f>IF(ลับ!BH$3=0,0,IF(เวลาเรียน!BM45="/",ลับ!BH$3,0))</f>
        <v>0</v>
      </c>
      <c r="BI45" s="60">
        <f>IF(ลับ!BI$3=0,0,IF(เวลาเรียน!BN45="/",ลับ!BI$3,0))</f>
        <v>0</v>
      </c>
      <c r="BJ45" s="60">
        <f>IF(ลับ!BJ$3=0,0,IF(เวลาเรียน!BO45="/",ลับ!BJ$3,0))</f>
        <v>0</v>
      </c>
      <c r="BK45" s="60">
        <f>IF(ลับ!BK$3=0,0,IF(เวลาเรียน!BP45="/",ลับ!BK$3,0))</f>
        <v>0</v>
      </c>
      <c r="BL45" s="60">
        <f>IF(ลับ!BL$3=0,0,IF(เวลาเรียน!BQ45="/",ลับ!BL$3,0))</f>
        <v>0</v>
      </c>
      <c r="BM45" s="60">
        <f>IF(ลับ!BM$3=0,0,IF(เวลาเรียน!BR45="/",ลับ!BM$3,0))</f>
        <v>0</v>
      </c>
      <c r="BN45" s="60">
        <f>IF(ลับ!BN$3=0,0,IF(เวลาเรียน!BS45="/",ลับ!BN$3,0))</f>
        <v>0</v>
      </c>
      <c r="BO45" s="60">
        <f>IF(ลับ!BO$3=0,0,IF(เวลาเรียน!BT45="/",ลับ!BO$3,0))</f>
        <v>0</v>
      </c>
      <c r="BP45" s="60">
        <f>IF(ลับ!BP$3=0,0,IF(เวลาเรียน!BU45="/",ลับ!BP$3,0))</f>
        <v>0</v>
      </c>
      <c r="BQ45" s="60">
        <f>IF(ลับ!BQ$3=0,0,IF(เวลาเรียน!BV45="/",ลับ!BQ$3,0))</f>
        <v>0</v>
      </c>
      <c r="BR45" s="60">
        <f>IF(ลับ!BR$3=0,0,IF(เวลาเรียน!BW45="/",ลับ!BR$3,0))</f>
        <v>0</v>
      </c>
      <c r="BS45" s="295">
        <f>IF(ลับ!BS$3=0,0,IF(เวลาเรียน!BX45="/",ลับ!BS$3,0))</f>
        <v>0</v>
      </c>
      <c r="BT45" s="60">
        <f>IF(ลับ!BT$3=0,0,IF(เวลาเรียน!BZ45="/",ลับ!BT$3,0))</f>
        <v>0</v>
      </c>
      <c r="BU45" s="60">
        <f>IF(ลับ!BU$3=0,0,IF(เวลาเรียน!CA45="/",ลับ!BU$3,0))</f>
        <v>0</v>
      </c>
      <c r="BV45" s="60">
        <f>IF(ลับ!BV$3=0,0,IF(เวลาเรียน!CB45="/",ลับ!BV$3,0))</f>
        <v>0</v>
      </c>
      <c r="BW45" s="60">
        <f>IF(ลับ!BW$3=0,0,IF(เวลาเรียน!CC45="/",ลับ!BW$3,0))</f>
        <v>0</v>
      </c>
      <c r="BX45" s="60">
        <f>IF(ลับ!BX$3=0,0,IF(เวลาเรียน!CD45="/",ลับ!BX$3,0))</f>
        <v>0</v>
      </c>
      <c r="BY45" s="60">
        <f>IF(ลับ!BY$3=0,0,IF(เวลาเรียน!CE45="/",ลับ!BY$3,0))</f>
        <v>0</v>
      </c>
      <c r="BZ45" s="60">
        <f>IF(ลับ!BZ$3=0,0,IF(เวลาเรียน!CF45="/",ลับ!BZ$3,0))</f>
        <v>0</v>
      </c>
      <c r="CA45" s="60">
        <f>IF(ลับ!CA$3=0,0,IF(เวลาเรียน!CG45="/",ลับ!CA$3,0))</f>
        <v>0</v>
      </c>
      <c r="CB45" s="60">
        <f>IF(ลับ!CB$3=0,0,IF(เวลาเรียน!CH45="/",ลับ!CB$3,0))</f>
        <v>0</v>
      </c>
      <c r="CC45" s="60">
        <f>IF(ลับ!CC$3=0,0,IF(เวลาเรียน!CI45="/",ลับ!CC$3,0))</f>
        <v>0</v>
      </c>
      <c r="CD45" s="60">
        <f>IF(ลับ!CD$3=0,0,IF(เวลาเรียน!CJ45="/",ลับ!CD$3,0))</f>
        <v>0</v>
      </c>
      <c r="CE45" s="60">
        <f>IF(ลับ!CE$3=0,0,IF(เวลาเรียน!CK45="/",ลับ!CE$3,0))</f>
        <v>0</v>
      </c>
      <c r="CF45" s="60">
        <f>IF(ลับ!CF$3=0,0,IF(เวลาเรียน!CL45="/",ลับ!CF$3,0))</f>
        <v>0</v>
      </c>
      <c r="CG45" s="60">
        <f>IF(ลับ!CG$3=0,0,IF(เวลาเรียน!CM45="/",ลับ!CG$3,0))</f>
        <v>0</v>
      </c>
      <c r="CH45" s="60">
        <f>IF(ลับ!CH$3=0,0,IF(เวลาเรียน!CN45="/",ลับ!CH$3,0))</f>
        <v>0</v>
      </c>
      <c r="CI45" s="60">
        <f>IF(ลับ!CI$3=0,0,IF(เวลาเรียน!CO45="/",ลับ!CI$3,0))</f>
        <v>0</v>
      </c>
      <c r="CJ45" s="60">
        <f>IF(ลับ!CJ$3=0,0,IF(เวลาเรียน!CP45="/",ลับ!CJ$3,0))</f>
        <v>0</v>
      </c>
      <c r="CK45" s="60">
        <f>IF(ลับ!CK$3=0,0,IF(เวลาเรียน!CQ45="/",ลับ!CK$3,0))</f>
        <v>0</v>
      </c>
      <c r="CL45" s="60">
        <f>IF(ลับ!CL$3=0,0,IF(เวลาเรียน!CR45="/",ลับ!CL$3,0))</f>
        <v>0</v>
      </c>
      <c r="CM45" s="60">
        <f>IF(ลับ!CM$3=0,0,IF(เวลาเรียน!CS45="/",ลับ!CM$3,0))</f>
        <v>0</v>
      </c>
      <c r="CN45" s="60">
        <f>IF(ลับ!CN$3=0,0,IF(เวลาเรียน!CT45="/",ลับ!CN$3,0))</f>
        <v>0</v>
      </c>
      <c r="CO45" s="60">
        <f>IF(ลับ!CO$3=0,0,IF(เวลาเรียน!CU45="/",ลับ!CO$3,0))</f>
        <v>0</v>
      </c>
      <c r="CP45" s="60">
        <f>IF(ลับ!CP$3=0,0,IF(เวลาเรียน!CV45="/",ลับ!CP$3,0))</f>
        <v>0</v>
      </c>
      <c r="CQ45" s="60">
        <f>IF(ลับ!CQ$3=0,0,IF(เวลาเรียน!CW45="/",ลับ!CQ$3,0))</f>
        <v>0</v>
      </c>
      <c r="CR45" s="60">
        <f>IF(ลับ!CR$3=0,0,IF(เวลาเรียน!CX45="/",ลับ!CR$3,0))</f>
        <v>0</v>
      </c>
      <c r="CS45" s="60">
        <f>IF(ลับ!CS$3=0,0,IF(เวลาเรียน!CY45="/",ลับ!CS$3,0))</f>
        <v>0</v>
      </c>
      <c r="CT45" s="60">
        <f>IF(ลับ!CT$3=0,0,IF(เวลาเรียน!CZ45="/",ลับ!CT$3,0))</f>
        <v>0</v>
      </c>
      <c r="CU45" s="60">
        <f>IF(ลับ!CU$3=0,0,IF(เวลาเรียน!DA45="/",ลับ!CU$3,0))</f>
        <v>0</v>
      </c>
      <c r="CV45" s="60">
        <f>IF(ลับ!CV$3=0,0,IF(เวลาเรียน!DB45="/",ลับ!CV$3,0))</f>
        <v>0</v>
      </c>
      <c r="CW45" s="61">
        <f>IF(ลับ!CW$3=0,0,IF(เวลาเรียน!DC45="/",ลับ!CW$3,0))</f>
        <v>0</v>
      </c>
      <c r="CX45" s="73" t="e">
        <f t="shared" si="11"/>
        <v>#REF!</v>
      </c>
      <c r="CZ45" s="15">
        <v>40</v>
      </c>
      <c r="DA45" s="15">
        <f>IF(ตัวชี้วัด!C45="ร",ตัวชี้วัด!C45,IF(ตัวชี้วัด!F45="ร",ตัวชี้วัด!F45,IF(ตัวชี้วัด!I45="ร",ตัวชี้วัด!I45,IF(ตัวชี้วัด!L45="ร",ตัวชี้วัด!L45,IF(ตัวชี้วัด!O45="ร",ตัวชี้วัด!O45,IF(ตัวชี้วัด!S45="ร",ตัวชี้วัด!S45,IF(ตัวชี้วัด!V45="ร",ตัวชี้วัด!V45,SUM(ตัวชี้วัด!C45,ตัวชี้วัด!F45,ตัวชี้วัด!I45,ตัวชี้วัด!L45,ตัวชี้วัด!O45,ตัวชี้วัด!S45,ตัวชี้วัด!V45))))))))</f>
        <v>0</v>
      </c>
      <c r="DB45" s="15">
        <f>IF(ตัวชี้วัด!Y45="ร",ตัวชี้วัด!Y45,IF(ตัวชี้วัด!AB45="ร",ตัวชี้วัด!AB45,IF(ตัวชี้วัด!AE45="ร",ตัวชี้วัด!AE45,IF(ตัวชี้วัด!AK45="ร",ตัวชี้วัด!AK45,IF(ตัวชี้วัด!AN45="ร",ตัวชี้วัด!AN45,IF(ตัวชี้วัด!AQ45="ร",ตัวชี้วัด!AQ45,IF(ตัวชี้วัด!AT45="ร",ตัวชี้วัด!AT45,SUM(ตัวชี้วัด!Y45,ตัวชี้วัด!AB45,ตัวชี้วัด!AE45,ตัวชี้วัด!AK45,ตัวชี้วัด!AN45,ตัวชี้วัด!AQ45,ตัวชี้วัด!AT45))))))))</f>
        <v>0</v>
      </c>
      <c r="DC45" s="15">
        <f>IF(ตัวชี้วัด!AW45="ร",ตัวชี้วัด!AW45,IF(ตัวชี้วัด!BA45="ร",ตัวชี้วัด!BA45,IF(ตัวชี้วัด!BD45="ร",ตัวชี้วัด!BD45,IF(ตัวชี้วัด!BG45="ร",ตัวชี้วัด!BG45,IF(ตัวชี้วัด!BJ45="ร",ตัวชี้วัด!BJ45,IF(ตัวชี้วัด!BM45="ร",ตัวชี้วัด!BM45,IF(ตัวชี้วัด!BS45="ร",ตัวชี้วัด!BS45,SUM(ตัวชี้วัด!AW45,ตัวชี้วัด!BA45,ตัวชี้วัด!BD45,ตัวชี้วัด!BG45,ตัวชี้วัด!BJ45,ตัวชี้วัด!BM45,ตัวชี้วัด!BS45))))))))</f>
        <v>0</v>
      </c>
      <c r="DD45" s="15">
        <f>IF(ตัวชี้วัด!BV45="ร",ตัวชี้วัด!BV45,IF(ตัวชี้วัด!BY45="ร",ตัวชี้วัด!BY45,IF(ตัวชี้วัด!CB45="ร",ตัวชี้วัด!CB45,IF(ตัวชี้วัด!CE45="ร",ตัวชี้วัด!CE45,IF(ตัวชี้วัด!CI45="ร",ตัวชี้วัด!CI45,IF(ตัวชี้วัด!CL45="ร",ตัวชี้วัด!CL45,IF(ตัวชี้วัด!CO45="ร",ตัวชี้วัด!CO45,SUM(ตัวชี้วัด!BV45,ตัวชี้วัด!BY45,ตัวชี้วัด!CB45,ตัวชี้วัด!CE45,ตัวชี้วัด!CI45,ตัวชี้วัด!CL45,ตัวชี้วัด!CO45))))))))</f>
        <v>0</v>
      </c>
      <c r="DE45" s="15">
        <f>IF(ตัวชี้วัด!CR45="ร",ตัวชี้วัด!CR45,IF(ตัวชี้วัด!CU45="ร",ตัวชี้วัด!CU45,IF(ตัวชี้วัด!DA45="ร",ตัวชี้วัด!DA45,IF(ตัวชี้วัด!DD45="ร",ตัวชี้วัด!DD45,IF(ตัวชี้วัด!DG45="ร",ตัวชี้วัด!DG45,IF(ตัวชี้วัด!DJ45="ร",ตัวชี้วัด!DJ45,IF(ตัวชี้วัด!DM45="ร",ตัวชี้วัด!DM45,SUM(ตัวชี้วัด!CR45,ตัวชี้วัด!CU45,ตัวชี้วัด!DA45,ตัวชี้วัด!DD45,ตัวชี้วัด!DG45,ตัวชี้วัด!DJ45,ตัวชี้วัด!DM45))))))))</f>
        <v>0</v>
      </c>
      <c r="DF45" s="15">
        <f>IF(ตัวชี้วัด!DQ45="ร",ตัวชี้วัด!DQ45,IF(ตัวชี้วัด!DT45="ร",ตัวชี้วัด!DT45,IF(ตัวชี้วัด!DW45="ร",ตัวชี้วัด!DW45,IF(ตัวชี้วัด!DZ45="ร",ตัวชี้วัด!DZ45,SUM(ตัวชี้วัด!DQ45,ตัวชี้วัด!DT45,ตัวชี้วัด!DW45,ตัวชี้วัด!DZ45)))))</f>
        <v>0</v>
      </c>
      <c r="DG45" s="72">
        <f t="shared" si="12"/>
        <v>0</v>
      </c>
      <c r="DH45" s="47"/>
      <c r="DI45" s="15">
        <f>IF(ตัวชี้วัด!D45="/",1,0)</f>
        <v>0</v>
      </c>
      <c r="DJ45" s="15">
        <f>IF(ตัวชี้วัด!G45="/",1,0)</f>
        <v>0</v>
      </c>
      <c r="DK45" s="15">
        <f>IF(ตัวชี้วัด!J45="/",1,0)</f>
        <v>0</v>
      </c>
      <c r="DL45" s="15">
        <f>IF(ตัวชี้วัด!M45="/",1,0)</f>
        <v>0</v>
      </c>
      <c r="DM45" s="15">
        <f>IF(ตัวชี้วัด!P45="/",1,0)</f>
        <v>0</v>
      </c>
      <c r="DN45" s="15">
        <f>IF(ตัวชี้วัด!T45="/",1,0)</f>
        <v>0</v>
      </c>
      <c r="DO45" s="15">
        <f>IF(ตัวชี้วัด!W45="/",1,0)</f>
        <v>0</v>
      </c>
      <c r="DP45" s="15">
        <f>IF(ตัวชี้วัด!Z45="/",1,0)</f>
        <v>0</v>
      </c>
      <c r="DQ45" s="15">
        <f>IF(ตัวชี้วัด!AC45="/",1,0)</f>
        <v>0</v>
      </c>
      <c r="DR45" s="15">
        <f>IF(ตัวชี้วัด!AF45="/",1,0)</f>
        <v>0</v>
      </c>
      <c r="DS45" s="15">
        <f>IF(ตัวชี้วัด!AL45="/",1,0)</f>
        <v>0</v>
      </c>
      <c r="DT45" s="15">
        <f>IF(ตัวชี้วัด!AO45="/",1,0)</f>
        <v>0</v>
      </c>
      <c r="DU45" s="15">
        <f>IF(ตัวชี้วัด!AR45="/",1,0)</f>
        <v>0</v>
      </c>
      <c r="DV45" s="15">
        <f>IF(ตัวชี้วัด!AU45="/",1,0)</f>
        <v>0</v>
      </c>
      <c r="DW45" s="15">
        <f>IF(ตัวชี้วัด!AX45="/",1,0)</f>
        <v>0</v>
      </c>
      <c r="DX45" s="15">
        <f>IF(ตัวชี้วัด!BB45="/",1,0)</f>
        <v>0</v>
      </c>
      <c r="DY45" s="15">
        <f>IF(ตัวชี้วัด!BE45="/",1,0)</f>
        <v>0</v>
      </c>
      <c r="DZ45" s="15">
        <f>IF(ตัวชี้วัด!BH45="/",1,0)</f>
        <v>0</v>
      </c>
      <c r="EA45" s="15">
        <f>IF(ตัวชี้วัด!BK45="/",1,0)</f>
        <v>0</v>
      </c>
      <c r="EB45" s="15">
        <f>IF(ตัวชี้วัด!BN45="/",1,0)</f>
        <v>0</v>
      </c>
      <c r="EC45" s="15">
        <f>IF(ตัวชี้วัด!BT45="/",1,0)</f>
        <v>0</v>
      </c>
      <c r="ED45" s="15">
        <f>IF(ตัวชี้วัด!BW45="/",1,0)</f>
        <v>0</v>
      </c>
      <c r="EE45" s="15">
        <f>IF(ตัวชี้วัด!BZ45="/",1,0)</f>
        <v>0</v>
      </c>
      <c r="EF45" s="15">
        <f>IF(ตัวชี้วัด!CC45="/",1,0)</f>
        <v>0</v>
      </c>
      <c r="EG45" s="15">
        <f>IF(ตัวชี้วัด!CF45="/",1,0)</f>
        <v>0</v>
      </c>
      <c r="EH45" s="15">
        <f>IF(ตัวชี้วัด!CJ45="/",1,0)</f>
        <v>0</v>
      </c>
      <c r="EI45" s="15">
        <f>IF(ตัวชี้วัด!CM45="/",1,0)</f>
        <v>0</v>
      </c>
      <c r="EJ45" s="15">
        <f>IF(ตัวชี้วัด!CP45="/",1,0)</f>
        <v>0</v>
      </c>
      <c r="EK45" s="15">
        <f>IF(ตัวชี้วัด!CS45="/",1,0)</f>
        <v>0</v>
      </c>
      <c r="EL45" s="15">
        <f>IF(ตัวชี้วัด!CV45="/",1,0)</f>
        <v>0</v>
      </c>
      <c r="EM45" s="15">
        <f>IF(ตัวชี้วัด!DB45="/",1,0)</f>
        <v>0</v>
      </c>
      <c r="EN45" s="15">
        <f>IF(ตัวชี้วัด!DE45="/",1,0)</f>
        <v>0</v>
      </c>
      <c r="EO45" s="15">
        <f>IF(ตัวชี้วัด!DH45="/",1,0)</f>
        <v>0</v>
      </c>
      <c r="EP45" s="15">
        <f>IF(ตัวชี้วัด!DK45="/",1,0)</f>
        <v>0</v>
      </c>
      <c r="EQ45" s="15">
        <f>IF(ตัวชี้วัด!DN45="/",1,0)</f>
        <v>0</v>
      </c>
      <c r="ER45" s="15">
        <f>IF(ตัวชี้วัด!DR45="/",1,0)</f>
        <v>0</v>
      </c>
      <c r="ES45" s="15">
        <f>IF(ตัวชี้วัด!DU45="/",1,0)</f>
        <v>0</v>
      </c>
      <c r="ET45" s="15">
        <f>IF(ตัวชี้วัด!DX45="/",1,0)</f>
        <v>0</v>
      </c>
      <c r="EU45" s="15">
        <f>IF(ตัวชี้วัด!EA45="/",1,0)</f>
        <v>0</v>
      </c>
      <c r="EV45" s="72">
        <f t="shared" si="14"/>
        <v>0</v>
      </c>
      <c r="EX45" s="15">
        <v>40</v>
      </c>
      <c r="EY45" s="15">
        <f>IF(คุณลักษณะ!B45&gt;1,2,IF(คุณลักษณะ!B45=1,1,0))</f>
        <v>0</v>
      </c>
      <c r="EZ45" s="15">
        <f>IF(คุณลักษณะ!C45&gt;1,2,IF(คุณลักษณะ!C45=1,1,0))</f>
        <v>0</v>
      </c>
      <c r="FA45" s="15">
        <f>IF(คุณลักษณะ!D45&gt;1,2,IF(คุณลักษณะ!D45=1,1,0))</f>
        <v>0</v>
      </c>
      <c r="FB45" s="15">
        <f>IF(คุณลักษณะ!E45&gt;1,2,IF(คุณลักษณะ!E45=1,1,0))</f>
        <v>0</v>
      </c>
      <c r="FC45" s="72">
        <f t="shared" si="15"/>
        <v>0</v>
      </c>
      <c r="FD45" s="15">
        <f>IF(คุณลักษณะ!G45&gt;1,2,IF(คุณลักษณะ!G45=1,1,0))</f>
        <v>0</v>
      </c>
      <c r="FE45" s="15">
        <f>IF(คุณลักษณะ!H45&gt;1,2,IF(คุณลักษณะ!H45=1,1,0))</f>
        <v>0</v>
      </c>
      <c r="FF45" s="72">
        <f t="shared" si="16"/>
        <v>0</v>
      </c>
      <c r="FG45" s="15">
        <f>IF(คุณลักษณะ!O45&gt;1,2,IF(คุณลักษณะ!O45=1,1,0))</f>
        <v>0</v>
      </c>
      <c r="FH45" s="15">
        <f>IF(คุณลักษณะ!P45&gt;1,2,IF(คุณลักษณะ!P45=1,1,0))</f>
        <v>0</v>
      </c>
      <c r="FI45" s="72">
        <f t="shared" si="17"/>
        <v>0</v>
      </c>
      <c r="FJ45" s="15">
        <f>IF(คุณลักษณะ!S45&gt;1,2,IF(คุณลักษณะ!S45=1,1,0))</f>
        <v>0</v>
      </c>
      <c r="FK45" s="15">
        <f>IF(คุณลักษณะ!T45&gt;1,2,IF(คุณลักษณะ!T45=1,1,0))</f>
        <v>0</v>
      </c>
      <c r="FL45" s="72">
        <f t="shared" si="18"/>
        <v>0</v>
      </c>
      <c r="FM45" s="15">
        <f>IF(คุณลักษณะ!V45&gt;1,2,IF(คุณลักษณะ!V45=1,1,0))</f>
        <v>0</v>
      </c>
      <c r="FN45" s="15">
        <f>IF(คุณลักษณะ!W45&gt;1,2,IF(คุณลักษณะ!W45=1,1,0))</f>
        <v>0</v>
      </c>
      <c r="FO45" s="72">
        <f t="shared" si="19"/>
        <v>0</v>
      </c>
      <c r="FP45" s="15">
        <f>IF(คุณลักษณะ!Y45&gt;1,2,IF(คุณลักษณะ!Y45=1,1,0))</f>
        <v>0</v>
      </c>
      <c r="FQ45" s="15">
        <f>IF(คุณลักษณะ!AC45&gt;1,2,IF(คุณลักษณะ!AC45=1,1,0))</f>
        <v>0</v>
      </c>
      <c r="FR45" s="15">
        <f>IF(คุณลักษณะ!AD45&gt;1,2,IF(คุณลักษณะ!AD45=1,1,0))</f>
        <v>0</v>
      </c>
      <c r="FS45" s="72">
        <f t="shared" si="20"/>
        <v>0</v>
      </c>
      <c r="FT45" s="15">
        <f>IF(คุณลักษณะ!AF45&gt;1,2,IF(คุณลักษณะ!AF45=1,1,0))</f>
        <v>0</v>
      </c>
      <c r="FU45" s="15">
        <f>IF(คุณลักษณะ!AG45&gt;1,2,IF(คุณลักษณะ!AG45=1,1,0))</f>
        <v>0</v>
      </c>
      <c r="FV45" s="72">
        <f t="shared" si="21"/>
        <v>0</v>
      </c>
      <c r="FW45" s="47"/>
      <c r="FX45" s="15">
        <f>IF(คุณลักษณะ!F45&gt;1,2,IF(คุณลักษณะ!F45=1,1,0))</f>
        <v>2</v>
      </c>
      <c r="FY45" s="15">
        <f>IF(คุณลักษณะ!I45&gt;1,2,IF(คุณลักษณะ!I45=1,1,0))</f>
        <v>2</v>
      </c>
      <c r="FZ45" s="15">
        <f>IF(คุณลักษณะ!N45&gt;1,2,IF(คุณลักษณะ!N45=1,1,0))</f>
        <v>2</v>
      </c>
      <c r="GA45" s="15">
        <f>IF(คุณลักษณะ!Q45&gt;1,2,IF(คุณลักษณะ!Q45=1,1,0))</f>
        <v>2</v>
      </c>
      <c r="GB45" s="15">
        <f>IF(คุณลักษณะ!U45&gt;1,2,IF(คุณลักษณะ!U45=1,1,0))</f>
        <v>2</v>
      </c>
      <c r="GC45" s="15">
        <f>IF(คุณลักษณะ!X45&gt;1,2,IF(คุณลักษณะ!X45=1,1,0))</f>
        <v>2</v>
      </c>
      <c r="GD45" s="15">
        <f>IF(คุณลักษณะ!AE45&gt;1,2,IF(คุณลักษณะ!AE45=1,1,0))</f>
        <v>2</v>
      </c>
      <c r="GE45" s="15">
        <f>IF(คุณลักษณะ!AH45&gt;1,2,IF(คุณลักษณะ!AH45=1,1,0))</f>
        <v>2</v>
      </c>
      <c r="GF45" s="76">
        <f t="shared" si="22"/>
        <v>16</v>
      </c>
      <c r="GG45" s="74">
        <f>IF(คุณลักษณะ!F45=0,0,IF(คุณลักษณะ!I45=0,0,IF(คุณลักษณะ!N45=0,0,IF(คุณลักษณะ!Q45=0,0,IF(คุณลักษณะ!U45=0,0,IF(คุณลักษณะ!X45=0,0,IF(คุณลักษณะ!AE45=0,0,IF(คุณลักษณะ!AH45=0,0,GF45))))))))</f>
        <v>16</v>
      </c>
      <c r="GI45" s="2">
        <v>40</v>
      </c>
      <c r="GJ45" s="19">
        <f>IF(เวลาเรียน!C45="",0,1)</f>
        <v>0</v>
      </c>
      <c r="GK45" s="289">
        <f>IF(ผลการเรียน!$Y46=$GK$5,1,0)</f>
        <v>0</v>
      </c>
      <c r="GL45" s="289">
        <f>IF(ผลการเรียน!$Y46=$GL$5,1,0)</f>
        <v>0</v>
      </c>
      <c r="GM45" s="289">
        <f>IF(ผลการเรียน!$Y46=$GM$5,1,0)</f>
        <v>0</v>
      </c>
      <c r="GN45" s="289">
        <f>IF(ผลการเรียน!$Y46=$GN$5,1,0)</f>
        <v>0</v>
      </c>
      <c r="GO45" s="289">
        <f>IF(ผลการเรียน!$Y46=$GO$5,1,0)</f>
        <v>0</v>
      </c>
      <c r="GP45" s="289">
        <f>IF(ผลการเรียน!$Y46=$GP$5,1,0)</f>
        <v>0</v>
      </c>
      <c r="GQ45" s="289">
        <f>IF(ผลการเรียน!$Y46=$GQ$5,1,0)</f>
        <v>0</v>
      </c>
      <c r="GR45" s="289">
        <f>IF(ผลการเรียน!$Y46=$GR$5,1,0)</f>
        <v>0</v>
      </c>
      <c r="GS45" s="289">
        <f>IF(ผลการเรียน!$Y46=$GS$5,1,0)</f>
        <v>0</v>
      </c>
      <c r="GT45" s="289">
        <f>IF(ผลการเรียน!$Y46=$GT$5,1,0)</f>
        <v>0</v>
      </c>
      <c r="GU45" s="289">
        <f ca="1">IF(ผลการเรียน!$AP46=ลับ!$GU$5,1,0)</f>
        <v>0</v>
      </c>
      <c r="GV45" s="289">
        <f ca="1">IF(ผลการเรียน!$AP46=ลับ!$GV$5,1,0)</f>
        <v>0</v>
      </c>
      <c r="GW45" s="289">
        <f ca="1">IF(ผลการเรียน!$AP46=ลับ!$GW$5,1,0)</f>
        <v>0</v>
      </c>
      <c r="GX45" s="289">
        <f ca="1">IF(ผลการเรียน!$AP46=ลับ!$GX$5,1,0)</f>
        <v>0</v>
      </c>
      <c r="GY45" s="289">
        <f ca="1">IF(ผลการเรียน!$AG46=ลับ!$GY$5,1,0)</f>
        <v>0</v>
      </c>
      <c r="GZ45" s="289">
        <f ca="1">IF(ผลการเรียน!$AG46=ลับ!$GZ$5,1,0)</f>
        <v>0</v>
      </c>
      <c r="HA45" s="289">
        <f ca="1">IF(ผลการเรียน!$AG46=ลับ!$HA$5,1,0)</f>
        <v>0</v>
      </c>
      <c r="HB45" s="289">
        <f ca="1">IF(ผลการเรียน!$AG46=ลับ!$HB$5,1,0)</f>
        <v>0</v>
      </c>
      <c r="HC45" s="19">
        <f>IF(สรุปคะแนน!$Q45=3,1,0)</f>
        <v>0</v>
      </c>
      <c r="HD45" s="19">
        <f>IF(สรุปคะแนน!$Q45=2,1,0)</f>
        <v>0</v>
      </c>
      <c r="HE45" s="19">
        <f>IF(สรุปคะแนน!$Q45=1,1,0)</f>
        <v>0</v>
      </c>
      <c r="HF45" s="19">
        <f>IF(สรุปคะแนน!$Q45=0,1,0)</f>
        <v>0</v>
      </c>
      <c r="HG45" s="47"/>
      <c r="HH45" s="47"/>
      <c r="HI45" s="47"/>
      <c r="HJ45" s="47"/>
      <c r="HK45" s="47"/>
      <c r="HL45" s="47"/>
      <c r="HM45" s="47"/>
      <c r="HN45" s="47"/>
    </row>
    <row r="46" spans="1:222" ht="20.399999999999999" x14ac:dyDescent="0.55000000000000004">
      <c r="A46" s="25">
        <v>41</v>
      </c>
      <c r="B46" s="60">
        <f>IF(ลับ!B$3=0,0,IF(เวลาเรียน!H46="/",ลับ!B$3,0))</f>
        <v>0</v>
      </c>
      <c r="C46" s="60">
        <f>IF(ลับ!C$3=0,0,IF(เวลาเรียน!I46="/",ลับ!C$3,0))</f>
        <v>0</v>
      </c>
      <c r="D46" s="60">
        <f>IF(ลับ!D$3=0,0,IF(เวลาเรียน!J46="/",ลับ!D$3,0))</f>
        <v>0</v>
      </c>
      <c r="E46" s="60">
        <f>IF(ลับ!E$3=0,0,IF(เวลาเรียน!K46="/",ลับ!E$3,0))</f>
        <v>0</v>
      </c>
      <c r="F46" s="60" t="e">
        <f>IF(ลับ!F$3=0,0,IF(เวลาเรียน!#REF!="/",ลับ!F$3,0))</f>
        <v>#REF!</v>
      </c>
      <c r="G46" s="60">
        <f>IF(ลับ!G$3=0,0,IF(เวลาเรียน!L46="/",ลับ!G$3,0))</f>
        <v>0</v>
      </c>
      <c r="H46" s="60">
        <f>IF(ลับ!H$3=0,0,IF(เวลาเรียน!M46="/",ลับ!H$3,0))</f>
        <v>0</v>
      </c>
      <c r="I46" s="60">
        <f>IF(ลับ!I$3=0,0,IF(เวลาเรียน!N46="/",ลับ!I$3,0))</f>
        <v>0</v>
      </c>
      <c r="J46" s="60">
        <f>IF(ลับ!J$3=0,0,IF(เวลาเรียน!O46="/",ลับ!J$3,0))</f>
        <v>0</v>
      </c>
      <c r="K46" s="60">
        <f>IF(ลับ!K$3=0,0,IF(เวลาเรียน!P46="/",ลับ!K$3,0))</f>
        <v>0</v>
      </c>
      <c r="L46" s="60">
        <f>IF(ลับ!L$3=0,0,IF(เวลาเรียน!Q46="/",ลับ!L$3,0))</f>
        <v>0</v>
      </c>
      <c r="M46" s="60">
        <f>IF(ลับ!M$3=0,0,IF(เวลาเรียน!R46="/",ลับ!M$3,0))</f>
        <v>0</v>
      </c>
      <c r="N46" s="60">
        <f>IF(ลับ!N$3=0,0,IF(เวลาเรียน!S46="/",ลับ!N$3,0))</f>
        <v>0</v>
      </c>
      <c r="O46" s="60">
        <f>IF(ลับ!O$3=0,0,IF(เวลาเรียน!T46="/",ลับ!O$3,0))</f>
        <v>0</v>
      </c>
      <c r="P46" s="60">
        <f>IF(ลับ!P$3=0,0,IF(เวลาเรียน!U46="/",ลับ!P$3,0))</f>
        <v>0</v>
      </c>
      <c r="Q46" s="60">
        <f>IF(ลับ!Q$3=0,0,IF(เวลาเรียน!V46="/",ลับ!Q$3,0))</f>
        <v>0</v>
      </c>
      <c r="R46" s="60">
        <f>IF(ลับ!R$3=0,0,IF(เวลาเรียน!W46="/",ลับ!R$3,0))</f>
        <v>0</v>
      </c>
      <c r="S46" s="60">
        <f>IF(ลับ!S$3=0,0,IF(เวลาเรียน!X46="/",ลับ!S$3,0))</f>
        <v>0</v>
      </c>
      <c r="T46" s="60">
        <f>IF(ลับ!T$3=0,0,IF(เวลาเรียน!Y46="/",ลับ!T$3,0))</f>
        <v>0</v>
      </c>
      <c r="U46" s="60">
        <f>IF(ลับ!U$3=0,0,IF(เวลาเรียน!Z46="/",ลับ!U$3,0))</f>
        <v>0</v>
      </c>
      <c r="V46" s="60">
        <f>IF(ลับ!V$3=0,0,IF(เวลาเรียน!AA46="/",ลับ!V$3,0))</f>
        <v>0</v>
      </c>
      <c r="W46" s="60">
        <f>IF(ลับ!W$3=0,0,IF(เวลาเรียน!AB46="/",ลับ!W$3,0))</f>
        <v>0</v>
      </c>
      <c r="X46" s="60">
        <f>IF(ลับ!X$3=0,0,IF(เวลาเรียน!AC46="/",ลับ!X$3,0))</f>
        <v>0</v>
      </c>
      <c r="Y46" s="60">
        <f>IF(ลับ!Y$3=0,0,IF(เวลาเรียน!AD46="/",ลับ!Y$3,0))</f>
        <v>0</v>
      </c>
      <c r="Z46" s="295">
        <f>IF(ลับ!Z$3=0,0,IF(เวลาเรียน!AE46="/",ลับ!Z$3,0))</f>
        <v>0</v>
      </c>
      <c r="AA46" s="60">
        <f>IF(ลับ!AA$3=0,0,IF(เวลาเรียน!AF46="/",ลับ!AA$3,0))</f>
        <v>0</v>
      </c>
      <c r="AB46" s="60">
        <f>IF(ลับ!AB$3=0,0,IF(เวลาเรียน!AG46="/",ลับ!AB$3,0))</f>
        <v>0</v>
      </c>
      <c r="AC46" s="60">
        <f>IF(ลับ!AC$3=0,0,IF(เวลาเรียน!AH46="/",ลับ!AC$3,0))</f>
        <v>0</v>
      </c>
      <c r="AD46" s="60">
        <f>IF(ลับ!AD$3=0,0,IF(เวลาเรียน!AI46="/",ลับ!AD$3,0))</f>
        <v>0</v>
      </c>
      <c r="AE46" s="60">
        <f>IF(ลับ!AE$3=0,0,IF(เวลาเรียน!AJ46="/",ลับ!AE$3,0))</f>
        <v>0</v>
      </c>
      <c r="AF46" s="60">
        <f>IF(ลับ!AF$3=0,0,IF(เวลาเรียน!AK46="/",ลับ!AF$3,0))</f>
        <v>0</v>
      </c>
      <c r="AG46" s="60">
        <f>IF(ลับ!AG$3=0,0,IF(เวลาเรียน!AL46="/",ลับ!AG$3,0))</f>
        <v>0</v>
      </c>
      <c r="AH46" s="60">
        <f>IF(ลับ!AH$3=0,0,IF(เวลาเรียน!AM46="/",ลับ!AH$3,0))</f>
        <v>0</v>
      </c>
      <c r="AI46" s="60">
        <f>IF(ลับ!AI$3=0,0,IF(เวลาเรียน!AN46="/",ลับ!AI$3,0))</f>
        <v>0</v>
      </c>
      <c r="AJ46" s="60">
        <f>IF(ลับ!AJ$3=0,0,IF(เวลาเรียน!AO46="/",ลับ!AJ$3,0))</f>
        <v>0</v>
      </c>
      <c r="AK46" s="60">
        <f>IF(ลับ!AK$3=0,0,IF(เวลาเรียน!AP46="/",ลับ!AK$3,0))</f>
        <v>0</v>
      </c>
      <c r="AL46" s="60">
        <f>IF(ลับ!AL$3=0,0,IF(เวลาเรียน!AQ46="/",ลับ!AL$3,0))</f>
        <v>0</v>
      </c>
      <c r="AM46" s="60">
        <f>IF(ลับ!AM$3=0,0,IF(เวลาเรียน!AR46="/",ลับ!AM$3,0))</f>
        <v>0</v>
      </c>
      <c r="AN46" s="60">
        <f>IF(ลับ!AN$3=0,0,IF(เวลาเรียน!AS46="/",ลับ!AN$3,0))</f>
        <v>0</v>
      </c>
      <c r="AO46" s="60">
        <f>IF(ลับ!AO$3=0,0,IF(เวลาเรียน!AT46="/",ลับ!AO$3,0))</f>
        <v>0</v>
      </c>
      <c r="AP46" s="60">
        <f>IF(ลับ!AP$3=0,0,IF(เวลาเรียน!AU46="/",ลับ!AP$3,0))</f>
        <v>0</v>
      </c>
      <c r="AQ46" s="60">
        <f>IF(ลับ!AQ$3=0,0,IF(เวลาเรียน!AV46="/",ลับ!AQ$3,0))</f>
        <v>0</v>
      </c>
      <c r="AR46" s="60">
        <f>IF(ลับ!AR$3=0,0,IF(เวลาเรียน!AW46="/",ลับ!AR$3,0))</f>
        <v>0</v>
      </c>
      <c r="AS46" s="60">
        <f>IF(ลับ!AS$3=0,0,IF(เวลาเรียน!AX46="/",ลับ!AS$3,0))</f>
        <v>0</v>
      </c>
      <c r="AT46" s="60">
        <f>IF(ลับ!AT$3=0,0,IF(เวลาเรียน!AY46="/",ลับ!AT$3,0))</f>
        <v>0</v>
      </c>
      <c r="AU46" s="60">
        <f>IF(ลับ!AU$3=0,0,IF(เวลาเรียน!AZ46="/",ลับ!AU$3,0))</f>
        <v>0</v>
      </c>
      <c r="AV46" s="60">
        <f>IF(ลับ!AV$3=0,0,IF(เวลาเรียน!BA46="/",ลับ!AV$3,0))</f>
        <v>0</v>
      </c>
      <c r="AW46" s="60">
        <f>IF(ลับ!AW$3=0,0,IF(เวลาเรียน!BB46="/",ลับ!AW$3,0))</f>
        <v>0</v>
      </c>
      <c r="AX46" s="60">
        <f>IF(ลับ!AX$3=0,0,IF(เวลาเรียน!BC46="/",ลับ!AX$3,0))</f>
        <v>0</v>
      </c>
      <c r="AY46" s="60">
        <f>IF(ลับ!AY$3=0,0,IF(เวลาเรียน!BD46="/",ลับ!AY$3,0))</f>
        <v>0</v>
      </c>
      <c r="AZ46" s="60">
        <f>IF(ลับ!AZ$3=0,0,IF(เวลาเรียน!BE46="/",ลับ!AZ$3,0))</f>
        <v>0</v>
      </c>
      <c r="BA46" s="60">
        <f>IF(ลับ!BA$3=0,0,IF(เวลาเรียน!BF46="/",ลับ!BA$3,0))</f>
        <v>0</v>
      </c>
      <c r="BB46" s="60">
        <f>IF(ลับ!BB$3=0,0,IF(เวลาเรียน!BG46="/",ลับ!BB$3,0))</f>
        <v>0</v>
      </c>
      <c r="BC46" s="60">
        <f>IF(ลับ!BC$3=0,0,IF(เวลาเรียน!BH46="/",ลับ!BC$3,0))</f>
        <v>0</v>
      </c>
      <c r="BD46" s="60">
        <f>IF(ลับ!BD$3=0,0,IF(เวลาเรียน!BI46="/",ลับ!BD$3,0))</f>
        <v>0</v>
      </c>
      <c r="BE46" s="60">
        <f>IF(ลับ!BE$3=0,0,IF(เวลาเรียน!BJ46="/",ลับ!BE$3,0))</f>
        <v>0</v>
      </c>
      <c r="BF46" s="60">
        <f>IF(ลับ!BF$3=0,0,IF(เวลาเรียน!BK46="/",ลับ!BF$3,0))</f>
        <v>0</v>
      </c>
      <c r="BG46" s="60">
        <f>IF(ลับ!BG$3=0,0,IF(เวลาเรียน!BL46="/",ลับ!BG$3,0))</f>
        <v>0</v>
      </c>
      <c r="BH46" s="60">
        <f>IF(ลับ!BH$3=0,0,IF(เวลาเรียน!BM46="/",ลับ!BH$3,0))</f>
        <v>0</v>
      </c>
      <c r="BI46" s="60">
        <f>IF(ลับ!BI$3=0,0,IF(เวลาเรียน!BN46="/",ลับ!BI$3,0))</f>
        <v>0</v>
      </c>
      <c r="BJ46" s="60">
        <f>IF(ลับ!BJ$3=0,0,IF(เวลาเรียน!BO46="/",ลับ!BJ$3,0))</f>
        <v>0</v>
      </c>
      <c r="BK46" s="60">
        <f>IF(ลับ!BK$3=0,0,IF(เวลาเรียน!BP46="/",ลับ!BK$3,0))</f>
        <v>0</v>
      </c>
      <c r="BL46" s="60">
        <f>IF(ลับ!BL$3=0,0,IF(เวลาเรียน!BQ46="/",ลับ!BL$3,0))</f>
        <v>0</v>
      </c>
      <c r="BM46" s="60">
        <f>IF(ลับ!BM$3=0,0,IF(เวลาเรียน!BR46="/",ลับ!BM$3,0))</f>
        <v>0</v>
      </c>
      <c r="BN46" s="60">
        <f>IF(ลับ!BN$3=0,0,IF(เวลาเรียน!BS46="/",ลับ!BN$3,0))</f>
        <v>0</v>
      </c>
      <c r="BO46" s="60">
        <f>IF(ลับ!BO$3=0,0,IF(เวลาเรียน!BT46="/",ลับ!BO$3,0))</f>
        <v>0</v>
      </c>
      <c r="BP46" s="60">
        <f>IF(ลับ!BP$3=0,0,IF(เวลาเรียน!BU46="/",ลับ!BP$3,0))</f>
        <v>0</v>
      </c>
      <c r="BQ46" s="60">
        <f>IF(ลับ!BQ$3=0,0,IF(เวลาเรียน!BV46="/",ลับ!BQ$3,0))</f>
        <v>0</v>
      </c>
      <c r="BR46" s="60">
        <f>IF(ลับ!BR$3=0,0,IF(เวลาเรียน!BW46="/",ลับ!BR$3,0))</f>
        <v>0</v>
      </c>
      <c r="BS46" s="295">
        <f>IF(ลับ!BS$3=0,0,IF(เวลาเรียน!BX46="/",ลับ!BS$3,0))</f>
        <v>0</v>
      </c>
      <c r="BT46" s="60">
        <f>IF(ลับ!BT$3=0,0,IF(เวลาเรียน!BZ46="/",ลับ!BT$3,0))</f>
        <v>0</v>
      </c>
      <c r="BU46" s="60">
        <f>IF(ลับ!BU$3=0,0,IF(เวลาเรียน!CA46="/",ลับ!BU$3,0))</f>
        <v>0</v>
      </c>
      <c r="BV46" s="60">
        <f>IF(ลับ!BV$3=0,0,IF(เวลาเรียน!CB46="/",ลับ!BV$3,0))</f>
        <v>0</v>
      </c>
      <c r="BW46" s="60">
        <f>IF(ลับ!BW$3=0,0,IF(เวลาเรียน!CC46="/",ลับ!BW$3,0))</f>
        <v>0</v>
      </c>
      <c r="BX46" s="60">
        <f>IF(ลับ!BX$3=0,0,IF(เวลาเรียน!CD46="/",ลับ!BX$3,0))</f>
        <v>0</v>
      </c>
      <c r="BY46" s="60">
        <f>IF(ลับ!BY$3=0,0,IF(เวลาเรียน!CE46="/",ลับ!BY$3,0))</f>
        <v>0</v>
      </c>
      <c r="BZ46" s="60">
        <f>IF(ลับ!BZ$3=0,0,IF(เวลาเรียน!CF46="/",ลับ!BZ$3,0))</f>
        <v>0</v>
      </c>
      <c r="CA46" s="60">
        <f>IF(ลับ!CA$3=0,0,IF(เวลาเรียน!CG46="/",ลับ!CA$3,0))</f>
        <v>0</v>
      </c>
      <c r="CB46" s="60">
        <f>IF(ลับ!CB$3=0,0,IF(เวลาเรียน!CH46="/",ลับ!CB$3,0))</f>
        <v>0</v>
      </c>
      <c r="CC46" s="60">
        <f>IF(ลับ!CC$3=0,0,IF(เวลาเรียน!CI46="/",ลับ!CC$3,0))</f>
        <v>0</v>
      </c>
      <c r="CD46" s="60">
        <f>IF(ลับ!CD$3=0,0,IF(เวลาเรียน!CJ46="/",ลับ!CD$3,0))</f>
        <v>0</v>
      </c>
      <c r="CE46" s="60">
        <f>IF(ลับ!CE$3=0,0,IF(เวลาเรียน!CK46="/",ลับ!CE$3,0))</f>
        <v>0</v>
      </c>
      <c r="CF46" s="60">
        <f>IF(ลับ!CF$3=0,0,IF(เวลาเรียน!CL46="/",ลับ!CF$3,0))</f>
        <v>0</v>
      </c>
      <c r="CG46" s="60">
        <f>IF(ลับ!CG$3=0,0,IF(เวลาเรียน!CM46="/",ลับ!CG$3,0))</f>
        <v>0</v>
      </c>
      <c r="CH46" s="60">
        <f>IF(ลับ!CH$3=0,0,IF(เวลาเรียน!CN46="/",ลับ!CH$3,0))</f>
        <v>0</v>
      </c>
      <c r="CI46" s="60">
        <f>IF(ลับ!CI$3=0,0,IF(เวลาเรียน!CO46="/",ลับ!CI$3,0))</f>
        <v>0</v>
      </c>
      <c r="CJ46" s="60">
        <f>IF(ลับ!CJ$3=0,0,IF(เวลาเรียน!CP46="/",ลับ!CJ$3,0))</f>
        <v>0</v>
      </c>
      <c r="CK46" s="60">
        <f>IF(ลับ!CK$3=0,0,IF(เวลาเรียน!CQ46="/",ลับ!CK$3,0))</f>
        <v>0</v>
      </c>
      <c r="CL46" s="60">
        <f>IF(ลับ!CL$3=0,0,IF(เวลาเรียน!CR46="/",ลับ!CL$3,0))</f>
        <v>0</v>
      </c>
      <c r="CM46" s="60">
        <f>IF(ลับ!CM$3=0,0,IF(เวลาเรียน!CS46="/",ลับ!CM$3,0))</f>
        <v>0</v>
      </c>
      <c r="CN46" s="60">
        <f>IF(ลับ!CN$3=0,0,IF(เวลาเรียน!CT46="/",ลับ!CN$3,0))</f>
        <v>0</v>
      </c>
      <c r="CO46" s="60">
        <f>IF(ลับ!CO$3=0,0,IF(เวลาเรียน!CU46="/",ลับ!CO$3,0))</f>
        <v>0</v>
      </c>
      <c r="CP46" s="60">
        <f>IF(ลับ!CP$3=0,0,IF(เวลาเรียน!CV46="/",ลับ!CP$3,0))</f>
        <v>0</v>
      </c>
      <c r="CQ46" s="60">
        <f>IF(ลับ!CQ$3=0,0,IF(เวลาเรียน!CW46="/",ลับ!CQ$3,0))</f>
        <v>0</v>
      </c>
      <c r="CR46" s="60">
        <f>IF(ลับ!CR$3=0,0,IF(เวลาเรียน!CX46="/",ลับ!CR$3,0))</f>
        <v>0</v>
      </c>
      <c r="CS46" s="60">
        <f>IF(ลับ!CS$3=0,0,IF(เวลาเรียน!CY46="/",ลับ!CS$3,0))</f>
        <v>0</v>
      </c>
      <c r="CT46" s="60">
        <f>IF(ลับ!CT$3=0,0,IF(เวลาเรียน!CZ46="/",ลับ!CT$3,0))</f>
        <v>0</v>
      </c>
      <c r="CU46" s="60">
        <f>IF(ลับ!CU$3=0,0,IF(เวลาเรียน!DA46="/",ลับ!CU$3,0))</f>
        <v>0</v>
      </c>
      <c r="CV46" s="60">
        <f>IF(ลับ!CV$3=0,0,IF(เวลาเรียน!DB46="/",ลับ!CV$3,0))</f>
        <v>0</v>
      </c>
      <c r="CW46" s="61">
        <f>IF(ลับ!CW$3=0,0,IF(เวลาเรียน!DC46="/",ลับ!CW$3,0))</f>
        <v>0</v>
      </c>
      <c r="CX46" s="73" t="e">
        <f t="shared" si="11"/>
        <v>#REF!</v>
      </c>
      <c r="CZ46" s="15">
        <v>41</v>
      </c>
      <c r="DA46" s="15">
        <f>IF(ตัวชี้วัด!C46="ร",ตัวชี้วัด!C46,IF(ตัวชี้วัด!F46="ร",ตัวชี้วัด!F46,IF(ตัวชี้วัด!I46="ร",ตัวชี้วัด!I46,IF(ตัวชี้วัด!L46="ร",ตัวชี้วัด!L46,IF(ตัวชี้วัด!O46="ร",ตัวชี้วัด!O46,IF(ตัวชี้วัด!S46="ร",ตัวชี้วัด!S46,IF(ตัวชี้วัด!V46="ร",ตัวชี้วัด!V46,SUM(ตัวชี้วัด!C46,ตัวชี้วัด!F46,ตัวชี้วัด!I46,ตัวชี้วัด!L46,ตัวชี้วัด!O46,ตัวชี้วัด!S46,ตัวชี้วัด!V46))))))))</f>
        <v>0</v>
      </c>
      <c r="DB46" s="15">
        <f>IF(ตัวชี้วัด!Y46="ร",ตัวชี้วัด!Y46,IF(ตัวชี้วัด!AB46="ร",ตัวชี้วัด!AB46,IF(ตัวชี้วัด!AE46="ร",ตัวชี้วัด!AE46,IF(ตัวชี้วัด!AK46="ร",ตัวชี้วัด!AK46,IF(ตัวชี้วัด!AN46="ร",ตัวชี้วัด!AN46,IF(ตัวชี้วัด!AQ46="ร",ตัวชี้วัด!AQ46,IF(ตัวชี้วัด!AT46="ร",ตัวชี้วัด!AT46,SUM(ตัวชี้วัด!Y46,ตัวชี้วัด!AB46,ตัวชี้วัด!AE46,ตัวชี้วัด!AK46,ตัวชี้วัด!AN46,ตัวชี้วัด!AQ46,ตัวชี้วัด!AT46))))))))</f>
        <v>0</v>
      </c>
      <c r="DC46" s="15">
        <f>IF(ตัวชี้วัด!AW46="ร",ตัวชี้วัด!AW46,IF(ตัวชี้วัด!BA46="ร",ตัวชี้วัด!BA46,IF(ตัวชี้วัด!BD46="ร",ตัวชี้วัด!BD46,IF(ตัวชี้วัด!BG46="ร",ตัวชี้วัด!BG46,IF(ตัวชี้วัด!BJ46="ร",ตัวชี้วัด!BJ46,IF(ตัวชี้วัด!BM46="ร",ตัวชี้วัด!BM46,IF(ตัวชี้วัด!BS46="ร",ตัวชี้วัด!BS46,SUM(ตัวชี้วัด!AW46,ตัวชี้วัด!BA46,ตัวชี้วัด!BD46,ตัวชี้วัด!BG46,ตัวชี้วัด!BJ46,ตัวชี้วัด!BM46,ตัวชี้วัด!BS46))))))))</f>
        <v>0</v>
      </c>
      <c r="DD46" s="15">
        <f>IF(ตัวชี้วัด!BV46="ร",ตัวชี้วัด!BV46,IF(ตัวชี้วัด!BY46="ร",ตัวชี้วัด!BY46,IF(ตัวชี้วัด!CB46="ร",ตัวชี้วัด!CB46,IF(ตัวชี้วัด!CE46="ร",ตัวชี้วัด!CE46,IF(ตัวชี้วัด!CI46="ร",ตัวชี้วัด!CI46,IF(ตัวชี้วัด!CL46="ร",ตัวชี้วัด!CL46,IF(ตัวชี้วัด!CO46="ร",ตัวชี้วัด!CO46,SUM(ตัวชี้วัด!BV46,ตัวชี้วัด!BY46,ตัวชี้วัด!CB46,ตัวชี้วัด!CE46,ตัวชี้วัด!CI46,ตัวชี้วัด!CL46,ตัวชี้วัด!CO46))))))))</f>
        <v>0</v>
      </c>
      <c r="DE46" s="15">
        <f>IF(ตัวชี้วัด!CR46="ร",ตัวชี้วัด!CR46,IF(ตัวชี้วัด!CU46="ร",ตัวชี้วัด!CU46,IF(ตัวชี้วัด!DA46="ร",ตัวชี้วัด!DA46,IF(ตัวชี้วัด!DD46="ร",ตัวชี้วัด!DD46,IF(ตัวชี้วัด!DG46="ร",ตัวชี้วัด!DG46,IF(ตัวชี้วัด!DJ46="ร",ตัวชี้วัด!DJ46,IF(ตัวชี้วัด!DM46="ร",ตัวชี้วัด!DM46,SUM(ตัวชี้วัด!CR46,ตัวชี้วัด!CU46,ตัวชี้วัด!DA46,ตัวชี้วัด!DD46,ตัวชี้วัด!DG46,ตัวชี้วัด!DJ46,ตัวชี้วัด!DM46))))))))</f>
        <v>0</v>
      </c>
      <c r="DF46" s="15">
        <f>IF(ตัวชี้วัด!DQ46="ร",ตัวชี้วัด!DQ46,IF(ตัวชี้วัด!DT46="ร",ตัวชี้วัด!DT46,IF(ตัวชี้วัด!DW46="ร",ตัวชี้วัด!DW46,IF(ตัวชี้วัด!DZ46="ร",ตัวชี้วัด!DZ46,SUM(ตัวชี้วัด!DQ46,ตัวชี้วัด!DT46,ตัวชี้วัด!DW46,ตัวชี้วัด!DZ46)))))</f>
        <v>0</v>
      </c>
      <c r="DG46" s="72">
        <f t="shared" si="12"/>
        <v>0</v>
      </c>
      <c r="DH46" s="47"/>
      <c r="DI46" s="15">
        <f>IF(ตัวชี้วัด!D46="/",1,0)</f>
        <v>0</v>
      </c>
      <c r="DJ46" s="15">
        <f>IF(ตัวชี้วัด!G46="/",1,0)</f>
        <v>0</v>
      </c>
      <c r="DK46" s="15">
        <f>IF(ตัวชี้วัด!J46="/",1,0)</f>
        <v>0</v>
      </c>
      <c r="DL46" s="15">
        <f>IF(ตัวชี้วัด!M46="/",1,0)</f>
        <v>0</v>
      </c>
      <c r="DM46" s="15">
        <f>IF(ตัวชี้วัด!P46="/",1,0)</f>
        <v>0</v>
      </c>
      <c r="DN46" s="15">
        <f>IF(ตัวชี้วัด!T46="/",1,0)</f>
        <v>0</v>
      </c>
      <c r="DO46" s="15">
        <f>IF(ตัวชี้วัด!W46="/",1,0)</f>
        <v>0</v>
      </c>
      <c r="DP46" s="15">
        <f>IF(ตัวชี้วัด!Z46="/",1,0)</f>
        <v>0</v>
      </c>
      <c r="DQ46" s="15">
        <f>IF(ตัวชี้วัด!AC46="/",1,0)</f>
        <v>0</v>
      </c>
      <c r="DR46" s="15">
        <f>IF(ตัวชี้วัด!AF46="/",1,0)</f>
        <v>0</v>
      </c>
      <c r="DS46" s="15">
        <f>IF(ตัวชี้วัด!AL46="/",1,0)</f>
        <v>0</v>
      </c>
      <c r="DT46" s="15">
        <f>IF(ตัวชี้วัด!AO46="/",1,0)</f>
        <v>0</v>
      </c>
      <c r="DU46" s="15">
        <f>IF(ตัวชี้วัด!AR46="/",1,0)</f>
        <v>0</v>
      </c>
      <c r="DV46" s="15">
        <f>IF(ตัวชี้วัด!AU46="/",1,0)</f>
        <v>0</v>
      </c>
      <c r="DW46" s="15">
        <f>IF(ตัวชี้วัด!AX46="/",1,0)</f>
        <v>0</v>
      </c>
      <c r="DX46" s="15">
        <f>IF(ตัวชี้วัด!BB46="/",1,0)</f>
        <v>0</v>
      </c>
      <c r="DY46" s="15">
        <f>IF(ตัวชี้วัด!BE46="/",1,0)</f>
        <v>0</v>
      </c>
      <c r="DZ46" s="15">
        <f>IF(ตัวชี้วัด!BH46="/",1,0)</f>
        <v>0</v>
      </c>
      <c r="EA46" s="15">
        <f>IF(ตัวชี้วัด!BK46="/",1,0)</f>
        <v>0</v>
      </c>
      <c r="EB46" s="15">
        <f>IF(ตัวชี้วัด!BN46="/",1,0)</f>
        <v>0</v>
      </c>
      <c r="EC46" s="15">
        <f>IF(ตัวชี้วัด!BT46="/",1,0)</f>
        <v>0</v>
      </c>
      <c r="ED46" s="15">
        <f>IF(ตัวชี้วัด!BW46="/",1,0)</f>
        <v>0</v>
      </c>
      <c r="EE46" s="15">
        <f>IF(ตัวชี้วัด!BZ46="/",1,0)</f>
        <v>0</v>
      </c>
      <c r="EF46" s="15">
        <f>IF(ตัวชี้วัด!CC46="/",1,0)</f>
        <v>0</v>
      </c>
      <c r="EG46" s="15">
        <f>IF(ตัวชี้วัด!CF46="/",1,0)</f>
        <v>0</v>
      </c>
      <c r="EH46" s="15">
        <f>IF(ตัวชี้วัด!CJ46="/",1,0)</f>
        <v>0</v>
      </c>
      <c r="EI46" s="15">
        <f>IF(ตัวชี้วัด!CM46="/",1,0)</f>
        <v>0</v>
      </c>
      <c r="EJ46" s="15">
        <f>IF(ตัวชี้วัด!CP46="/",1,0)</f>
        <v>0</v>
      </c>
      <c r="EK46" s="15">
        <f>IF(ตัวชี้วัด!CS46="/",1,0)</f>
        <v>0</v>
      </c>
      <c r="EL46" s="15">
        <f>IF(ตัวชี้วัด!CV46="/",1,0)</f>
        <v>0</v>
      </c>
      <c r="EM46" s="15">
        <f>IF(ตัวชี้วัด!DB46="/",1,0)</f>
        <v>0</v>
      </c>
      <c r="EN46" s="15">
        <f>IF(ตัวชี้วัด!DE46="/",1,0)</f>
        <v>0</v>
      </c>
      <c r="EO46" s="15">
        <f>IF(ตัวชี้วัด!DH46="/",1,0)</f>
        <v>0</v>
      </c>
      <c r="EP46" s="15">
        <f>IF(ตัวชี้วัด!DK46="/",1,0)</f>
        <v>0</v>
      </c>
      <c r="EQ46" s="15">
        <f>IF(ตัวชี้วัด!DN46="/",1,0)</f>
        <v>0</v>
      </c>
      <c r="ER46" s="15">
        <f>IF(ตัวชี้วัด!DR46="/",1,0)</f>
        <v>0</v>
      </c>
      <c r="ES46" s="15">
        <f>IF(ตัวชี้วัด!DU46="/",1,0)</f>
        <v>0</v>
      </c>
      <c r="ET46" s="15">
        <f>IF(ตัวชี้วัด!DX46="/",1,0)</f>
        <v>0</v>
      </c>
      <c r="EU46" s="15">
        <f>IF(ตัวชี้วัด!EA46="/",1,0)</f>
        <v>0</v>
      </c>
      <c r="EV46" s="72">
        <f t="shared" si="14"/>
        <v>0</v>
      </c>
      <c r="EX46" s="15">
        <v>41</v>
      </c>
      <c r="EY46" s="15">
        <f>IF(คุณลักษณะ!B46&gt;1,2,IF(คุณลักษณะ!B46=1,1,0))</f>
        <v>0</v>
      </c>
      <c r="EZ46" s="15">
        <f>IF(คุณลักษณะ!C46&gt;1,2,IF(คุณลักษณะ!C46=1,1,0))</f>
        <v>0</v>
      </c>
      <c r="FA46" s="15">
        <f>IF(คุณลักษณะ!D46&gt;1,2,IF(คุณลักษณะ!D46=1,1,0))</f>
        <v>0</v>
      </c>
      <c r="FB46" s="15">
        <f>IF(คุณลักษณะ!E46&gt;1,2,IF(คุณลักษณะ!E46=1,1,0))</f>
        <v>0</v>
      </c>
      <c r="FC46" s="72">
        <f t="shared" si="15"/>
        <v>0</v>
      </c>
      <c r="FD46" s="15">
        <f>IF(คุณลักษณะ!G46&gt;1,2,IF(คุณลักษณะ!G46=1,1,0))</f>
        <v>0</v>
      </c>
      <c r="FE46" s="15">
        <f>IF(คุณลักษณะ!H46&gt;1,2,IF(คุณลักษณะ!H46=1,1,0))</f>
        <v>0</v>
      </c>
      <c r="FF46" s="72">
        <f t="shared" si="16"/>
        <v>0</v>
      </c>
      <c r="FG46" s="15">
        <f>IF(คุณลักษณะ!O46&gt;1,2,IF(คุณลักษณะ!O46=1,1,0))</f>
        <v>0</v>
      </c>
      <c r="FH46" s="15">
        <f>IF(คุณลักษณะ!P46&gt;1,2,IF(คุณลักษณะ!P46=1,1,0))</f>
        <v>0</v>
      </c>
      <c r="FI46" s="72">
        <f t="shared" si="17"/>
        <v>0</v>
      </c>
      <c r="FJ46" s="15">
        <f>IF(คุณลักษณะ!S46&gt;1,2,IF(คุณลักษณะ!S46=1,1,0))</f>
        <v>0</v>
      </c>
      <c r="FK46" s="15">
        <f>IF(คุณลักษณะ!T46&gt;1,2,IF(คุณลักษณะ!T46=1,1,0))</f>
        <v>0</v>
      </c>
      <c r="FL46" s="72">
        <f t="shared" si="18"/>
        <v>0</v>
      </c>
      <c r="FM46" s="15">
        <f>IF(คุณลักษณะ!V46&gt;1,2,IF(คุณลักษณะ!V46=1,1,0))</f>
        <v>0</v>
      </c>
      <c r="FN46" s="15">
        <f>IF(คุณลักษณะ!W46&gt;1,2,IF(คุณลักษณะ!W46=1,1,0))</f>
        <v>0</v>
      </c>
      <c r="FO46" s="72">
        <f t="shared" si="19"/>
        <v>0</v>
      </c>
      <c r="FP46" s="15">
        <f>IF(คุณลักษณะ!Y46&gt;1,2,IF(คุณลักษณะ!Y46=1,1,0))</f>
        <v>0</v>
      </c>
      <c r="FQ46" s="15">
        <f>IF(คุณลักษณะ!AC46&gt;1,2,IF(คุณลักษณะ!AC46=1,1,0))</f>
        <v>0</v>
      </c>
      <c r="FR46" s="15">
        <f>IF(คุณลักษณะ!AD46&gt;1,2,IF(คุณลักษณะ!AD46=1,1,0))</f>
        <v>0</v>
      </c>
      <c r="FS46" s="72">
        <f t="shared" si="20"/>
        <v>0</v>
      </c>
      <c r="FT46" s="15">
        <f>IF(คุณลักษณะ!AF46&gt;1,2,IF(คุณลักษณะ!AF46=1,1,0))</f>
        <v>0</v>
      </c>
      <c r="FU46" s="15">
        <f>IF(คุณลักษณะ!AG46&gt;1,2,IF(คุณลักษณะ!AG46=1,1,0))</f>
        <v>0</v>
      </c>
      <c r="FV46" s="72">
        <f t="shared" si="21"/>
        <v>0</v>
      </c>
      <c r="FW46" s="47"/>
      <c r="FX46" s="15">
        <f>IF(คุณลักษณะ!F46&gt;1,2,IF(คุณลักษณะ!F46=1,1,0))</f>
        <v>2</v>
      </c>
      <c r="FY46" s="15">
        <f>IF(คุณลักษณะ!I46&gt;1,2,IF(คุณลักษณะ!I46=1,1,0))</f>
        <v>2</v>
      </c>
      <c r="FZ46" s="15">
        <f>IF(คุณลักษณะ!N46&gt;1,2,IF(คุณลักษณะ!N46=1,1,0))</f>
        <v>2</v>
      </c>
      <c r="GA46" s="15">
        <f>IF(คุณลักษณะ!Q46&gt;1,2,IF(คุณลักษณะ!Q46=1,1,0))</f>
        <v>2</v>
      </c>
      <c r="GB46" s="15">
        <f>IF(คุณลักษณะ!U46&gt;1,2,IF(คุณลักษณะ!U46=1,1,0))</f>
        <v>2</v>
      </c>
      <c r="GC46" s="15">
        <f>IF(คุณลักษณะ!X46&gt;1,2,IF(คุณลักษณะ!X46=1,1,0))</f>
        <v>2</v>
      </c>
      <c r="GD46" s="15">
        <f>IF(คุณลักษณะ!AE46&gt;1,2,IF(คุณลักษณะ!AE46=1,1,0))</f>
        <v>2</v>
      </c>
      <c r="GE46" s="15">
        <f>IF(คุณลักษณะ!AH46&gt;1,2,IF(คุณลักษณะ!AH46=1,1,0))</f>
        <v>2</v>
      </c>
      <c r="GF46" s="76">
        <f t="shared" si="22"/>
        <v>16</v>
      </c>
      <c r="GG46" s="74">
        <f>IF(คุณลักษณะ!F46=0,0,IF(คุณลักษณะ!I46=0,0,IF(คุณลักษณะ!N46=0,0,IF(คุณลักษณะ!Q46=0,0,IF(คุณลักษณะ!U46=0,0,IF(คุณลักษณะ!X46=0,0,IF(คุณลักษณะ!AE46=0,0,IF(คุณลักษณะ!AH46=0,0,GF46))))))))</f>
        <v>16</v>
      </c>
      <c r="GI46" s="2">
        <v>41</v>
      </c>
      <c r="GJ46" s="19">
        <f>IF(เวลาเรียน!C46="",0,1)</f>
        <v>0</v>
      </c>
      <c r="GK46" s="289">
        <f>IF(ผลการเรียน!$Y47=$GK$5,1,0)</f>
        <v>0</v>
      </c>
      <c r="GL46" s="289">
        <f>IF(ผลการเรียน!$Y47=$GL$5,1,0)</f>
        <v>0</v>
      </c>
      <c r="GM46" s="289">
        <f>IF(ผลการเรียน!$Y47=$GM$5,1,0)</f>
        <v>0</v>
      </c>
      <c r="GN46" s="289">
        <f>IF(ผลการเรียน!$Y47=$GN$5,1,0)</f>
        <v>0</v>
      </c>
      <c r="GO46" s="289">
        <f>IF(ผลการเรียน!$Y47=$GO$5,1,0)</f>
        <v>0</v>
      </c>
      <c r="GP46" s="289">
        <f>IF(ผลการเรียน!$Y47=$GP$5,1,0)</f>
        <v>0</v>
      </c>
      <c r="GQ46" s="289">
        <f>IF(ผลการเรียน!$Y47=$GQ$5,1,0)</f>
        <v>0</v>
      </c>
      <c r="GR46" s="289">
        <f>IF(ผลการเรียน!$Y47=$GR$5,1,0)</f>
        <v>0</v>
      </c>
      <c r="GS46" s="289">
        <f>IF(ผลการเรียน!$Y47=$GS$5,1,0)</f>
        <v>0</v>
      </c>
      <c r="GT46" s="289">
        <f>IF(ผลการเรียน!$Y47=$GT$5,1,0)</f>
        <v>0</v>
      </c>
      <c r="GU46" s="289">
        <f ca="1">IF(ผลการเรียน!$AP47=ลับ!$GU$5,1,0)</f>
        <v>0</v>
      </c>
      <c r="GV46" s="289">
        <f ca="1">IF(ผลการเรียน!$AP47=ลับ!$GV$5,1,0)</f>
        <v>0</v>
      </c>
      <c r="GW46" s="289">
        <f ca="1">IF(ผลการเรียน!$AP47=ลับ!$GW$5,1,0)</f>
        <v>0</v>
      </c>
      <c r="GX46" s="289">
        <f ca="1">IF(ผลการเรียน!$AP47=ลับ!$GX$5,1,0)</f>
        <v>0</v>
      </c>
      <c r="GY46" s="289">
        <f ca="1">IF(ผลการเรียน!$AG47=ลับ!$GY$5,1,0)</f>
        <v>0</v>
      </c>
      <c r="GZ46" s="289">
        <f ca="1">IF(ผลการเรียน!$AG47=ลับ!$GZ$5,1,0)</f>
        <v>0</v>
      </c>
      <c r="HA46" s="289">
        <f ca="1">IF(ผลการเรียน!$AG47=ลับ!$HA$5,1,0)</f>
        <v>0</v>
      </c>
      <c r="HB46" s="289">
        <f ca="1">IF(ผลการเรียน!$AG47=ลับ!$HB$5,1,0)</f>
        <v>0</v>
      </c>
      <c r="HC46" s="19">
        <f>IF(สรุปคะแนน!$Q46=3,1,0)</f>
        <v>0</v>
      </c>
      <c r="HD46" s="19">
        <f>IF(สรุปคะแนน!$Q46=2,1,0)</f>
        <v>0</v>
      </c>
      <c r="HE46" s="19">
        <f>IF(สรุปคะแนน!$Q46=1,1,0)</f>
        <v>0</v>
      </c>
      <c r="HF46" s="19">
        <f>IF(สรุปคะแนน!$Q46=0,1,0)</f>
        <v>0</v>
      </c>
      <c r="HG46" s="47"/>
      <c r="HH46" s="47"/>
      <c r="HI46" s="47"/>
      <c r="HJ46" s="47"/>
      <c r="HK46" s="47"/>
      <c r="HL46" s="47"/>
      <c r="HM46" s="47"/>
      <c r="HN46" s="47"/>
    </row>
    <row r="47" spans="1:222" ht="20.399999999999999" x14ac:dyDescent="0.55000000000000004">
      <c r="A47" s="25">
        <v>42</v>
      </c>
      <c r="B47" s="60">
        <f>IF(ลับ!B$3=0,0,IF(เวลาเรียน!H47="/",ลับ!B$3,0))</f>
        <v>0</v>
      </c>
      <c r="C47" s="60">
        <f>IF(ลับ!C$3=0,0,IF(เวลาเรียน!I47="/",ลับ!C$3,0))</f>
        <v>0</v>
      </c>
      <c r="D47" s="60">
        <f>IF(ลับ!D$3=0,0,IF(เวลาเรียน!J47="/",ลับ!D$3,0))</f>
        <v>0</v>
      </c>
      <c r="E47" s="60">
        <f>IF(ลับ!E$3=0,0,IF(เวลาเรียน!K47="/",ลับ!E$3,0))</f>
        <v>0</v>
      </c>
      <c r="F47" s="60" t="e">
        <f>IF(ลับ!F$3=0,0,IF(เวลาเรียน!#REF!="/",ลับ!F$3,0))</f>
        <v>#REF!</v>
      </c>
      <c r="G47" s="60">
        <f>IF(ลับ!G$3=0,0,IF(เวลาเรียน!L47="/",ลับ!G$3,0))</f>
        <v>0</v>
      </c>
      <c r="H47" s="60">
        <f>IF(ลับ!H$3=0,0,IF(เวลาเรียน!M47="/",ลับ!H$3,0))</f>
        <v>0</v>
      </c>
      <c r="I47" s="60">
        <f>IF(ลับ!I$3=0,0,IF(เวลาเรียน!N47="/",ลับ!I$3,0))</f>
        <v>0</v>
      </c>
      <c r="J47" s="60">
        <f>IF(ลับ!J$3=0,0,IF(เวลาเรียน!O47="/",ลับ!J$3,0))</f>
        <v>0</v>
      </c>
      <c r="K47" s="60">
        <f>IF(ลับ!K$3=0,0,IF(เวลาเรียน!P47="/",ลับ!K$3,0))</f>
        <v>0</v>
      </c>
      <c r="L47" s="60">
        <f>IF(ลับ!L$3=0,0,IF(เวลาเรียน!Q47="/",ลับ!L$3,0))</f>
        <v>0</v>
      </c>
      <c r="M47" s="60">
        <f>IF(ลับ!M$3=0,0,IF(เวลาเรียน!R47="/",ลับ!M$3,0))</f>
        <v>0</v>
      </c>
      <c r="N47" s="60">
        <f>IF(ลับ!N$3=0,0,IF(เวลาเรียน!S47="/",ลับ!N$3,0))</f>
        <v>0</v>
      </c>
      <c r="O47" s="60">
        <f>IF(ลับ!O$3=0,0,IF(เวลาเรียน!T47="/",ลับ!O$3,0))</f>
        <v>0</v>
      </c>
      <c r="P47" s="60">
        <f>IF(ลับ!P$3=0,0,IF(เวลาเรียน!U47="/",ลับ!P$3,0))</f>
        <v>0</v>
      </c>
      <c r="Q47" s="60">
        <f>IF(ลับ!Q$3=0,0,IF(เวลาเรียน!V47="/",ลับ!Q$3,0))</f>
        <v>0</v>
      </c>
      <c r="R47" s="60">
        <f>IF(ลับ!R$3=0,0,IF(เวลาเรียน!W47="/",ลับ!R$3,0))</f>
        <v>0</v>
      </c>
      <c r="S47" s="60">
        <f>IF(ลับ!S$3=0,0,IF(เวลาเรียน!X47="/",ลับ!S$3,0))</f>
        <v>0</v>
      </c>
      <c r="T47" s="60">
        <f>IF(ลับ!T$3=0,0,IF(เวลาเรียน!Y47="/",ลับ!T$3,0))</f>
        <v>0</v>
      </c>
      <c r="U47" s="60">
        <f>IF(ลับ!U$3=0,0,IF(เวลาเรียน!Z47="/",ลับ!U$3,0))</f>
        <v>0</v>
      </c>
      <c r="V47" s="60">
        <f>IF(ลับ!V$3=0,0,IF(เวลาเรียน!AA47="/",ลับ!V$3,0))</f>
        <v>0</v>
      </c>
      <c r="W47" s="60">
        <f>IF(ลับ!W$3=0,0,IF(เวลาเรียน!AB47="/",ลับ!W$3,0))</f>
        <v>0</v>
      </c>
      <c r="X47" s="60">
        <f>IF(ลับ!X$3=0,0,IF(เวลาเรียน!AC47="/",ลับ!X$3,0))</f>
        <v>0</v>
      </c>
      <c r="Y47" s="60">
        <f>IF(ลับ!Y$3=0,0,IF(เวลาเรียน!AD47="/",ลับ!Y$3,0))</f>
        <v>0</v>
      </c>
      <c r="Z47" s="295">
        <f>IF(ลับ!Z$3=0,0,IF(เวลาเรียน!AE47="/",ลับ!Z$3,0))</f>
        <v>0</v>
      </c>
      <c r="AA47" s="60">
        <f>IF(ลับ!AA$3=0,0,IF(เวลาเรียน!AF47="/",ลับ!AA$3,0))</f>
        <v>0</v>
      </c>
      <c r="AB47" s="60">
        <f>IF(ลับ!AB$3=0,0,IF(เวลาเรียน!AG47="/",ลับ!AB$3,0))</f>
        <v>0</v>
      </c>
      <c r="AC47" s="60">
        <f>IF(ลับ!AC$3=0,0,IF(เวลาเรียน!AH47="/",ลับ!AC$3,0))</f>
        <v>0</v>
      </c>
      <c r="AD47" s="60">
        <f>IF(ลับ!AD$3=0,0,IF(เวลาเรียน!AI47="/",ลับ!AD$3,0))</f>
        <v>0</v>
      </c>
      <c r="AE47" s="60">
        <f>IF(ลับ!AE$3=0,0,IF(เวลาเรียน!AJ47="/",ลับ!AE$3,0))</f>
        <v>0</v>
      </c>
      <c r="AF47" s="60">
        <f>IF(ลับ!AF$3=0,0,IF(เวลาเรียน!AK47="/",ลับ!AF$3,0))</f>
        <v>0</v>
      </c>
      <c r="AG47" s="60">
        <f>IF(ลับ!AG$3=0,0,IF(เวลาเรียน!AL47="/",ลับ!AG$3,0))</f>
        <v>0</v>
      </c>
      <c r="AH47" s="60">
        <f>IF(ลับ!AH$3=0,0,IF(เวลาเรียน!AM47="/",ลับ!AH$3,0))</f>
        <v>0</v>
      </c>
      <c r="AI47" s="60">
        <f>IF(ลับ!AI$3=0,0,IF(เวลาเรียน!AN47="/",ลับ!AI$3,0))</f>
        <v>0</v>
      </c>
      <c r="AJ47" s="60">
        <f>IF(ลับ!AJ$3=0,0,IF(เวลาเรียน!AO47="/",ลับ!AJ$3,0))</f>
        <v>0</v>
      </c>
      <c r="AK47" s="60">
        <f>IF(ลับ!AK$3=0,0,IF(เวลาเรียน!AP47="/",ลับ!AK$3,0))</f>
        <v>0</v>
      </c>
      <c r="AL47" s="60">
        <f>IF(ลับ!AL$3=0,0,IF(เวลาเรียน!AQ47="/",ลับ!AL$3,0))</f>
        <v>0</v>
      </c>
      <c r="AM47" s="60">
        <f>IF(ลับ!AM$3=0,0,IF(เวลาเรียน!AR47="/",ลับ!AM$3,0))</f>
        <v>0</v>
      </c>
      <c r="AN47" s="60">
        <f>IF(ลับ!AN$3=0,0,IF(เวลาเรียน!AS47="/",ลับ!AN$3,0))</f>
        <v>0</v>
      </c>
      <c r="AO47" s="60">
        <f>IF(ลับ!AO$3=0,0,IF(เวลาเรียน!AT47="/",ลับ!AO$3,0))</f>
        <v>0</v>
      </c>
      <c r="AP47" s="60">
        <f>IF(ลับ!AP$3=0,0,IF(เวลาเรียน!AU47="/",ลับ!AP$3,0))</f>
        <v>0</v>
      </c>
      <c r="AQ47" s="60">
        <f>IF(ลับ!AQ$3=0,0,IF(เวลาเรียน!AV47="/",ลับ!AQ$3,0))</f>
        <v>0</v>
      </c>
      <c r="AR47" s="60">
        <f>IF(ลับ!AR$3=0,0,IF(เวลาเรียน!AW47="/",ลับ!AR$3,0))</f>
        <v>0</v>
      </c>
      <c r="AS47" s="60">
        <f>IF(ลับ!AS$3=0,0,IF(เวลาเรียน!AX47="/",ลับ!AS$3,0))</f>
        <v>0</v>
      </c>
      <c r="AT47" s="60">
        <f>IF(ลับ!AT$3=0,0,IF(เวลาเรียน!AY47="/",ลับ!AT$3,0))</f>
        <v>0</v>
      </c>
      <c r="AU47" s="60">
        <f>IF(ลับ!AU$3=0,0,IF(เวลาเรียน!AZ47="/",ลับ!AU$3,0))</f>
        <v>0</v>
      </c>
      <c r="AV47" s="60">
        <f>IF(ลับ!AV$3=0,0,IF(เวลาเรียน!BA47="/",ลับ!AV$3,0))</f>
        <v>0</v>
      </c>
      <c r="AW47" s="60">
        <f>IF(ลับ!AW$3=0,0,IF(เวลาเรียน!BB47="/",ลับ!AW$3,0))</f>
        <v>0</v>
      </c>
      <c r="AX47" s="60">
        <f>IF(ลับ!AX$3=0,0,IF(เวลาเรียน!BC47="/",ลับ!AX$3,0))</f>
        <v>0</v>
      </c>
      <c r="AY47" s="60">
        <f>IF(ลับ!AY$3=0,0,IF(เวลาเรียน!BD47="/",ลับ!AY$3,0))</f>
        <v>0</v>
      </c>
      <c r="AZ47" s="60">
        <f>IF(ลับ!AZ$3=0,0,IF(เวลาเรียน!BE47="/",ลับ!AZ$3,0))</f>
        <v>0</v>
      </c>
      <c r="BA47" s="60">
        <f>IF(ลับ!BA$3=0,0,IF(เวลาเรียน!BF47="/",ลับ!BA$3,0))</f>
        <v>0</v>
      </c>
      <c r="BB47" s="60">
        <f>IF(ลับ!BB$3=0,0,IF(เวลาเรียน!BG47="/",ลับ!BB$3,0))</f>
        <v>0</v>
      </c>
      <c r="BC47" s="60">
        <f>IF(ลับ!BC$3=0,0,IF(เวลาเรียน!BH47="/",ลับ!BC$3,0))</f>
        <v>0</v>
      </c>
      <c r="BD47" s="60">
        <f>IF(ลับ!BD$3=0,0,IF(เวลาเรียน!BI47="/",ลับ!BD$3,0))</f>
        <v>0</v>
      </c>
      <c r="BE47" s="60">
        <f>IF(ลับ!BE$3=0,0,IF(เวลาเรียน!BJ47="/",ลับ!BE$3,0))</f>
        <v>0</v>
      </c>
      <c r="BF47" s="60">
        <f>IF(ลับ!BF$3=0,0,IF(เวลาเรียน!BK47="/",ลับ!BF$3,0))</f>
        <v>0</v>
      </c>
      <c r="BG47" s="60">
        <f>IF(ลับ!BG$3=0,0,IF(เวลาเรียน!BL47="/",ลับ!BG$3,0))</f>
        <v>0</v>
      </c>
      <c r="BH47" s="60">
        <f>IF(ลับ!BH$3=0,0,IF(เวลาเรียน!BM47="/",ลับ!BH$3,0))</f>
        <v>0</v>
      </c>
      <c r="BI47" s="60">
        <f>IF(ลับ!BI$3=0,0,IF(เวลาเรียน!BN47="/",ลับ!BI$3,0))</f>
        <v>0</v>
      </c>
      <c r="BJ47" s="60">
        <f>IF(ลับ!BJ$3=0,0,IF(เวลาเรียน!BO47="/",ลับ!BJ$3,0))</f>
        <v>0</v>
      </c>
      <c r="BK47" s="60">
        <f>IF(ลับ!BK$3=0,0,IF(เวลาเรียน!BP47="/",ลับ!BK$3,0))</f>
        <v>0</v>
      </c>
      <c r="BL47" s="60">
        <f>IF(ลับ!BL$3=0,0,IF(เวลาเรียน!BQ47="/",ลับ!BL$3,0))</f>
        <v>0</v>
      </c>
      <c r="BM47" s="60">
        <f>IF(ลับ!BM$3=0,0,IF(เวลาเรียน!BR47="/",ลับ!BM$3,0))</f>
        <v>0</v>
      </c>
      <c r="BN47" s="60">
        <f>IF(ลับ!BN$3=0,0,IF(เวลาเรียน!BS47="/",ลับ!BN$3,0))</f>
        <v>0</v>
      </c>
      <c r="BO47" s="60">
        <f>IF(ลับ!BO$3=0,0,IF(เวลาเรียน!BT47="/",ลับ!BO$3,0))</f>
        <v>0</v>
      </c>
      <c r="BP47" s="60">
        <f>IF(ลับ!BP$3=0,0,IF(เวลาเรียน!BU47="/",ลับ!BP$3,0))</f>
        <v>0</v>
      </c>
      <c r="BQ47" s="60">
        <f>IF(ลับ!BQ$3=0,0,IF(เวลาเรียน!BV47="/",ลับ!BQ$3,0))</f>
        <v>0</v>
      </c>
      <c r="BR47" s="60">
        <f>IF(ลับ!BR$3=0,0,IF(เวลาเรียน!BW47="/",ลับ!BR$3,0))</f>
        <v>0</v>
      </c>
      <c r="BS47" s="295">
        <f>IF(ลับ!BS$3=0,0,IF(เวลาเรียน!BX47="/",ลับ!BS$3,0))</f>
        <v>0</v>
      </c>
      <c r="BT47" s="60">
        <f>IF(ลับ!BT$3=0,0,IF(เวลาเรียน!BZ47="/",ลับ!BT$3,0))</f>
        <v>0</v>
      </c>
      <c r="BU47" s="60">
        <f>IF(ลับ!BU$3=0,0,IF(เวลาเรียน!CA47="/",ลับ!BU$3,0))</f>
        <v>0</v>
      </c>
      <c r="BV47" s="60">
        <f>IF(ลับ!BV$3=0,0,IF(เวลาเรียน!CB47="/",ลับ!BV$3,0))</f>
        <v>0</v>
      </c>
      <c r="BW47" s="60">
        <f>IF(ลับ!BW$3=0,0,IF(เวลาเรียน!CC47="/",ลับ!BW$3,0))</f>
        <v>0</v>
      </c>
      <c r="BX47" s="60">
        <f>IF(ลับ!BX$3=0,0,IF(เวลาเรียน!CD47="/",ลับ!BX$3,0))</f>
        <v>0</v>
      </c>
      <c r="BY47" s="60">
        <f>IF(ลับ!BY$3=0,0,IF(เวลาเรียน!CE47="/",ลับ!BY$3,0))</f>
        <v>0</v>
      </c>
      <c r="BZ47" s="60">
        <f>IF(ลับ!BZ$3=0,0,IF(เวลาเรียน!CF47="/",ลับ!BZ$3,0))</f>
        <v>0</v>
      </c>
      <c r="CA47" s="60">
        <f>IF(ลับ!CA$3=0,0,IF(เวลาเรียน!CG47="/",ลับ!CA$3,0))</f>
        <v>0</v>
      </c>
      <c r="CB47" s="60">
        <f>IF(ลับ!CB$3=0,0,IF(เวลาเรียน!CH47="/",ลับ!CB$3,0))</f>
        <v>0</v>
      </c>
      <c r="CC47" s="60">
        <f>IF(ลับ!CC$3=0,0,IF(เวลาเรียน!CI47="/",ลับ!CC$3,0))</f>
        <v>0</v>
      </c>
      <c r="CD47" s="60">
        <f>IF(ลับ!CD$3=0,0,IF(เวลาเรียน!CJ47="/",ลับ!CD$3,0))</f>
        <v>0</v>
      </c>
      <c r="CE47" s="60">
        <f>IF(ลับ!CE$3=0,0,IF(เวลาเรียน!CK47="/",ลับ!CE$3,0))</f>
        <v>0</v>
      </c>
      <c r="CF47" s="60">
        <f>IF(ลับ!CF$3=0,0,IF(เวลาเรียน!CL47="/",ลับ!CF$3,0))</f>
        <v>0</v>
      </c>
      <c r="CG47" s="60">
        <f>IF(ลับ!CG$3=0,0,IF(เวลาเรียน!CM47="/",ลับ!CG$3,0))</f>
        <v>0</v>
      </c>
      <c r="CH47" s="60">
        <f>IF(ลับ!CH$3=0,0,IF(เวลาเรียน!CN47="/",ลับ!CH$3,0))</f>
        <v>0</v>
      </c>
      <c r="CI47" s="60">
        <f>IF(ลับ!CI$3=0,0,IF(เวลาเรียน!CO47="/",ลับ!CI$3,0))</f>
        <v>0</v>
      </c>
      <c r="CJ47" s="60">
        <f>IF(ลับ!CJ$3=0,0,IF(เวลาเรียน!CP47="/",ลับ!CJ$3,0))</f>
        <v>0</v>
      </c>
      <c r="CK47" s="60">
        <f>IF(ลับ!CK$3=0,0,IF(เวลาเรียน!CQ47="/",ลับ!CK$3,0))</f>
        <v>0</v>
      </c>
      <c r="CL47" s="60">
        <f>IF(ลับ!CL$3=0,0,IF(เวลาเรียน!CR47="/",ลับ!CL$3,0))</f>
        <v>0</v>
      </c>
      <c r="CM47" s="60">
        <f>IF(ลับ!CM$3=0,0,IF(เวลาเรียน!CS47="/",ลับ!CM$3,0))</f>
        <v>0</v>
      </c>
      <c r="CN47" s="60">
        <f>IF(ลับ!CN$3=0,0,IF(เวลาเรียน!CT47="/",ลับ!CN$3,0))</f>
        <v>0</v>
      </c>
      <c r="CO47" s="60">
        <f>IF(ลับ!CO$3=0,0,IF(เวลาเรียน!CU47="/",ลับ!CO$3,0))</f>
        <v>0</v>
      </c>
      <c r="CP47" s="60">
        <f>IF(ลับ!CP$3=0,0,IF(เวลาเรียน!CV47="/",ลับ!CP$3,0))</f>
        <v>0</v>
      </c>
      <c r="CQ47" s="60">
        <f>IF(ลับ!CQ$3=0,0,IF(เวลาเรียน!CW47="/",ลับ!CQ$3,0))</f>
        <v>0</v>
      </c>
      <c r="CR47" s="60">
        <f>IF(ลับ!CR$3=0,0,IF(เวลาเรียน!CX47="/",ลับ!CR$3,0))</f>
        <v>0</v>
      </c>
      <c r="CS47" s="60">
        <f>IF(ลับ!CS$3=0,0,IF(เวลาเรียน!CY47="/",ลับ!CS$3,0))</f>
        <v>0</v>
      </c>
      <c r="CT47" s="60">
        <f>IF(ลับ!CT$3=0,0,IF(เวลาเรียน!CZ47="/",ลับ!CT$3,0))</f>
        <v>0</v>
      </c>
      <c r="CU47" s="60">
        <f>IF(ลับ!CU$3=0,0,IF(เวลาเรียน!DA47="/",ลับ!CU$3,0))</f>
        <v>0</v>
      </c>
      <c r="CV47" s="60">
        <f>IF(ลับ!CV$3=0,0,IF(เวลาเรียน!DB47="/",ลับ!CV$3,0))</f>
        <v>0</v>
      </c>
      <c r="CW47" s="61">
        <f>IF(ลับ!CW$3=0,0,IF(เวลาเรียน!DC47="/",ลับ!CW$3,0))</f>
        <v>0</v>
      </c>
      <c r="CX47" s="73" t="e">
        <f t="shared" si="11"/>
        <v>#REF!</v>
      </c>
      <c r="CZ47" s="15">
        <v>42</v>
      </c>
      <c r="DA47" s="15">
        <f>IF(ตัวชี้วัด!C47="ร",ตัวชี้วัด!C47,IF(ตัวชี้วัด!F47="ร",ตัวชี้วัด!F47,IF(ตัวชี้วัด!I47="ร",ตัวชี้วัด!I47,IF(ตัวชี้วัด!L47="ร",ตัวชี้วัด!L47,IF(ตัวชี้วัด!O47="ร",ตัวชี้วัด!O47,IF(ตัวชี้วัด!S47="ร",ตัวชี้วัด!S47,IF(ตัวชี้วัด!V47="ร",ตัวชี้วัด!V47,SUM(ตัวชี้วัด!C47,ตัวชี้วัด!F47,ตัวชี้วัด!I47,ตัวชี้วัด!L47,ตัวชี้วัด!O47,ตัวชี้วัด!S47,ตัวชี้วัด!V47))))))))</f>
        <v>0</v>
      </c>
      <c r="DB47" s="15">
        <f>IF(ตัวชี้วัด!Y47="ร",ตัวชี้วัด!Y47,IF(ตัวชี้วัด!AB47="ร",ตัวชี้วัด!AB47,IF(ตัวชี้วัด!AE47="ร",ตัวชี้วัด!AE47,IF(ตัวชี้วัด!AK47="ร",ตัวชี้วัด!AK47,IF(ตัวชี้วัด!AN47="ร",ตัวชี้วัด!AN47,IF(ตัวชี้วัด!AQ47="ร",ตัวชี้วัด!AQ47,IF(ตัวชี้วัด!AT47="ร",ตัวชี้วัด!AT47,SUM(ตัวชี้วัด!Y47,ตัวชี้วัด!AB47,ตัวชี้วัด!AE47,ตัวชี้วัด!AK47,ตัวชี้วัด!AN47,ตัวชี้วัด!AQ47,ตัวชี้วัด!AT47))))))))</f>
        <v>0</v>
      </c>
      <c r="DC47" s="15">
        <f>IF(ตัวชี้วัด!AW47="ร",ตัวชี้วัด!AW47,IF(ตัวชี้วัด!BA47="ร",ตัวชี้วัด!BA47,IF(ตัวชี้วัด!BD47="ร",ตัวชี้วัด!BD47,IF(ตัวชี้วัด!BG47="ร",ตัวชี้วัด!BG47,IF(ตัวชี้วัด!BJ47="ร",ตัวชี้วัด!BJ47,IF(ตัวชี้วัด!BM47="ร",ตัวชี้วัด!BM47,IF(ตัวชี้วัด!BS47="ร",ตัวชี้วัด!BS47,SUM(ตัวชี้วัด!AW47,ตัวชี้วัด!BA47,ตัวชี้วัด!BD47,ตัวชี้วัด!BG47,ตัวชี้วัด!BJ47,ตัวชี้วัด!BM47,ตัวชี้วัด!BS47))))))))</f>
        <v>0</v>
      </c>
      <c r="DD47" s="15">
        <f>IF(ตัวชี้วัด!BV47="ร",ตัวชี้วัด!BV47,IF(ตัวชี้วัด!BY47="ร",ตัวชี้วัด!BY47,IF(ตัวชี้วัด!CB47="ร",ตัวชี้วัด!CB47,IF(ตัวชี้วัด!CE47="ร",ตัวชี้วัด!CE47,IF(ตัวชี้วัด!CI47="ร",ตัวชี้วัด!CI47,IF(ตัวชี้วัด!CL47="ร",ตัวชี้วัด!CL47,IF(ตัวชี้วัด!CO47="ร",ตัวชี้วัด!CO47,SUM(ตัวชี้วัด!BV47,ตัวชี้วัด!BY47,ตัวชี้วัด!CB47,ตัวชี้วัด!CE47,ตัวชี้วัด!CI47,ตัวชี้วัด!CL47,ตัวชี้วัด!CO47))))))))</f>
        <v>0</v>
      </c>
      <c r="DE47" s="15">
        <f>IF(ตัวชี้วัด!CR47="ร",ตัวชี้วัด!CR47,IF(ตัวชี้วัด!CU47="ร",ตัวชี้วัด!CU47,IF(ตัวชี้วัด!DA47="ร",ตัวชี้วัด!DA47,IF(ตัวชี้วัด!DD47="ร",ตัวชี้วัด!DD47,IF(ตัวชี้วัด!DG47="ร",ตัวชี้วัด!DG47,IF(ตัวชี้วัด!DJ47="ร",ตัวชี้วัด!DJ47,IF(ตัวชี้วัด!DM47="ร",ตัวชี้วัด!DM47,SUM(ตัวชี้วัด!CR47,ตัวชี้วัด!CU47,ตัวชี้วัด!DA47,ตัวชี้วัด!DD47,ตัวชี้วัด!DG47,ตัวชี้วัด!DJ47,ตัวชี้วัด!DM47))))))))</f>
        <v>0</v>
      </c>
      <c r="DF47" s="15">
        <f>IF(ตัวชี้วัด!DQ47="ร",ตัวชี้วัด!DQ47,IF(ตัวชี้วัด!DT47="ร",ตัวชี้วัด!DT47,IF(ตัวชี้วัด!DW47="ร",ตัวชี้วัด!DW47,IF(ตัวชี้วัด!DZ47="ร",ตัวชี้วัด!DZ47,SUM(ตัวชี้วัด!DQ47,ตัวชี้วัด!DT47,ตัวชี้วัด!DW47,ตัวชี้วัด!DZ47)))))</f>
        <v>0</v>
      </c>
      <c r="DG47" s="72">
        <f t="shared" si="12"/>
        <v>0</v>
      </c>
      <c r="DH47" s="47"/>
      <c r="DI47" s="15">
        <f>IF(ตัวชี้วัด!D47="/",1,0)</f>
        <v>0</v>
      </c>
      <c r="DJ47" s="15">
        <f>IF(ตัวชี้วัด!G47="/",1,0)</f>
        <v>0</v>
      </c>
      <c r="DK47" s="15">
        <f>IF(ตัวชี้วัด!J47="/",1,0)</f>
        <v>0</v>
      </c>
      <c r="DL47" s="15">
        <f>IF(ตัวชี้วัด!M47="/",1,0)</f>
        <v>0</v>
      </c>
      <c r="DM47" s="15">
        <f>IF(ตัวชี้วัด!P47="/",1,0)</f>
        <v>0</v>
      </c>
      <c r="DN47" s="15">
        <f>IF(ตัวชี้วัด!T47="/",1,0)</f>
        <v>0</v>
      </c>
      <c r="DO47" s="15">
        <f>IF(ตัวชี้วัด!W47="/",1,0)</f>
        <v>0</v>
      </c>
      <c r="DP47" s="15">
        <f>IF(ตัวชี้วัด!Z47="/",1,0)</f>
        <v>0</v>
      </c>
      <c r="DQ47" s="15">
        <f>IF(ตัวชี้วัด!AC47="/",1,0)</f>
        <v>0</v>
      </c>
      <c r="DR47" s="15">
        <f>IF(ตัวชี้วัด!AF47="/",1,0)</f>
        <v>0</v>
      </c>
      <c r="DS47" s="15">
        <f>IF(ตัวชี้วัด!AL47="/",1,0)</f>
        <v>0</v>
      </c>
      <c r="DT47" s="15">
        <f>IF(ตัวชี้วัด!AO47="/",1,0)</f>
        <v>0</v>
      </c>
      <c r="DU47" s="15">
        <f>IF(ตัวชี้วัด!AR47="/",1,0)</f>
        <v>0</v>
      </c>
      <c r="DV47" s="15">
        <f>IF(ตัวชี้วัด!AU47="/",1,0)</f>
        <v>0</v>
      </c>
      <c r="DW47" s="15">
        <f>IF(ตัวชี้วัด!AX47="/",1,0)</f>
        <v>0</v>
      </c>
      <c r="DX47" s="15">
        <f>IF(ตัวชี้วัด!BB47="/",1,0)</f>
        <v>0</v>
      </c>
      <c r="DY47" s="15">
        <f>IF(ตัวชี้วัด!BE47="/",1,0)</f>
        <v>0</v>
      </c>
      <c r="DZ47" s="15">
        <f>IF(ตัวชี้วัด!BH47="/",1,0)</f>
        <v>0</v>
      </c>
      <c r="EA47" s="15">
        <f>IF(ตัวชี้วัด!BK47="/",1,0)</f>
        <v>0</v>
      </c>
      <c r="EB47" s="15">
        <f>IF(ตัวชี้วัด!BN47="/",1,0)</f>
        <v>0</v>
      </c>
      <c r="EC47" s="15">
        <f>IF(ตัวชี้วัด!BT47="/",1,0)</f>
        <v>0</v>
      </c>
      <c r="ED47" s="15">
        <f>IF(ตัวชี้วัด!BW47="/",1,0)</f>
        <v>0</v>
      </c>
      <c r="EE47" s="15">
        <f>IF(ตัวชี้วัด!BZ47="/",1,0)</f>
        <v>0</v>
      </c>
      <c r="EF47" s="15">
        <f>IF(ตัวชี้วัด!CC47="/",1,0)</f>
        <v>0</v>
      </c>
      <c r="EG47" s="15">
        <f>IF(ตัวชี้วัด!CF47="/",1,0)</f>
        <v>0</v>
      </c>
      <c r="EH47" s="15">
        <f>IF(ตัวชี้วัด!CJ47="/",1,0)</f>
        <v>0</v>
      </c>
      <c r="EI47" s="15">
        <f>IF(ตัวชี้วัด!CM47="/",1,0)</f>
        <v>0</v>
      </c>
      <c r="EJ47" s="15">
        <f>IF(ตัวชี้วัด!CP47="/",1,0)</f>
        <v>0</v>
      </c>
      <c r="EK47" s="15">
        <f>IF(ตัวชี้วัด!CS47="/",1,0)</f>
        <v>0</v>
      </c>
      <c r="EL47" s="15">
        <f>IF(ตัวชี้วัด!CV47="/",1,0)</f>
        <v>0</v>
      </c>
      <c r="EM47" s="15">
        <f>IF(ตัวชี้วัด!DB47="/",1,0)</f>
        <v>0</v>
      </c>
      <c r="EN47" s="15">
        <f>IF(ตัวชี้วัด!DE47="/",1,0)</f>
        <v>0</v>
      </c>
      <c r="EO47" s="15">
        <f>IF(ตัวชี้วัด!DH47="/",1,0)</f>
        <v>0</v>
      </c>
      <c r="EP47" s="15">
        <f>IF(ตัวชี้วัด!DK47="/",1,0)</f>
        <v>0</v>
      </c>
      <c r="EQ47" s="15">
        <f>IF(ตัวชี้วัด!DN47="/",1,0)</f>
        <v>0</v>
      </c>
      <c r="ER47" s="15">
        <f>IF(ตัวชี้วัด!DR47="/",1,0)</f>
        <v>0</v>
      </c>
      <c r="ES47" s="15">
        <f>IF(ตัวชี้วัด!DU47="/",1,0)</f>
        <v>0</v>
      </c>
      <c r="ET47" s="15">
        <f>IF(ตัวชี้วัด!DX47="/",1,0)</f>
        <v>0</v>
      </c>
      <c r="EU47" s="15">
        <f>IF(ตัวชี้วัด!EA47="/",1,0)</f>
        <v>0</v>
      </c>
      <c r="EV47" s="72">
        <f t="shared" si="14"/>
        <v>0</v>
      </c>
      <c r="EX47" s="15">
        <v>42</v>
      </c>
      <c r="EY47" s="15">
        <f>IF(คุณลักษณะ!B47&gt;1,2,IF(คุณลักษณะ!B47=1,1,0))</f>
        <v>0</v>
      </c>
      <c r="EZ47" s="15">
        <f>IF(คุณลักษณะ!C47&gt;1,2,IF(คุณลักษณะ!C47=1,1,0))</f>
        <v>0</v>
      </c>
      <c r="FA47" s="15">
        <f>IF(คุณลักษณะ!D47&gt;1,2,IF(คุณลักษณะ!D47=1,1,0))</f>
        <v>0</v>
      </c>
      <c r="FB47" s="15">
        <f>IF(คุณลักษณะ!E47&gt;1,2,IF(คุณลักษณะ!E47=1,1,0))</f>
        <v>0</v>
      </c>
      <c r="FC47" s="72">
        <f t="shared" si="15"/>
        <v>0</v>
      </c>
      <c r="FD47" s="15">
        <f>IF(คุณลักษณะ!G47&gt;1,2,IF(คุณลักษณะ!G47=1,1,0))</f>
        <v>0</v>
      </c>
      <c r="FE47" s="15">
        <f>IF(คุณลักษณะ!H47&gt;1,2,IF(คุณลักษณะ!H47=1,1,0))</f>
        <v>0</v>
      </c>
      <c r="FF47" s="72">
        <f t="shared" si="16"/>
        <v>0</v>
      </c>
      <c r="FG47" s="15">
        <f>IF(คุณลักษณะ!O47&gt;1,2,IF(คุณลักษณะ!O47=1,1,0))</f>
        <v>0</v>
      </c>
      <c r="FH47" s="15">
        <f>IF(คุณลักษณะ!P47&gt;1,2,IF(คุณลักษณะ!P47=1,1,0))</f>
        <v>0</v>
      </c>
      <c r="FI47" s="72">
        <f t="shared" si="17"/>
        <v>0</v>
      </c>
      <c r="FJ47" s="15">
        <f>IF(คุณลักษณะ!S47&gt;1,2,IF(คุณลักษณะ!S47=1,1,0))</f>
        <v>0</v>
      </c>
      <c r="FK47" s="15">
        <f>IF(คุณลักษณะ!T47&gt;1,2,IF(คุณลักษณะ!T47=1,1,0))</f>
        <v>0</v>
      </c>
      <c r="FL47" s="72">
        <f t="shared" si="18"/>
        <v>0</v>
      </c>
      <c r="FM47" s="15">
        <f>IF(คุณลักษณะ!V47&gt;1,2,IF(คุณลักษณะ!V47=1,1,0))</f>
        <v>0</v>
      </c>
      <c r="FN47" s="15">
        <f>IF(คุณลักษณะ!W47&gt;1,2,IF(คุณลักษณะ!W47=1,1,0))</f>
        <v>0</v>
      </c>
      <c r="FO47" s="72">
        <f t="shared" si="19"/>
        <v>0</v>
      </c>
      <c r="FP47" s="15">
        <f>IF(คุณลักษณะ!Y47&gt;1,2,IF(คุณลักษณะ!Y47=1,1,0))</f>
        <v>0</v>
      </c>
      <c r="FQ47" s="15">
        <f>IF(คุณลักษณะ!AC47&gt;1,2,IF(คุณลักษณะ!AC47=1,1,0))</f>
        <v>0</v>
      </c>
      <c r="FR47" s="15">
        <f>IF(คุณลักษณะ!AD47&gt;1,2,IF(คุณลักษณะ!AD47=1,1,0))</f>
        <v>0</v>
      </c>
      <c r="FS47" s="72">
        <f t="shared" si="20"/>
        <v>0</v>
      </c>
      <c r="FT47" s="15">
        <f>IF(คุณลักษณะ!AF47&gt;1,2,IF(คุณลักษณะ!AF47=1,1,0))</f>
        <v>0</v>
      </c>
      <c r="FU47" s="15">
        <f>IF(คุณลักษณะ!AG47&gt;1,2,IF(คุณลักษณะ!AG47=1,1,0))</f>
        <v>0</v>
      </c>
      <c r="FV47" s="72">
        <f t="shared" si="21"/>
        <v>0</v>
      </c>
      <c r="FW47" s="47"/>
      <c r="FX47" s="15">
        <f>IF(คุณลักษณะ!F47&gt;1,2,IF(คุณลักษณะ!F47=1,1,0))</f>
        <v>2</v>
      </c>
      <c r="FY47" s="15">
        <f>IF(คุณลักษณะ!I47&gt;1,2,IF(คุณลักษณะ!I47=1,1,0))</f>
        <v>2</v>
      </c>
      <c r="FZ47" s="15">
        <f>IF(คุณลักษณะ!N47&gt;1,2,IF(คุณลักษณะ!N47=1,1,0))</f>
        <v>2</v>
      </c>
      <c r="GA47" s="15">
        <f>IF(คุณลักษณะ!Q47&gt;1,2,IF(คุณลักษณะ!Q47=1,1,0))</f>
        <v>2</v>
      </c>
      <c r="GB47" s="15">
        <f>IF(คุณลักษณะ!U47&gt;1,2,IF(คุณลักษณะ!U47=1,1,0))</f>
        <v>2</v>
      </c>
      <c r="GC47" s="15">
        <f>IF(คุณลักษณะ!X47&gt;1,2,IF(คุณลักษณะ!X47=1,1,0))</f>
        <v>2</v>
      </c>
      <c r="GD47" s="15">
        <f>IF(คุณลักษณะ!AE47&gt;1,2,IF(คุณลักษณะ!AE47=1,1,0))</f>
        <v>2</v>
      </c>
      <c r="GE47" s="15">
        <f>IF(คุณลักษณะ!AH47&gt;1,2,IF(คุณลักษณะ!AH47=1,1,0))</f>
        <v>2</v>
      </c>
      <c r="GF47" s="76">
        <f t="shared" si="22"/>
        <v>16</v>
      </c>
      <c r="GG47" s="74">
        <f>IF(คุณลักษณะ!F47=0,0,IF(คุณลักษณะ!I47=0,0,IF(คุณลักษณะ!N47=0,0,IF(คุณลักษณะ!Q47=0,0,IF(คุณลักษณะ!U47=0,0,IF(คุณลักษณะ!X47=0,0,IF(คุณลักษณะ!AE47=0,0,IF(คุณลักษณะ!AH47=0,0,GF47))))))))</f>
        <v>16</v>
      </c>
      <c r="GI47" s="2">
        <v>42</v>
      </c>
      <c r="GJ47" s="19">
        <f>IF(เวลาเรียน!C47="",0,1)</f>
        <v>0</v>
      </c>
      <c r="GK47" s="289">
        <f>IF(ผลการเรียน!$Y48=$GK$5,1,0)</f>
        <v>0</v>
      </c>
      <c r="GL47" s="289">
        <f>IF(ผลการเรียน!$Y48=$GL$5,1,0)</f>
        <v>0</v>
      </c>
      <c r="GM47" s="289">
        <f>IF(ผลการเรียน!$Y48=$GM$5,1,0)</f>
        <v>0</v>
      </c>
      <c r="GN47" s="289">
        <f>IF(ผลการเรียน!$Y48=$GN$5,1,0)</f>
        <v>0</v>
      </c>
      <c r="GO47" s="289">
        <f>IF(ผลการเรียน!$Y48=$GO$5,1,0)</f>
        <v>0</v>
      </c>
      <c r="GP47" s="289">
        <f>IF(ผลการเรียน!$Y48=$GP$5,1,0)</f>
        <v>0</v>
      </c>
      <c r="GQ47" s="289">
        <f>IF(ผลการเรียน!$Y48=$GQ$5,1,0)</f>
        <v>0</v>
      </c>
      <c r="GR47" s="289">
        <f>IF(ผลการเรียน!$Y48=$GR$5,1,0)</f>
        <v>0</v>
      </c>
      <c r="GS47" s="289">
        <f>IF(ผลการเรียน!$Y48=$GS$5,1,0)</f>
        <v>0</v>
      </c>
      <c r="GT47" s="289">
        <f>IF(ผลการเรียน!$Y48=$GT$5,1,0)</f>
        <v>0</v>
      </c>
      <c r="GU47" s="289">
        <f ca="1">IF(ผลการเรียน!$AP48=ลับ!$GU$5,1,0)</f>
        <v>0</v>
      </c>
      <c r="GV47" s="289">
        <f ca="1">IF(ผลการเรียน!$AP48=ลับ!$GV$5,1,0)</f>
        <v>0</v>
      </c>
      <c r="GW47" s="289">
        <f ca="1">IF(ผลการเรียน!$AP48=ลับ!$GW$5,1,0)</f>
        <v>0</v>
      </c>
      <c r="GX47" s="289">
        <f ca="1">IF(ผลการเรียน!$AP48=ลับ!$GX$5,1,0)</f>
        <v>0</v>
      </c>
      <c r="GY47" s="289">
        <f ca="1">IF(ผลการเรียน!$AG48=ลับ!$GY$5,1,0)</f>
        <v>0</v>
      </c>
      <c r="GZ47" s="289">
        <f ca="1">IF(ผลการเรียน!$AG48=ลับ!$GZ$5,1,0)</f>
        <v>0</v>
      </c>
      <c r="HA47" s="289">
        <f ca="1">IF(ผลการเรียน!$AG48=ลับ!$HA$5,1,0)</f>
        <v>0</v>
      </c>
      <c r="HB47" s="289">
        <f ca="1">IF(ผลการเรียน!$AG48=ลับ!$HB$5,1,0)</f>
        <v>0</v>
      </c>
      <c r="HC47" s="19">
        <f>IF(สรุปคะแนน!$Q47=3,1,0)</f>
        <v>0</v>
      </c>
      <c r="HD47" s="19">
        <f>IF(สรุปคะแนน!$Q47=2,1,0)</f>
        <v>0</v>
      </c>
      <c r="HE47" s="19">
        <f>IF(สรุปคะแนน!$Q47=1,1,0)</f>
        <v>0</v>
      </c>
      <c r="HF47" s="19">
        <f>IF(สรุปคะแนน!$Q47=0,1,0)</f>
        <v>0</v>
      </c>
      <c r="HG47" s="47"/>
      <c r="HH47" s="47"/>
      <c r="HI47" s="47"/>
      <c r="HJ47" s="47"/>
      <c r="HK47" s="47"/>
      <c r="HL47" s="47"/>
      <c r="HM47" s="47"/>
      <c r="HN47" s="47"/>
    </row>
    <row r="48" spans="1:222" ht="20.399999999999999" x14ac:dyDescent="0.55000000000000004">
      <c r="A48" s="25">
        <v>43</v>
      </c>
      <c r="B48" s="60">
        <f>IF(ลับ!B$3=0,0,IF(เวลาเรียน!H48="/",ลับ!B$3,0))</f>
        <v>0</v>
      </c>
      <c r="C48" s="60">
        <f>IF(ลับ!C$3=0,0,IF(เวลาเรียน!I48="/",ลับ!C$3,0))</f>
        <v>0</v>
      </c>
      <c r="D48" s="60">
        <f>IF(ลับ!D$3=0,0,IF(เวลาเรียน!J48="/",ลับ!D$3,0))</f>
        <v>0</v>
      </c>
      <c r="E48" s="60">
        <f>IF(ลับ!E$3=0,0,IF(เวลาเรียน!K48="/",ลับ!E$3,0))</f>
        <v>0</v>
      </c>
      <c r="F48" s="60" t="e">
        <f>IF(ลับ!F$3=0,0,IF(เวลาเรียน!#REF!="/",ลับ!F$3,0))</f>
        <v>#REF!</v>
      </c>
      <c r="G48" s="60">
        <f>IF(ลับ!G$3=0,0,IF(เวลาเรียน!L48="/",ลับ!G$3,0))</f>
        <v>0</v>
      </c>
      <c r="H48" s="60">
        <f>IF(ลับ!H$3=0,0,IF(เวลาเรียน!M48="/",ลับ!H$3,0))</f>
        <v>0</v>
      </c>
      <c r="I48" s="60">
        <f>IF(ลับ!I$3=0,0,IF(เวลาเรียน!N48="/",ลับ!I$3,0))</f>
        <v>0</v>
      </c>
      <c r="J48" s="60">
        <f>IF(ลับ!J$3=0,0,IF(เวลาเรียน!O48="/",ลับ!J$3,0))</f>
        <v>0</v>
      </c>
      <c r="K48" s="60">
        <f>IF(ลับ!K$3=0,0,IF(เวลาเรียน!P48="/",ลับ!K$3,0))</f>
        <v>0</v>
      </c>
      <c r="L48" s="60">
        <f>IF(ลับ!L$3=0,0,IF(เวลาเรียน!Q48="/",ลับ!L$3,0))</f>
        <v>0</v>
      </c>
      <c r="M48" s="60">
        <f>IF(ลับ!M$3=0,0,IF(เวลาเรียน!R48="/",ลับ!M$3,0))</f>
        <v>0</v>
      </c>
      <c r="N48" s="60">
        <f>IF(ลับ!N$3=0,0,IF(เวลาเรียน!S48="/",ลับ!N$3,0))</f>
        <v>0</v>
      </c>
      <c r="O48" s="60">
        <f>IF(ลับ!O$3=0,0,IF(เวลาเรียน!T48="/",ลับ!O$3,0))</f>
        <v>0</v>
      </c>
      <c r="P48" s="60">
        <f>IF(ลับ!P$3=0,0,IF(เวลาเรียน!U48="/",ลับ!P$3,0))</f>
        <v>0</v>
      </c>
      <c r="Q48" s="60">
        <f>IF(ลับ!Q$3=0,0,IF(เวลาเรียน!V48="/",ลับ!Q$3,0))</f>
        <v>0</v>
      </c>
      <c r="R48" s="60">
        <f>IF(ลับ!R$3=0,0,IF(เวลาเรียน!W48="/",ลับ!R$3,0))</f>
        <v>0</v>
      </c>
      <c r="S48" s="60">
        <f>IF(ลับ!S$3=0,0,IF(เวลาเรียน!X48="/",ลับ!S$3,0))</f>
        <v>0</v>
      </c>
      <c r="T48" s="60">
        <f>IF(ลับ!T$3=0,0,IF(เวลาเรียน!Y48="/",ลับ!T$3,0))</f>
        <v>0</v>
      </c>
      <c r="U48" s="60">
        <f>IF(ลับ!U$3=0,0,IF(เวลาเรียน!Z48="/",ลับ!U$3,0))</f>
        <v>0</v>
      </c>
      <c r="V48" s="60">
        <f>IF(ลับ!V$3=0,0,IF(เวลาเรียน!AA48="/",ลับ!V$3,0))</f>
        <v>0</v>
      </c>
      <c r="W48" s="60">
        <f>IF(ลับ!W$3=0,0,IF(เวลาเรียน!AB48="/",ลับ!W$3,0))</f>
        <v>0</v>
      </c>
      <c r="X48" s="60">
        <f>IF(ลับ!X$3=0,0,IF(เวลาเรียน!AC48="/",ลับ!X$3,0))</f>
        <v>0</v>
      </c>
      <c r="Y48" s="60">
        <f>IF(ลับ!Y$3=0,0,IF(เวลาเรียน!AD48="/",ลับ!Y$3,0))</f>
        <v>0</v>
      </c>
      <c r="Z48" s="295">
        <f>IF(ลับ!Z$3=0,0,IF(เวลาเรียน!AE48="/",ลับ!Z$3,0))</f>
        <v>0</v>
      </c>
      <c r="AA48" s="60">
        <f>IF(ลับ!AA$3=0,0,IF(เวลาเรียน!AF48="/",ลับ!AA$3,0))</f>
        <v>0</v>
      </c>
      <c r="AB48" s="60">
        <f>IF(ลับ!AB$3=0,0,IF(เวลาเรียน!AG48="/",ลับ!AB$3,0))</f>
        <v>0</v>
      </c>
      <c r="AC48" s="60">
        <f>IF(ลับ!AC$3=0,0,IF(เวลาเรียน!AH48="/",ลับ!AC$3,0))</f>
        <v>0</v>
      </c>
      <c r="AD48" s="60">
        <f>IF(ลับ!AD$3=0,0,IF(เวลาเรียน!AI48="/",ลับ!AD$3,0))</f>
        <v>0</v>
      </c>
      <c r="AE48" s="60">
        <f>IF(ลับ!AE$3=0,0,IF(เวลาเรียน!AJ48="/",ลับ!AE$3,0))</f>
        <v>0</v>
      </c>
      <c r="AF48" s="60">
        <f>IF(ลับ!AF$3=0,0,IF(เวลาเรียน!AK48="/",ลับ!AF$3,0))</f>
        <v>0</v>
      </c>
      <c r="AG48" s="60">
        <f>IF(ลับ!AG$3=0,0,IF(เวลาเรียน!AL48="/",ลับ!AG$3,0))</f>
        <v>0</v>
      </c>
      <c r="AH48" s="60">
        <f>IF(ลับ!AH$3=0,0,IF(เวลาเรียน!AM48="/",ลับ!AH$3,0))</f>
        <v>0</v>
      </c>
      <c r="AI48" s="60">
        <f>IF(ลับ!AI$3=0,0,IF(เวลาเรียน!AN48="/",ลับ!AI$3,0))</f>
        <v>0</v>
      </c>
      <c r="AJ48" s="60">
        <f>IF(ลับ!AJ$3=0,0,IF(เวลาเรียน!AO48="/",ลับ!AJ$3,0))</f>
        <v>0</v>
      </c>
      <c r="AK48" s="60">
        <f>IF(ลับ!AK$3=0,0,IF(เวลาเรียน!AP48="/",ลับ!AK$3,0))</f>
        <v>0</v>
      </c>
      <c r="AL48" s="60">
        <f>IF(ลับ!AL$3=0,0,IF(เวลาเรียน!AQ48="/",ลับ!AL$3,0))</f>
        <v>0</v>
      </c>
      <c r="AM48" s="60">
        <f>IF(ลับ!AM$3=0,0,IF(เวลาเรียน!AR48="/",ลับ!AM$3,0))</f>
        <v>0</v>
      </c>
      <c r="AN48" s="60">
        <f>IF(ลับ!AN$3=0,0,IF(เวลาเรียน!AS48="/",ลับ!AN$3,0))</f>
        <v>0</v>
      </c>
      <c r="AO48" s="60">
        <f>IF(ลับ!AO$3=0,0,IF(เวลาเรียน!AT48="/",ลับ!AO$3,0))</f>
        <v>0</v>
      </c>
      <c r="AP48" s="60">
        <f>IF(ลับ!AP$3=0,0,IF(เวลาเรียน!AU48="/",ลับ!AP$3,0))</f>
        <v>0</v>
      </c>
      <c r="AQ48" s="60">
        <f>IF(ลับ!AQ$3=0,0,IF(เวลาเรียน!AV48="/",ลับ!AQ$3,0))</f>
        <v>0</v>
      </c>
      <c r="AR48" s="60">
        <f>IF(ลับ!AR$3=0,0,IF(เวลาเรียน!AW48="/",ลับ!AR$3,0))</f>
        <v>0</v>
      </c>
      <c r="AS48" s="60">
        <f>IF(ลับ!AS$3=0,0,IF(เวลาเรียน!AX48="/",ลับ!AS$3,0))</f>
        <v>0</v>
      </c>
      <c r="AT48" s="60">
        <f>IF(ลับ!AT$3=0,0,IF(เวลาเรียน!AY48="/",ลับ!AT$3,0))</f>
        <v>0</v>
      </c>
      <c r="AU48" s="60">
        <f>IF(ลับ!AU$3=0,0,IF(เวลาเรียน!AZ48="/",ลับ!AU$3,0))</f>
        <v>0</v>
      </c>
      <c r="AV48" s="60">
        <f>IF(ลับ!AV$3=0,0,IF(เวลาเรียน!BA48="/",ลับ!AV$3,0))</f>
        <v>0</v>
      </c>
      <c r="AW48" s="60">
        <f>IF(ลับ!AW$3=0,0,IF(เวลาเรียน!BB48="/",ลับ!AW$3,0))</f>
        <v>0</v>
      </c>
      <c r="AX48" s="60">
        <f>IF(ลับ!AX$3=0,0,IF(เวลาเรียน!BC48="/",ลับ!AX$3,0))</f>
        <v>0</v>
      </c>
      <c r="AY48" s="60">
        <f>IF(ลับ!AY$3=0,0,IF(เวลาเรียน!BD48="/",ลับ!AY$3,0))</f>
        <v>0</v>
      </c>
      <c r="AZ48" s="60">
        <f>IF(ลับ!AZ$3=0,0,IF(เวลาเรียน!BE48="/",ลับ!AZ$3,0))</f>
        <v>0</v>
      </c>
      <c r="BA48" s="60">
        <f>IF(ลับ!BA$3=0,0,IF(เวลาเรียน!BF48="/",ลับ!BA$3,0))</f>
        <v>0</v>
      </c>
      <c r="BB48" s="60">
        <f>IF(ลับ!BB$3=0,0,IF(เวลาเรียน!BG48="/",ลับ!BB$3,0))</f>
        <v>0</v>
      </c>
      <c r="BC48" s="60">
        <f>IF(ลับ!BC$3=0,0,IF(เวลาเรียน!BH48="/",ลับ!BC$3,0))</f>
        <v>0</v>
      </c>
      <c r="BD48" s="60">
        <f>IF(ลับ!BD$3=0,0,IF(เวลาเรียน!BI48="/",ลับ!BD$3,0))</f>
        <v>0</v>
      </c>
      <c r="BE48" s="60">
        <f>IF(ลับ!BE$3=0,0,IF(เวลาเรียน!BJ48="/",ลับ!BE$3,0))</f>
        <v>0</v>
      </c>
      <c r="BF48" s="60">
        <f>IF(ลับ!BF$3=0,0,IF(เวลาเรียน!BK48="/",ลับ!BF$3,0))</f>
        <v>0</v>
      </c>
      <c r="BG48" s="60">
        <f>IF(ลับ!BG$3=0,0,IF(เวลาเรียน!BL48="/",ลับ!BG$3,0))</f>
        <v>0</v>
      </c>
      <c r="BH48" s="60">
        <f>IF(ลับ!BH$3=0,0,IF(เวลาเรียน!BM48="/",ลับ!BH$3,0))</f>
        <v>0</v>
      </c>
      <c r="BI48" s="60">
        <f>IF(ลับ!BI$3=0,0,IF(เวลาเรียน!BN48="/",ลับ!BI$3,0))</f>
        <v>0</v>
      </c>
      <c r="BJ48" s="60">
        <f>IF(ลับ!BJ$3=0,0,IF(เวลาเรียน!BO48="/",ลับ!BJ$3,0))</f>
        <v>0</v>
      </c>
      <c r="BK48" s="60">
        <f>IF(ลับ!BK$3=0,0,IF(เวลาเรียน!BP48="/",ลับ!BK$3,0))</f>
        <v>0</v>
      </c>
      <c r="BL48" s="60">
        <f>IF(ลับ!BL$3=0,0,IF(เวลาเรียน!BQ48="/",ลับ!BL$3,0))</f>
        <v>0</v>
      </c>
      <c r="BM48" s="60">
        <f>IF(ลับ!BM$3=0,0,IF(เวลาเรียน!BR48="/",ลับ!BM$3,0))</f>
        <v>0</v>
      </c>
      <c r="BN48" s="60">
        <f>IF(ลับ!BN$3=0,0,IF(เวลาเรียน!BS48="/",ลับ!BN$3,0))</f>
        <v>0</v>
      </c>
      <c r="BO48" s="60">
        <f>IF(ลับ!BO$3=0,0,IF(เวลาเรียน!BT48="/",ลับ!BO$3,0))</f>
        <v>0</v>
      </c>
      <c r="BP48" s="60">
        <f>IF(ลับ!BP$3=0,0,IF(เวลาเรียน!BU48="/",ลับ!BP$3,0))</f>
        <v>0</v>
      </c>
      <c r="BQ48" s="60">
        <f>IF(ลับ!BQ$3=0,0,IF(เวลาเรียน!BV48="/",ลับ!BQ$3,0))</f>
        <v>0</v>
      </c>
      <c r="BR48" s="60">
        <f>IF(ลับ!BR$3=0,0,IF(เวลาเรียน!BW48="/",ลับ!BR$3,0))</f>
        <v>0</v>
      </c>
      <c r="BS48" s="295">
        <f>IF(ลับ!BS$3=0,0,IF(เวลาเรียน!BX48="/",ลับ!BS$3,0))</f>
        <v>0</v>
      </c>
      <c r="BT48" s="60">
        <f>IF(ลับ!BT$3=0,0,IF(เวลาเรียน!BZ48="/",ลับ!BT$3,0))</f>
        <v>0</v>
      </c>
      <c r="BU48" s="60">
        <f>IF(ลับ!BU$3=0,0,IF(เวลาเรียน!CA48="/",ลับ!BU$3,0))</f>
        <v>0</v>
      </c>
      <c r="BV48" s="60">
        <f>IF(ลับ!BV$3=0,0,IF(เวลาเรียน!CB48="/",ลับ!BV$3,0))</f>
        <v>0</v>
      </c>
      <c r="BW48" s="60">
        <f>IF(ลับ!BW$3=0,0,IF(เวลาเรียน!CC48="/",ลับ!BW$3,0))</f>
        <v>0</v>
      </c>
      <c r="BX48" s="60">
        <f>IF(ลับ!BX$3=0,0,IF(เวลาเรียน!CD48="/",ลับ!BX$3,0))</f>
        <v>0</v>
      </c>
      <c r="BY48" s="60">
        <f>IF(ลับ!BY$3=0,0,IF(เวลาเรียน!CE48="/",ลับ!BY$3,0))</f>
        <v>0</v>
      </c>
      <c r="BZ48" s="60">
        <f>IF(ลับ!BZ$3=0,0,IF(เวลาเรียน!CF48="/",ลับ!BZ$3,0))</f>
        <v>0</v>
      </c>
      <c r="CA48" s="60">
        <f>IF(ลับ!CA$3=0,0,IF(เวลาเรียน!CG48="/",ลับ!CA$3,0))</f>
        <v>0</v>
      </c>
      <c r="CB48" s="60">
        <f>IF(ลับ!CB$3=0,0,IF(เวลาเรียน!CH48="/",ลับ!CB$3,0))</f>
        <v>0</v>
      </c>
      <c r="CC48" s="60">
        <f>IF(ลับ!CC$3=0,0,IF(เวลาเรียน!CI48="/",ลับ!CC$3,0))</f>
        <v>0</v>
      </c>
      <c r="CD48" s="60">
        <f>IF(ลับ!CD$3=0,0,IF(เวลาเรียน!CJ48="/",ลับ!CD$3,0))</f>
        <v>0</v>
      </c>
      <c r="CE48" s="60">
        <f>IF(ลับ!CE$3=0,0,IF(เวลาเรียน!CK48="/",ลับ!CE$3,0))</f>
        <v>0</v>
      </c>
      <c r="CF48" s="60">
        <f>IF(ลับ!CF$3=0,0,IF(เวลาเรียน!CL48="/",ลับ!CF$3,0))</f>
        <v>0</v>
      </c>
      <c r="CG48" s="60">
        <f>IF(ลับ!CG$3=0,0,IF(เวลาเรียน!CM48="/",ลับ!CG$3,0))</f>
        <v>0</v>
      </c>
      <c r="CH48" s="60">
        <f>IF(ลับ!CH$3=0,0,IF(เวลาเรียน!CN48="/",ลับ!CH$3,0))</f>
        <v>0</v>
      </c>
      <c r="CI48" s="60">
        <f>IF(ลับ!CI$3=0,0,IF(เวลาเรียน!CO48="/",ลับ!CI$3,0))</f>
        <v>0</v>
      </c>
      <c r="CJ48" s="60">
        <f>IF(ลับ!CJ$3=0,0,IF(เวลาเรียน!CP48="/",ลับ!CJ$3,0))</f>
        <v>0</v>
      </c>
      <c r="CK48" s="60">
        <f>IF(ลับ!CK$3=0,0,IF(เวลาเรียน!CQ48="/",ลับ!CK$3,0))</f>
        <v>0</v>
      </c>
      <c r="CL48" s="60">
        <f>IF(ลับ!CL$3=0,0,IF(เวลาเรียน!CR48="/",ลับ!CL$3,0))</f>
        <v>0</v>
      </c>
      <c r="CM48" s="60">
        <f>IF(ลับ!CM$3=0,0,IF(เวลาเรียน!CS48="/",ลับ!CM$3,0))</f>
        <v>0</v>
      </c>
      <c r="CN48" s="60">
        <f>IF(ลับ!CN$3=0,0,IF(เวลาเรียน!CT48="/",ลับ!CN$3,0))</f>
        <v>0</v>
      </c>
      <c r="CO48" s="60">
        <f>IF(ลับ!CO$3=0,0,IF(เวลาเรียน!CU48="/",ลับ!CO$3,0))</f>
        <v>0</v>
      </c>
      <c r="CP48" s="60">
        <f>IF(ลับ!CP$3=0,0,IF(เวลาเรียน!CV48="/",ลับ!CP$3,0))</f>
        <v>0</v>
      </c>
      <c r="CQ48" s="60">
        <f>IF(ลับ!CQ$3=0,0,IF(เวลาเรียน!CW48="/",ลับ!CQ$3,0))</f>
        <v>0</v>
      </c>
      <c r="CR48" s="60">
        <f>IF(ลับ!CR$3=0,0,IF(เวลาเรียน!CX48="/",ลับ!CR$3,0))</f>
        <v>0</v>
      </c>
      <c r="CS48" s="60">
        <f>IF(ลับ!CS$3=0,0,IF(เวลาเรียน!CY48="/",ลับ!CS$3,0))</f>
        <v>0</v>
      </c>
      <c r="CT48" s="60">
        <f>IF(ลับ!CT$3=0,0,IF(เวลาเรียน!CZ48="/",ลับ!CT$3,0))</f>
        <v>0</v>
      </c>
      <c r="CU48" s="60">
        <f>IF(ลับ!CU$3=0,0,IF(เวลาเรียน!DA48="/",ลับ!CU$3,0))</f>
        <v>0</v>
      </c>
      <c r="CV48" s="60">
        <f>IF(ลับ!CV$3=0,0,IF(เวลาเรียน!DB48="/",ลับ!CV$3,0))</f>
        <v>0</v>
      </c>
      <c r="CW48" s="61">
        <f>IF(ลับ!CW$3=0,0,IF(เวลาเรียน!DC48="/",ลับ!CW$3,0))</f>
        <v>0</v>
      </c>
      <c r="CX48" s="73" t="e">
        <f t="shared" si="11"/>
        <v>#REF!</v>
      </c>
      <c r="CZ48" s="15">
        <v>43</v>
      </c>
      <c r="DA48" s="15">
        <f>IF(ตัวชี้วัด!C48="ร",ตัวชี้วัด!C48,IF(ตัวชี้วัด!F48="ร",ตัวชี้วัด!F48,IF(ตัวชี้วัด!I48="ร",ตัวชี้วัด!I48,IF(ตัวชี้วัด!L48="ร",ตัวชี้วัด!L48,IF(ตัวชี้วัด!O48="ร",ตัวชี้วัด!O48,IF(ตัวชี้วัด!S48="ร",ตัวชี้วัด!S48,IF(ตัวชี้วัด!V48="ร",ตัวชี้วัด!V48,SUM(ตัวชี้วัด!C48,ตัวชี้วัด!F48,ตัวชี้วัด!I48,ตัวชี้วัด!L48,ตัวชี้วัด!O48,ตัวชี้วัด!S48,ตัวชี้วัด!V48))))))))</f>
        <v>0</v>
      </c>
      <c r="DB48" s="15">
        <f>IF(ตัวชี้วัด!Y48="ร",ตัวชี้วัด!Y48,IF(ตัวชี้วัด!AB48="ร",ตัวชี้วัด!AB48,IF(ตัวชี้วัด!AE48="ร",ตัวชี้วัด!AE48,IF(ตัวชี้วัด!AK48="ร",ตัวชี้วัด!AK48,IF(ตัวชี้วัด!AN48="ร",ตัวชี้วัด!AN48,IF(ตัวชี้วัด!AQ48="ร",ตัวชี้วัด!AQ48,IF(ตัวชี้วัด!AT48="ร",ตัวชี้วัด!AT48,SUM(ตัวชี้วัด!Y48,ตัวชี้วัด!AB48,ตัวชี้วัด!AE48,ตัวชี้วัด!AK48,ตัวชี้วัด!AN48,ตัวชี้วัด!AQ48,ตัวชี้วัด!AT48))))))))</f>
        <v>0</v>
      </c>
      <c r="DC48" s="15">
        <f>IF(ตัวชี้วัด!AW48="ร",ตัวชี้วัด!AW48,IF(ตัวชี้วัด!BA48="ร",ตัวชี้วัด!BA48,IF(ตัวชี้วัด!BD48="ร",ตัวชี้วัด!BD48,IF(ตัวชี้วัด!BG48="ร",ตัวชี้วัด!BG48,IF(ตัวชี้วัด!BJ48="ร",ตัวชี้วัด!BJ48,IF(ตัวชี้วัด!BM48="ร",ตัวชี้วัด!BM48,IF(ตัวชี้วัด!BS48="ร",ตัวชี้วัด!BS48,SUM(ตัวชี้วัด!AW48,ตัวชี้วัด!BA48,ตัวชี้วัด!BD48,ตัวชี้วัด!BG48,ตัวชี้วัด!BJ48,ตัวชี้วัด!BM48,ตัวชี้วัด!BS48))))))))</f>
        <v>0</v>
      </c>
      <c r="DD48" s="15">
        <f>IF(ตัวชี้วัด!BV48="ร",ตัวชี้วัด!BV48,IF(ตัวชี้วัด!BY48="ร",ตัวชี้วัด!BY48,IF(ตัวชี้วัด!CB48="ร",ตัวชี้วัด!CB48,IF(ตัวชี้วัด!CE48="ร",ตัวชี้วัด!CE48,IF(ตัวชี้วัด!CI48="ร",ตัวชี้วัด!CI48,IF(ตัวชี้วัด!CL48="ร",ตัวชี้วัด!CL48,IF(ตัวชี้วัด!CO48="ร",ตัวชี้วัด!CO48,SUM(ตัวชี้วัด!BV48,ตัวชี้วัด!BY48,ตัวชี้วัด!CB48,ตัวชี้วัด!CE48,ตัวชี้วัด!CI48,ตัวชี้วัด!CL48,ตัวชี้วัด!CO48))))))))</f>
        <v>0</v>
      </c>
      <c r="DE48" s="15">
        <f>IF(ตัวชี้วัด!CR48="ร",ตัวชี้วัด!CR48,IF(ตัวชี้วัด!CU48="ร",ตัวชี้วัด!CU48,IF(ตัวชี้วัด!DA48="ร",ตัวชี้วัด!DA48,IF(ตัวชี้วัด!DD48="ร",ตัวชี้วัด!DD48,IF(ตัวชี้วัด!DG48="ร",ตัวชี้วัด!DG48,IF(ตัวชี้วัด!DJ48="ร",ตัวชี้วัด!DJ48,IF(ตัวชี้วัด!DM48="ร",ตัวชี้วัด!DM48,SUM(ตัวชี้วัด!CR48,ตัวชี้วัด!CU48,ตัวชี้วัด!DA48,ตัวชี้วัด!DD48,ตัวชี้วัด!DG48,ตัวชี้วัด!DJ48,ตัวชี้วัด!DM48))))))))</f>
        <v>0</v>
      </c>
      <c r="DF48" s="15">
        <f>IF(ตัวชี้วัด!DQ48="ร",ตัวชี้วัด!DQ48,IF(ตัวชี้วัด!DT48="ร",ตัวชี้วัด!DT48,IF(ตัวชี้วัด!DW48="ร",ตัวชี้วัด!DW48,IF(ตัวชี้วัด!DZ48="ร",ตัวชี้วัด!DZ48,SUM(ตัวชี้วัด!DQ48,ตัวชี้วัด!DT48,ตัวชี้วัด!DW48,ตัวชี้วัด!DZ48)))))</f>
        <v>0</v>
      </c>
      <c r="DG48" s="72">
        <f t="shared" si="12"/>
        <v>0</v>
      </c>
      <c r="DH48" s="47"/>
      <c r="DI48" s="15">
        <f>IF(ตัวชี้วัด!D48="/",1,0)</f>
        <v>0</v>
      </c>
      <c r="DJ48" s="15">
        <f>IF(ตัวชี้วัด!G48="/",1,0)</f>
        <v>0</v>
      </c>
      <c r="DK48" s="15">
        <f>IF(ตัวชี้วัด!J48="/",1,0)</f>
        <v>0</v>
      </c>
      <c r="DL48" s="15">
        <f>IF(ตัวชี้วัด!M48="/",1,0)</f>
        <v>0</v>
      </c>
      <c r="DM48" s="15">
        <f>IF(ตัวชี้วัด!P48="/",1,0)</f>
        <v>0</v>
      </c>
      <c r="DN48" s="15">
        <f>IF(ตัวชี้วัด!T48="/",1,0)</f>
        <v>0</v>
      </c>
      <c r="DO48" s="15">
        <f>IF(ตัวชี้วัด!W48="/",1,0)</f>
        <v>0</v>
      </c>
      <c r="DP48" s="15">
        <f>IF(ตัวชี้วัด!Z48="/",1,0)</f>
        <v>0</v>
      </c>
      <c r="DQ48" s="15">
        <f>IF(ตัวชี้วัด!AC48="/",1,0)</f>
        <v>0</v>
      </c>
      <c r="DR48" s="15">
        <f>IF(ตัวชี้วัด!AF48="/",1,0)</f>
        <v>0</v>
      </c>
      <c r="DS48" s="15">
        <f>IF(ตัวชี้วัด!AL48="/",1,0)</f>
        <v>0</v>
      </c>
      <c r="DT48" s="15">
        <f>IF(ตัวชี้วัด!AO48="/",1,0)</f>
        <v>0</v>
      </c>
      <c r="DU48" s="15">
        <f>IF(ตัวชี้วัด!AR48="/",1,0)</f>
        <v>0</v>
      </c>
      <c r="DV48" s="15">
        <f>IF(ตัวชี้วัด!AU48="/",1,0)</f>
        <v>0</v>
      </c>
      <c r="DW48" s="15">
        <f>IF(ตัวชี้วัด!AX48="/",1,0)</f>
        <v>0</v>
      </c>
      <c r="DX48" s="15">
        <f>IF(ตัวชี้วัด!BB48="/",1,0)</f>
        <v>0</v>
      </c>
      <c r="DY48" s="15">
        <f>IF(ตัวชี้วัด!BE48="/",1,0)</f>
        <v>0</v>
      </c>
      <c r="DZ48" s="15">
        <f>IF(ตัวชี้วัด!BH48="/",1,0)</f>
        <v>0</v>
      </c>
      <c r="EA48" s="15">
        <f>IF(ตัวชี้วัด!BK48="/",1,0)</f>
        <v>0</v>
      </c>
      <c r="EB48" s="15">
        <f>IF(ตัวชี้วัด!BN48="/",1,0)</f>
        <v>0</v>
      </c>
      <c r="EC48" s="15">
        <f>IF(ตัวชี้วัด!BT48="/",1,0)</f>
        <v>0</v>
      </c>
      <c r="ED48" s="15">
        <f>IF(ตัวชี้วัด!BW48="/",1,0)</f>
        <v>0</v>
      </c>
      <c r="EE48" s="15">
        <f>IF(ตัวชี้วัด!BZ48="/",1,0)</f>
        <v>0</v>
      </c>
      <c r="EF48" s="15">
        <f>IF(ตัวชี้วัด!CC48="/",1,0)</f>
        <v>0</v>
      </c>
      <c r="EG48" s="15">
        <f>IF(ตัวชี้วัด!CF48="/",1,0)</f>
        <v>0</v>
      </c>
      <c r="EH48" s="15">
        <f>IF(ตัวชี้วัด!CJ48="/",1,0)</f>
        <v>0</v>
      </c>
      <c r="EI48" s="15">
        <f>IF(ตัวชี้วัด!CM48="/",1,0)</f>
        <v>0</v>
      </c>
      <c r="EJ48" s="15">
        <f>IF(ตัวชี้วัด!CP48="/",1,0)</f>
        <v>0</v>
      </c>
      <c r="EK48" s="15">
        <f>IF(ตัวชี้วัด!CS48="/",1,0)</f>
        <v>0</v>
      </c>
      <c r="EL48" s="15">
        <f>IF(ตัวชี้วัด!CV48="/",1,0)</f>
        <v>0</v>
      </c>
      <c r="EM48" s="15">
        <f>IF(ตัวชี้วัด!DB48="/",1,0)</f>
        <v>0</v>
      </c>
      <c r="EN48" s="15">
        <f>IF(ตัวชี้วัด!DE48="/",1,0)</f>
        <v>0</v>
      </c>
      <c r="EO48" s="15">
        <f>IF(ตัวชี้วัด!DH48="/",1,0)</f>
        <v>0</v>
      </c>
      <c r="EP48" s="15">
        <f>IF(ตัวชี้วัด!DK48="/",1,0)</f>
        <v>0</v>
      </c>
      <c r="EQ48" s="15">
        <f>IF(ตัวชี้วัด!DN48="/",1,0)</f>
        <v>0</v>
      </c>
      <c r="ER48" s="15">
        <f>IF(ตัวชี้วัด!DR48="/",1,0)</f>
        <v>0</v>
      </c>
      <c r="ES48" s="15">
        <f>IF(ตัวชี้วัด!DU48="/",1,0)</f>
        <v>0</v>
      </c>
      <c r="ET48" s="15">
        <f>IF(ตัวชี้วัด!DX48="/",1,0)</f>
        <v>0</v>
      </c>
      <c r="EU48" s="15">
        <f>IF(ตัวชี้วัด!EA48="/",1,0)</f>
        <v>0</v>
      </c>
      <c r="EV48" s="72">
        <f t="shared" si="14"/>
        <v>0</v>
      </c>
      <c r="EX48" s="15">
        <v>43</v>
      </c>
      <c r="EY48" s="15">
        <f>IF(คุณลักษณะ!B48&gt;1,2,IF(คุณลักษณะ!B48=1,1,0))</f>
        <v>0</v>
      </c>
      <c r="EZ48" s="15">
        <f>IF(คุณลักษณะ!C48&gt;1,2,IF(คุณลักษณะ!C48=1,1,0))</f>
        <v>0</v>
      </c>
      <c r="FA48" s="15">
        <f>IF(คุณลักษณะ!D48&gt;1,2,IF(คุณลักษณะ!D48=1,1,0))</f>
        <v>0</v>
      </c>
      <c r="FB48" s="15">
        <f>IF(คุณลักษณะ!E48&gt;1,2,IF(คุณลักษณะ!E48=1,1,0))</f>
        <v>0</v>
      </c>
      <c r="FC48" s="72">
        <f t="shared" si="15"/>
        <v>0</v>
      </c>
      <c r="FD48" s="15">
        <f>IF(คุณลักษณะ!G48&gt;1,2,IF(คุณลักษณะ!G48=1,1,0))</f>
        <v>0</v>
      </c>
      <c r="FE48" s="15">
        <f>IF(คุณลักษณะ!H48&gt;1,2,IF(คุณลักษณะ!H48=1,1,0))</f>
        <v>0</v>
      </c>
      <c r="FF48" s="72">
        <f t="shared" si="16"/>
        <v>0</v>
      </c>
      <c r="FG48" s="15">
        <f>IF(คุณลักษณะ!O48&gt;1,2,IF(คุณลักษณะ!O48=1,1,0))</f>
        <v>0</v>
      </c>
      <c r="FH48" s="15">
        <f>IF(คุณลักษณะ!P48&gt;1,2,IF(คุณลักษณะ!P48=1,1,0))</f>
        <v>0</v>
      </c>
      <c r="FI48" s="72">
        <f t="shared" si="17"/>
        <v>0</v>
      </c>
      <c r="FJ48" s="15">
        <f>IF(คุณลักษณะ!S48&gt;1,2,IF(คุณลักษณะ!S48=1,1,0))</f>
        <v>0</v>
      </c>
      <c r="FK48" s="15">
        <f>IF(คุณลักษณะ!T48&gt;1,2,IF(คุณลักษณะ!T48=1,1,0))</f>
        <v>0</v>
      </c>
      <c r="FL48" s="72">
        <f t="shared" si="18"/>
        <v>0</v>
      </c>
      <c r="FM48" s="15">
        <f>IF(คุณลักษณะ!V48&gt;1,2,IF(คุณลักษณะ!V48=1,1,0))</f>
        <v>0</v>
      </c>
      <c r="FN48" s="15">
        <f>IF(คุณลักษณะ!W48&gt;1,2,IF(คุณลักษณะ!W48=1,1,0))</f>
        <v>0</v>
      </c>
      <c r="FO48" s="72">
        <f t="shared" si="19"/>
        <v>0</v>
      </c>
      <c r="FP48" s="15">
        <f>IF(คุณลักษณะ!Y48&gt;1,2,IF(คุณลักษณะ!Y48=1,1,0))</f>
        <v>0</v>
      </c>
      <c r="FQ48" s="15">
        <f>IF(คุณลักษณะ!AC48&gt;1,2,IF(คุณลักษณะ!AC48=1,1,0))</f>
        <v>0</v>
      </c>
      <c r="FR48" s="15">
        <f>IF(คุณลักษณะ!AD48&gt;1,2,IF(คุณลักษณะ!AD48=1,1,0))</f>
        <v>0</v>
      </c>
      <c r="FS48" s="72">
        <f t="shared" si="20"/>
        <v>0</v>
      </c>
      <c r="FT48" s="15">
        <f>IF(คุณลักษณะ!AF48&gt;1,2,IF(คุณลักษณะ!AF48=1,1,0))</f>
        <v>0</v>
      </c>
      <c r="FU48" s="15">
        <f>IF(คุณลักษณะ!AG48&gt;1,2,IF(คุณลักษณะ!AG48=1,1,0))</f>
        <v>0</v>
      </c>
      <c r="FV48" s="72">
        <f t="shared" si="21"/>
        <v>0</v>
      </c>
      <c r="FW48" s="47"/>
      <c r="FX48" s="15">
        <f>IF(คุณลักษณะ!F48&gt;1,2,IF(คุณลักษณะ!F48=1,1,0))</f>
        <v>2</v>
      </c>
      <c r="FY48" s="15">
        <f>IF(คุณลักษณะ!I48&gt;1,2,IF(คุณลักษณะ!I48=1,1,0))</f>
        <v>2</v>
      </c>
      <c r="FZ48" s="15">
        <f>IF(คุณลักษณะ!N48&gt;1,2,IF(คุณลักษณะ!N48=1,1,0))</f>
        <v>2</v>
      </c>
      <c r="GA48" s="15">
        <f>IF(คุณลักษณะ!Q48&gt;1,2,IF(คุณลักษณะ!Q48=1,1,0))</f>
        <v>2</v>
      </c>
      <c r="GB48" s="15">
        <f>IF(คุณลักษณะ!U48&gt;1,2,IF(คุณลักษณะ!U48=1,1,0))</f>
        <v>2</v>
      </c>
      <c r="GC48" s="15">
        <f>IF(คุณลักษณะ!X48&gt;1,2,IF(คุณลักษณะ!X48=1,1,0))</f>
        <v>2</v>
      </c>
      <c r="GD48" s="15">
        <f>IF(คุณลักษณะ!AE48&gt;1,2,IF(คุณลักษณะ!AE48=1,1,0))</f>
        <v>2</v>
      </c>
      <c r="GE48" s="15">
        <f>IF(คุณลักษณะ!AH48&gt;1,2,IF(คุณลักษณะ!AH48=1,1,0))</f>
        <v>2</v>
      </c>
      <c r="GF48" s="76">
        <f t="shared" si="22"/>
        <v>16</v>
      </c>
      <c r="GG48" s="74">
        <f>IF(คุณลักษณะ!F48=0,0,IF(คุณลักษณะ!I48=0,0,IF(คุณลักษณะ!N48=0,0,IF(คุณลักษณะ!Q48=0,0,IF(คุณลักษณะ!U48=0,0,IF(คุณลักษณะ!X48=0,0,IF(คุณลักษณะ!AE48=0,0,IF(คุณลักษณะ!AH48=0,0,GF48))))))))</f>
        <v>16</v>
      </c>
      <c r="GI48" s="2">
        <v>43</v>
      </c>
      <c r="GJ48" s="19">
        <f>IF(เวลาเรียน!C48="",0,1)</f>
        <v>0</v>
      </c>
      <c r="GK48" s="289">
        <f>IF(ผลการเรียน!$Y49=$GK$5,1,0)</f>
        <v>0</v>
      </c>
      <c r="GL48" s="289">
        <f>IF(ผลการเรียน!$Y49=$GL$5,1,0)</f>
        <v>0</v>
      </c>
      <c r="GM48" s="289">
        <f>IF(ผลการเรียน!$Y49=$GM$5,1,0)</f>
        <v>0</v>
      </c>
      <c r="GN48" s="289">
        <f>IF(ผลการเรียน!$Y49=$GN$5,1,0)</f>
        <v>0</v>
      </c>
      <c r="GO48" s="289">
        <f>IF(ผลการเรียน!$Y49=$GO$5,1,0)</f>
        <v>0</v>
      </c>
      <c r="GP48" s="289">
        <f>IF(ผลการเรียน!$Y49=$GP$5,1,0)</f>
        <v>0</v>
      </c>
      <c r="GQ48" s="289">
        <f>IF(ผลการเรียน!$Y49=$GQ$5,1,0)</f>
        <v>0</v>
      </c>
      <c r="GR48" s="289">
        <f>IF(ผลการเรียน!$Y49=$GR$5,1,0)</f>
        <v>0</v>
      </c>
      <c r="GS48" s="289">
        <f>IF(ผลการเรียน!$Y49=$GS$5,1,0)</f>
        <v>0</v>
      </c>
      <c r="GT48" s="289">
        <f>IF(ผลการเรียน!$Y49=$GT$5,1,0)</f>
        <v>0</v>
      </c>
      <c r="GU48" s="289">
        <f ca="1">IF(ผลการเรียน!$AP49=ลับ!$GU$5,1,0)</f>
        <v>0</v>
      </c>
      <c r="GV48" s="289">
        <f ca="1">IF(ผลการเรียน!$AP49=ลับ!$GV$5,1,0)</f>
        <v>0</v>
      </c>
      <c r="GW48" s="289">
        <f ca="1">IF(ผลการเรียน!$AP49=ลับ!$GW$5,1,0)</f>
        <v>0</v>
      </c>
      <c r="GX48" s="289">
        <f ca="1">IF(ผลการเรียน!$AP49=ลับ!$GX$5,1,0)</f>
        <v>0</v>
      </c>
      <c r="GY48" s="289">
        <f ca="1">IF(ผลการเรียน!$AG49=ลับ!$GY$5,1,0)</f>
        <v>0</v>
      </c>
      <c r="GZ48" s="289">
        <f ca="1">IF(ผลการเรียน!$AG49=ลับ!$GZ$5,1,0)</f>
        <v>0</v>
      </c>
      <c r="HA48" s="289">
        <f ca="1">IF(ผลการเรียน!$AG49=ลับ!$HA$5,1,0)</f>
        <v>0</v>
      </c>
      <c r="HB48" s="289">
        <f ca="1">IF(ผลการเรียน!$AG49=ลับ!$HB$5,1,0)</f>
        <v>0</v>
      </c>
      <c r="HC48" s="19">
        <f>IF(สรุปคะแนน!$Q48=3,1,0)</f>
        <v>0</v>
      </c>
      <c r="HD48" s="19">
        <f>IF(สรุปคะแนน!$Q48=2,1,0)</f>
        <v>0</v>
      </c>
      <c r="HE48" s="19">
        <f>IF(สรุปคะแนน!$Q48=1,1,0)</f>
        <v>0</v>
      </c>
      <c r="HF48" s="19">
        <f>IF(สรุปคะแนน!$Q48=0,1,0)</f>
        <v>0</v>
      </c>
      <c r="HG48" s="47"/>
      <c r="HH48" s="47"/>
      <c r="HI48" s="47"/>
      <c r="HJ48" s="47"/>
      <c r="HK48" s="47"/>
      <c r="HL48" s="47"/>
      <c r="HM48" s="47"/>
      <c r="HN48" s="47"/>
    </row>
    <row r="49" spans="1:222" ht="20.399999999999999" x14ac:dyDescent="0.55000000000000004">
      <c r="A49" s="25">
        <v>44</v>
      </c>
      <c r="B49" s="60">
        <f>IF(ลับ!B$3=0,0,IF(เวลาเรียน!H49="/",ลับ!B$3,0))</f>
        <v>0</v>
      </c>
      <c r="C49" s="60">
        <f>IF(ลับ!C$3=0,0,IF(เวลาเรียน!I49="/",ลับ!C$3,0))</f>
        <v>0</v>
      </c>
      <c r="D49" s="60">
        <f>IF(ลับ!D$3=0,0,IF(เวลาเรียน!J49="/",ลับ!D$3,0))</f>
        <v>0</v>
      </c>
      <c r="E49" s="60">
        <f>IF(ลับ!E$3=0,0,IF(เวลาเรียน!K49="/",ลับ!E$3,0))</f>
        <v>0</v>
      </c>
      <c r="F49" s="60" t="e">
        <f>IF(ลับ!F$3=0,0,IF(เวลาเรียน!#REF!="/",ลับ!F$3,0))</f>
        <v>#REF!</v>
      </c>
      <c r="G49" s="60">
        <f>IF(ลับ!G$3=0,0,IF(เวลาเรียน!L49="/",ลับ!G$3,0))</f>
        <v>0</v>
      </c>
      <c r="H49" s="60">
        <f>IF(ลับ!H$3=0,0,IF(เวลาเรียน!M49="/",ลับ!H$3,0))</f>
        <v>0</v>
      </c>
      <c r="I49" s="60">
        <f>IF(ลับ!I$3=0,0,IF(เวลาเรียน!N49="/",ลับ!I$3,0))</f>
        <v>0</v>
      </c>
      <c r="J49" s="60">
        <f>IF(ลับ!J$3=0,0,IF(เวลาเรียน!O49="/",ลับ!J$3,0))</f>
        <v>0</v>
      </c>
      <c r="K49" s="60">
        <f>IF(ลับ!K$3=0,0,IF(เวลาเรียน!P49="/",ลับ!K$3,0))</f>
        <v>0</v>
      </c>
      <c r="L49" s="60">
        <f>IF(ลับ!L$3=0,0,IF(เวลาเรียน!Q49="/",ลับ!L$3,0))</f>
        <v>0</v>
      </c>
      <c r="M49" s="60">
        <f>IF(ลับ!M$3=0,0,IF(เวลาเรียน!R49="/",ลับ!M$3,0))</f>
        <v>0</v>
      </c>
      <c r="N49" s="60">
        <f>IF(ลับ!N$3=0,0,IF(เวลาเรียน!S49="/",ลับ!N$3,0))</f>
        <v>0</v>
      </c>
      <c r="O49" s="60">
        <f>IF(ลับ!O$3=0,0,IF(เวลาเรียน!T49="/",ลับ!O$3,0))</f>
        <v>0</v>
      </c>
      <c r="P49" s="60">
        <f>IF(ลับ!P$3=0,0,IF(เวลาเรียน!U49="/",ลับ!P$3,0))</f>
        <v>0</v>
      </c>
      <c r="Q49" s="60">
        <f>IF(ลับ!Q$3=0,0,IF(เวลาเรียน!V49="/",ลับ!Q$3,0))</f>
        <v>0</v>
      </c>
      <c r="R49" s="60">
        <f>IF(ลับ!R$3=0,0,IF(เวลาเรียน!W49="/",ลับ!R$3,0))</f>
        <v>0</v>
      </c>
      <c r="S49" s="60">
        <f>IF(ลับ!S$3=0,0,IF(เวลาเรียน!X49="/",ลับ!S$3,0))</f>
        <v>0</v>
      </c>
      <c r="T49" s="60">
        <f>IF(ลับ!T$3=0,0,IF(เวลาเรียน!Y49="/",ลับ!T$3,0))</f>
        <v>0</v>
      </c>
      <c r="U49" s="60">
        <f>IF(ลับ!U$3=0,0,IF(เวลาเรียน!Z49="/",ลับ!U$3,0))</f>
        <v>0</v>
      </c>
      <c r="V49" s="60">
        <f>IF(ลับ!V$3=0,0,IF(เวลาเรียน!AA49="/",ลับ!V$3,0))</f>
        <v>0</v>
      </c>
      <c r="W49" s="60">
        <f>IF(ลับ!W$3=0,0,IF(เวลาเรียน!AB49="/",ลับ!W$3,0))</f>
        <v>0</v>
      </c>
      <c r="X49" s="60">
        <f>IF(ลับ!X$3=0,0,IF(เวลาเรียน!AC49="/",ลับ!X$3,0))</f>
        <v>0</v>
      </c>
      <c r="Y49" s="60">
        <f>IF(ลับ!Y$3=0,0,IF(เวลาเรียน!AD49="/",ลับ!Y$3,0))</f>
        <v>0</v>
      </c>
      <c r="Z49" s="295">
        <f>IF(ลับ!Z$3=0,0,IF(เวลาเรียน!AE49="/",ลับ!Z$3,0))</f>
        <v>0</v>
      </c>
      <c r="AA49" s="60">
        <f>IF(ลับ!AA$3=0,0,IF(เวลาเรียน!AF49="/",ลับ!AA$3,0))</f>
        <v>0</v>
      </c>
      <c r="AB49" s="60">
        <f>IF(ลับ!AB$3=0,0,IF(เวลาเรียน!AG49="/",ลับ!AB$3,0))</f>
        <v>0</v>
      </c>
      <c r="AC49" s="60">
        <f>IF(ลับ!AC$3=0,0,IF(เวลาเรียน!AH49="/",ลับ!AC$3,0))</f>
        <v>0</v>
      </c>
      <c r="AD49" s="60">
        <f>IF(ลับ!AD$3=0,0,IF(เวลาเรียน!AI49="/",ลับ!AD$3,0))</f>
        <v>0</v>
      </c>
      <c r="AE49" s="60">
        <f>IF(ลับ!AE$3=0,0,IF(เวลาเรียน!AJ49="/",ลับ!AE$3,0))</f>
        <v>0</v>
      </c>
      <c r="AF49" s="60">
        <f>IF(ลับ!AF$3=0,0,IF(เวลาเรียน!AK49="/",ลับ!AF$3,0))</f>
        <v>0</v>
      </c>
      <c r="AG49" s="60">
        <f>IF(ลับ!AG$3=0,0,IF(เวลาเรียน!AL49="/",ลับ!AG$3,0))</f>
        <v>0</v>
      </c>
      <c r="AH49" s="60">
        <f>IF(ลับ!AH$3=0,0,IF(เวลาเรียน!AM49="/",ลับ!AH$3,0))</f>
        <v>0</v>
      </c>
      <c r="AI49" s="60">
        <f>IF(ลับ!AI$3=0,0,IF(เวลาเรียน!AN49="/",ลับ!AI$3,0))</f>
        <v>0</v>
      </c>
      <c r="AJ49" s="60">
        <f>IF(ลับ!AJ$3=0,0,IF(เวลาเรียน!AO49="/",ลับ!AJ$3,0))</f>
        <v>0</v>
      </c>
      <c r="AK49" s="60">
        <f>IF(ลับ!AK$3=0,0,IF(เวลาเรียน!AP49="/",ลับ!AK$3,0))</f>
        <v>0</v>
      </c>
      <c r="AL49" s="60">
        <f>IF(ลับ!AL$3=0,0,IF(เวลาเรียน!AQ49="/",ลับ!AL$3,0))</f>
        <v>0</v>
      </c>
      <c r="AM49" s="60">
        <f>IF(ลับ!AM$3=0,0,IF(เวลาเรียน!AR49="/",ลับ!AM$3,0))</f>
        <v>0</v>
      </c>
      <c r="AN49" s="60">
        <f>IF(ลับ!AN$3=0,0,IF(เวลาเรียน!AS49="/",ลับ!AN$3,0))</f>
        <v>0</v>
      </c>
      <c r="AO49" s="60">
        <f>IF(ลับ!AO$3=0,0,IF(เวลาเรียน!AT49="/",ลับ!AO$3,0))</f>
        <v>0</v>
      </c>
      <c r="AP49" s="60">
        <f>IF(ลับ!AP$3=0,0,IF(เวลาเรียน!AU49="/",ลับ!AP$3,0))</f>
        <v>0</v>
      </c>
      <c r="AQ49" s="60">
        <f>IF(ลับ!AQ$3=0,0,IF(เวลาเรียน!AV49="/",ลับ!AQ$3,0))</f>
        <v>0</v>
      </c>
      <c r="AR49" s="60">
        <f>IF(ลับ!AR$3=0,0,IF(เวลาเรียน!AW49="/",ลับ!AR$3,0))</f>
        <v>0</v>
      </c>
      <c r="AS49" s="60">
        <f>IF(ลับ!AS$3=0,0,IF(เวลาเรียน!AX49="/",ลับ!AS$3,0))</f>
        <v>0</v>
      </c>
      <c r="AT49" s="60">
        <f>IF(ลับ!AT$3=0,0,IF(เวลาเรียน!AY49="/",ลับ!AT$3,0))</f>
        <v>0</v>
      </c>
      <c r="AU49" s="60">
        <f>IF(ลับ!AU$3=0,0,IF(เวลาเรียน!AZ49="/",ลับ!AU$3,0))</f>
        <v>0</v>
      </c>
      <c r="AV49" s="60">
        <f>IF(ลับ!AV$3=0,0,IF(เวลาเรียน!BA49="/",ลับ!AV$3,0))</f>
        <v>0</v>
      </c>
      <c r="AW49" s="60">
        <f>IF(ลับ!AW$3=0,0,IF(เวลาเรียน!BB49="/",ลับ!AW$3,0))</f>
        <v>0</v>
      </c>
      <c r="AX49" s="60">
        <f>IF(ลับ!AX$3=0,0,IF(เวลาเรียน!BC49="/",ลับ!AX$3,0))</f>
        <v>0</v>
      </c>
      <c r="AY49" s="60">
        <f>IF(ลับ!AY$3=0,0,IF(เวลาเรียน!BD49="/",ลับ!AY$3,0))</f>
        <v>0</v>
      </c>
      <c r="AZ49" s="60">
        <f>IF(ลับ!AZ$3=0,0,IF(เวลาเรียน!BE49="/",ลับ!AZ$3,0))</f>
        <v>0</v>
      </c>
      <c r="BA49" s="60">
        <f>IF(ลับ!BA$3=0,0,IF(เวลาเรียน!BF49="/",ลับ!BA$3,0))</f>
        <v>0</v>
      </c>
      <c r="BB49" s="60">
        <f>IF(ลับ!BB$3=0,0,IF(เวลาเรียน!BG49="/",ลับ!BB$3,0))</f>
        <v>0</v>
      </c>
      <c r="BC49" s="60">
        <f>IF(ลับ!BC$3=0,0,IF(เวลาเรียน!BH49="/",ลับ!BC$3,0))</f>
        <v>0</v>
      </c>
      <c r="BD49" s="60">
        <f>IF(ลับ!BD$3=0,0,IF(เวลาเรียน!BI49="/",ลับ!BD$3,0))</f>
        <v>0</v>
      </c>
      <c r="BE49" s="60">
        <f>IF(ลับ!BE$3=0,0,IF(เวลาเรียน!BJ49="/",ลับ!BE$3,0))</f>
        <v>0</v>
      </c>
      <c r="BF49" s="60">
        <f>IF(ลับ!BF$3=0,0,IF(เวลาเรียน!BK49="/",ลับ!BF$3,0))</f>
        <v>0</v>
      </c>
      <c r="BG49" s="60">
        <f>IF(ลับ!BG$3=0,0,IF(เวลาเรียน!BL49="/",ลับ!BG$3,0))</f>
        <v>0</v>
      </c>
      <c r="BH49" s="60">
        <f>IF(ลับ!BH$3=0,0,IF(เวลาเรียน!BM49="/",ลับ!BH$3,0))</f>
        <v>0</v>
      </c>
      <c r="BI49" s="60">
        <f>IF(ลับ!BI$3=0,0,IF(เวลาเรียน!BN49="/",ลับ!BI$3,0))</f>
        <v>0</v>
      </c>
      <c r="BJ49" s="60">
        <f>IF(ลับ!BJ$3=0,0,IF(เวลาเรียน!BO49="/",ลับ!BJ$3,0))</f>
        <v>0</v>
      </c>
      <c r="BK49" s="60">
        <f>IF(ลับ!BK$3=0,0,IF(เวลาเรียน!BP49="/",ลับ!BK$3,0))</f>
        <v>0</v>
      </c>
      <c r="BL49" s="60">
        <f>IF(ลับ!BL$3=0,0,IF(เวลาเรียน!BQ49="/",ลับ!BL$3,0))</f>
        <v>0</v>
      </c>
      <c r="BM49" s="60">
        <f>IF(ลับ!BM$3=0,0,IF(เวลาเรียน!BR49="/",ลับ!BM$3,0))</f>
        <v>0</v>
      </c>
      <c r="BN49" s="60">
        <f>IF(ลับ!BN$3=0,0,IF(เวลาเรียน!BS49="/",ลับ!BN$3,0))</f>
        <v>0</v>
      </c>
      <c r="BO49" s="60">
        <f>IF(ลับ!BO$3=0,0,IF(เวลาเรียน!BT49="/",ลับ!BO$3,0))</f>
        <v>0</v>
      </c>
      <c r="BP49" s="60">
        <f>IF(ลับ!BP$3=0,0,IF(เวลาเรียน!BU49="/",ลับ!BP$3,0))</f>
        <v>0</v>
      </c>
      <c r="BQ49" s="60">
        <f>IF(ลับ!BQ$3=0,0,IF(เวลาเรียน!BV49="/",ลับ!BQ$3,0))</f>
        <v>0</v>
      </c>
      <c r="BR49" s="60">
        <f>IF(ลับ!BR$3=0,0,IF(เวลาเรียน!BW49="/",ลับ!BR$3,0))</f>
        <v>0</v>
      </c>
      <c r="BS49" s="295">
        <f>IF(ลับ!BS$3=0,0,IF(เวลาเรียน!BX49="/",ลับ!BS$3,0))</f>
        <v>0</v>
      </c>
      <c r="BT49" s="60">
        <f>IF(ลับ!BT$3=0,0,IF(เวลาเรียน!BZ49="/",ลับ!BT$3,0))</f>
        <v>0</v>
      </c>
      <c r="BU49" s="60">
        <f>IF(ลับ!BU$3=0,0,IF(เวลาเรียน!CA49="/",ลับ!BU$3,0))</f>
        <v>0</v>
      </c>
      <c r="BV49" s="60">
        <f>IF(ลับ!BV$3=0,0,IF(เวลาเรียน!CB49="/",ลับ!BV$3,0))</f>
        <v>0</v>
      </c>
      <c r="BW49" s="60">
        <f>IF(ลับ!BW$3=0,0,IF(เวลาเรียน!CC49="/",ลับ!BW$3,0))</f>
        <v>0</v>
      </c>
      <c r="BX49" s="60">
        <f>IF(ลับ!BX$3=0,0,IF(เวลาเรียน!CD49="/",ลับ!BX$3,0))</f>
        <v>0</v>
      </c>
      <c r="BY49" s="60">
        <f>IF(ลับ!BY$3=0,0,IF(เวลาเรียน!CE49="/",ลับ!BY$3,0))</f>
        <v>0</v>
      </c>
      <c r="BZ49" s="60">
        <f>IF(ลับ!BZ$3=0,0,IF(เวลาเรียน!CF49="/",ลับ!BZ$3,0))</f>
        <v>0</v>
      </c>
      <c r="CA49" s="60">
        <f>IF(ลับ!CA$3=0,0,IF(เวลาเรียน!CG49="/",ลับ!CA$3,0))</f>
        <v>0</v>
      </c>
      <c r="CB49" s="60">
        <f>IF(ลับ!CB$3=0,0,IF(เวลาเรียน!CH49="/",ลับ!CB$3,0))</f>
        <v>0</v>
      </c>
      <c r="CC49" s="60">
        <f>IF(ลับ!CC$3=0,0,IF(เวลาเรียน!CI49="/",ลับ!CC$3,0))</f>
        <v>0</v>
      </c>
      <c r="CD49" s="60">
        <f>IF(ลับ!CD$3=0,0,IF(เวลาเรียน!CJ49="/",ลับ!CD$3,0))</f>
        <v>0</v>
      </c>
      <c r="CE49" s="60">
        <f>IF(ลับ!CE$3=0,0,IF(เวลาเรียน!CK49="/",ลับ!CE$3,0))</f>
        <v>0</v>
      </c>
      <c r="CF49" s="60">
        <f>IF(ลับ!CF$3=0,0,IF(เวลาเรียน!CL49="/",ลับ!CF$3,0))</f>
        <v>0</v>
      </c>
      <c r="CG49" s="60">
        <f>IF(ลับ!CG$3=0,0,IF(เวลาเรียน!CM49="/",ลับ!CG$3,0))</f>
        <v>0</v>
      </c>
      <c r="CH49" s="60">
        <f>IF(ลับ!CH$3=0,0,IF(เวลาเรียน!CN49="/",ลับ!CH$3,0))</f>
        <v>0</v>
      </c>
      <c r="CI49" s="60">
        <f>IF(ลับ!CI$3=0,0,IF(เวลาเรียน!CO49="/",ลับ!CI$3,0))</f>
        <v>0</v>
      </c>
      <c r="CJ49" s="60">
        <f>IF(ลับ!CJ$3=0,0,IF(เวลาเรียน!CP49="/",ลับ!CJ$3,0))</f>
        <v>0</v>
      </c>
      <c r="CK49" s="60">
        <f>IF(ลับ!CK$3=0,0,IF(เวลาเรียน!CQ49="/",ลับ!CK$3,0))</f>
        <v>0</v>
      </c>
      <c r="CL49" s="60">
        <f>IF(ลับ!CL$3=0,0,IF(เวลาเรียน!CR49="/",ลับ!CL$3,0))</f>
        <v>0</v>
      </c>
      <c r="CM49" s="60">
        <f>IF(ลับ!CM$3=0,0,IF(เวลาเรียน!CS49="/",ลับ!CM$3,0))</f>
        <v>0</v>
      </c>
      <c r="CN49" s="60">
        <f>IF(ลับ!CN$3=0,0,IF(เวลาเรียน!CT49="/",ลับ!CN$3,0))</f>
        <v>0</v>
      </c>
      <c r="CO49" s="60">
        <f>IF(ลับ!CO$3=0,0,IF(เวลาเรียน!CU49="/",ลับ!CO$3,0))</f>
        <v>0</v>
      </c>
      <c r="CP49" s="60">
        <f>IF(ลับ!CP$3=0,0,IF(เวลาเรียน!CV49="/",ลับ!CP$3,0))</f>
        <v>0</v>
      </c>
      <c r="CQ49" s="60">
        <f>IF(ลับ!CQ$3=0,0,IF(เวลาเรียน!CW49="/",ลับ!CQ$3,0))</f>
        <v>0</v>
      </c>
      <c r="CR49" s="60">
        <f>IF(ลับ!CR$3=0,0,IF(เวลาเรียน!CX49="/",ลับ!CR$3,0))</f>
        <v>0</v>
      </c>
      <c r="CS49" s="60">
        <f>IF(ลับ!CS$3=0,0,IF(เวลาเรียน!CY49="/",ลับ!CS$3,0))</f>
        <v>0</v>
      </c>
      <c r="CT49" s="60">
        <f>IF(ลับ!CT$3=0,0,IF(เวลาเรียน!CZ49="/",ลับ!CT$3,0))</f>
        <v>0</v>
      </c>
      <c r="CU49" s="60">
        <f>IF(ลับ!CU$3=0,0,IF(เวลาเรียน!DA49="/",ลับ!CU$3,0))</f>
        <v>0</v>
      </c>
      <c r="CV49" s="60">
        <f>IF(ลับ!CV$3=0,0,IF(เวลาเรียน!DB49="/",ลับ!CV$3,0))</f>
        <v>0</v>
      </c>
      <c r="CW49" s="61">
        <f>IF(ลับ!CW$3=0,0,IF(เวลาเรียน!DC49="/",ลับ!CW$3,0))</f>
        <v>0</v>
      </c>
      <c r="CX49" s="73" t="e">
        <f t="shared" si="11"/>
        <v>#REF!</v>
      </c>
      <c r="CZ49" s="15">
        <v>44</v>
      </c>
      <c r="DA49" s="15">
        <f>IF(ตัวชี้วัด!C49="ร",ตัวชี้วัด!C49,IF(ตัวชี้วัด!F49="ร",ตัวชี้วัด!F49,IF(ตัวชี้วัด!I49="ร",ตัวชี้วัด!I49,IF(ตัวชี้วัด!L49="ร",ตัวชี้วัด!L49,IF(ตัวชี้วัด!O49="ร",ตัวชี้วัด!O49,IF(ตัวชี้วัด!S49="ร",ตัวชี้วัด!S49,IF(ตัวชี้วัด!V49="ร",ตัวชี้วัด!V49,SUM(ตัวชี้วัด!C49,ตัวชี้วัด!F49,ตัวชี้วัด!I49,ตัวชี้วัด!L49,ตัวชี้วัด!O49,ตัวชี้วัด!S49,ตัวชี้วัด!V49))))))))</f>
        <v>0</v>
      </c>
      <c r="DB49" s="15">
        <f>IF(ตัวชี้วัด!Y49="ร",ตัวชี้วัด!Y49,IF(ตัวชี้วัด!AB49="ร",ตัวชี้วัด!AB49,IF(ตัวชี้วัด!AE49="ร",ตัวชี้วัด!AE49,IF(ตัวชี้วัด!AK49="ร",ตัวชี้วัด!AK49,IF(ตัวชี้วัด!AN49="ร",ตัวชี้วัด!AN49,IF(ตัวชี้วัด!AQ49="ร",ตัวชี้วัด!AQ49,IF(ตัวชี้วัด!AT49="ร",ตัวชี้วัด!AT49,SUM(ตัวชี้วัด!Y49,ตัวชี้วัด!AB49,ตัวชี้วัด!AE49,ตัวชี้วัด!AK49,ตัวชี้วัด!AN49,ตัวชี้วัด!AQ49,ตัวชี้วัด!AT49))))))))</f>
        <v>0</v>
      </c>
      <c r="DC49" s="15">
        <f>IF(ตัวชี้วัด!AW49="ร",ตัวชี้วัด!AW49,IF(ตัวชี้วัด!BA49="ร",ตัวชี้วัด!BA49,IF(ตัวชี้วัด!BD49="ร",ตัวชี้วัด!BD49,IF(ตัวชี้วัด!BG49="ร",ตัวชี้วัด!BG49,IF(ตัวชี้วัด!BJ49="ร",ตัวชี้วัด!BJ49,IF(ตัวชี้วัด!BM49="ร",ตัวชี้วัด!BM49,IF(ตัวชี้วัด!BS49="ร",ตัวชี้วัด!BS49,SUM(ตัวชี้วัด!AW49,ตัวชี้วัด!BA49,ตัวชี้วัด!BD49,ตัวชี้วัด!BG49,ตัวชี้วัด!BJ49,ตัวชี้วัด!BM49,ตัวชี้วัด!BS49))))))))</f>
        <v>0</v>
      </c>
      <c r="DD49" s="15">
        <f>IF(ตัวชี้วัด!BV49="ร",ตัวชี้วัด!BV49,IF(ตัวชี้วัด!BY49="ร",ตัวชี้วัด!BY49,IF(ตัวชี้วัด!CB49="ร",ตัวชี้วัด!CB49,IF(ตัวชี้วัด!CE49="ร",ตัวชี้วัด!CE49,IF(ตัวชี้วัด!CI49="ร",ตัวชี้วัด!CI49,IF(ตัวชี้วัด!CL49="ร",ตัวชี้วัด!CL49,IF(ตัวชี้วัด!CO49="ร",ตัวชี้วัด!CO49,SUM(ตัวชี้วัด!BV49,ตัวชี้วัด!BY49,ตัวชี้วัด!CB49,ตัวชี้วัด!CE49,ตัวชี้วัด!CI49,ตัวชี้วัด!CL49,ตัวชี้วัด!CO49))))))))</f>
        <v>0</v>
      </c>
      <c r="DE49" s="15">
        <f>IF(ตัวชี้วัด!CR49="ร",ตัวชี้วัด!CR49,IF(ตัวชี้วัด!CU49="ร",ตัวชี้วัด!CU49,IF(ตัวชี้วัด!DA49="ร",ตัวชี้วัด!DA49,IF(ตัวชี้วัด!DD49="ร",ตัวชี้วัด!DD49,IF(ตัวชี้วัด!DG49="ร",ตัวชี้วัด!DG49,IF(ตัวชี้วัด!DJ49="ร",ตัวชี้วัด!DJ49,IF(ตัวชี้วัด!DM49="ร",ตัวชี้วัด!DM49,SUM(ตัวชี้วัด!CR49,ตัวชี้วัด!CU49,ตัวชี้วัด!DA49,ตัวชี้วัด!DD49,ตัวชี้วัด!DG49,ตัวชี้วัด!DJ49,ตัวชี้วัด!DM49))))))))</f>
        <v>0</v>
      </c>
      <c r="DF49" s="15">
        <f>IF(ตัวชี้วัด!DQ49="ร",ตัวชี้วัด!DQ49,IF(ตัวชี้วัด!DT49="ร",ตัวชี้วัด!DT49,IF(ตัวชี้วัด!DW49="ร",ตัวชี้วัด!DW49,IF(ตัวชี้วัด!DZ49="ร",ตัวชี้วัด!DZ49,SUM(ตัวชี้วัด!DQ49,ตัวชี้วัด!DT49,ตัวชี้วัด!DW49,ตัวชี้วัด!DZ49)))))</f>
        <v>0</v>
      </c>
      <c r="DG49" s="72">
        <f t="shared" si="12"/>
        <v>0</v>
      </c>
      <c r="DH49" s="47"/>
      <c r="DI49" s="15">
        <f>IF(ตัวชี้วัด!D49="/",1,0)</f>
        <v>0</v>
      </c>
      <c r="DJ49" s="15">
        <f>IF(ตัวชี้วัด!G49="/",1,0)</f>
        <v>0</v>
      </c>
      <c r="DK49" s="15">
        <f>IF(ตัวชี้วัด!J49="/",1,0)</f>
        <v>0</v>
      </c>
      <c r="DL49" s="15">
        <f>IF(ตัวชี้วัด!M49="/",1,0)</f>
        <v>0</v>
      </c>
      <c r="DM49" s="15">
        <f>IF(ตัวชี้วัด!P49="/",1,0)</f>
        <v>0</v>
      </c>
      <c r="DN49" s="15">
        <f>IF(ตัวชี้วัด!T49="/",1,0)</f>
        <v>0</v>
      </c>
      <c r="DO49" s="15">
        <f>IF(ตัวชี้วัด!W49="/",1,0)</f>
        <v>0</v>
      </c>
      <c r="DP49" s="15">
        <f>IF(ตัวชี้วัด!Z49="/",1,0)</f>
        <v>0</v>
      </c>
      <c r="DQ49" s="15">
        <f>IF(ตัวชี้วัด!AC49="/",1,0)</f>
        <v>0</v>
      </c>
      <c r="DR49" s="15">
        <f>IF(ตัวชี้วัด!AF49="/",1,0)</f>
        <v>0</v>
      </c>
      <c r="DS49" s="15">
        <f>IF(ตัวชี้วัด!AL49="/",1,0)</f>
        <v>0</v>
      </c>
      <c r="DT49" s="15">
        <f>IF(ตัวชี้วัด!AO49="/",1,0)</f>
        <v>0</v>
      </c>
      <c r="DU49" s="15">
        <f>IF(ตัวชี้วัด!AR49="/",1,0)</f>
        <v>0</v>
      </c>
      <c r="DV49" s="15">
        <f>IF(ตัวชี้วัด!AU49="/",1,0)</f>
        <v>0</v>
      </c>
      <c r="DW49" s="15">
        <f>IF(ตัวชี้วัด!AX49="/",1,0)</f>
        <v>0</v>
      </c>
      <c r="DX49" s="15">
        <f>IF(ตัวชี้วัด!BB49="/",1,0)</f>
        <v>0</v>
      </c>
      <c r="DY49" s="15">
        <f>IF(ตัวชี้วัด!BE49="/",1,0)</f>
        <v>0</v>
      </c>
      <c r="DZ49" s="15">
        <f>IF(ตัวชี้วัด!BH49="/",1,0)</f>
        <v>0</v>
      </c>
      <c r="EA49" s="15">
        <f>IF(ตัวชี้วัด!BK49="/",1,0)</f>
        <v>0</v>
      </c>
      <c r="EB49" s="15">
        <f>IF(ตัวชี้วัด!BN49="/",1,0)</f>
        <v>0</v>
      </c>
      <c r="EC49" s="15">
        <f>IF(ตัวชี้วัด!BT49="/",1,0)</f>
        <v>0</v>
      </c>
      <c r="ED49" s="15">
        <f>IF(ตัวชี้วัด!BW49="/",1,0)</f>
        <v>0</v>
      </c>
      <c r="EE49" s="15">
        <f>IF(ตัวชี้วัด!BZ49="/",1,0)</f>
        <v>0</v>
      </c>
      <c r="EF49" s="15">
        <f>IF(ตัวชี้วัด!CC49="/",1,0)</f>
        <v>0</v>
      </c>
      <c r="EG49" s="15">
        <f>IF(ตัวชี้วัด!CF49="/",1,0)</f>
        <v>0</v>
      </c>
      <c r="EH49" s="15">
        <f>IF(ตัวชี้วัด!CJ49="/",1,0)</f>
        <v>0</v>
      </c>
      <c r="EI49" s="15">
        <f>IF(ตัวชี้วัด!CM49="/",1,0)</f>
        <v>0</v>
      </c>
      <c r="EJ49" s="15">
        <f>IF(ตัวชี้วัด!CP49="/",1,0)</f>
        <v>0</v>
      </c>
      <c r="EK49" s="15">
        <f>IF(ตัวชี้วัด!CS49="/",1,0)</f>
        <v>0</v>
      </c>
      <c r="EL49" s="15">
        <f>IF(ตัวชี้วัด!CV49="/",1,0)</f>
        <v>0</v>
      </c>
      <c r="EM49" s="15">
        <f>IF(ตัวชี้วัด!DB49="/",1,0)</f>
        <v>0</v>
      </c>
      <c r="EN49" s="15">
        <f>IF(ตัวชี้วัด!DE49="/",1,0)</f>
        <v>0</v>
      </c>
      <c r="EO49" s="15">
        <f>IF(ตัวชี้วัด!DH49="/",1,0)</f>
        <v>0</v>
      </c>
      <c r="EP49" s="15">
        <f>IF(ตัวชี้วัด!DK49="/",1,0)</f>
        <v>0</v>
      </c>
      <c r="EQ49" s="15">
        <f>IF(ตัวชี้วัด!DN49="/",1,0)</f>
        <v>0</v>
      </c>
      <c r="ER49" s="15">
        <f>IF(ตัวชี้วัด!DR49="/",1,0)</f>
        <v>0</v>
      </c>
      <c r="ES49" s="15">
        <f>IF(ตัวชี้วัด!DU49="/",1,0)</f>
        <v>0</v>
      </c>
      <c r="ET49" s="15">
        <f>IF(ตัวชี้วัด!DX49="/",1,0)</f>
        <v>0</v>
      </c>
      <c r="EU49" s="15">
        <f>IF(ตัวชี้วัด!EA49="/",1,0)</f>
        <v>0</v>
      </c>
      <c r="EV49" s="72">
        <f t="shared" si="14"/>
        <v>0</v>
      </c>
      <c r="EX49" s="15">
        <v>44</v>
      </c>
      <c r="EY49" s="15">
        <f>IF(คุณลักษณะ!B49&gt;1,2,IF(คุณลักษณะ!B49=1,1,0))</f>
        <v>0</v>
      </c>
      <c r="EZ49" s="15">
        <f>IF(คุณลักษณะ!C49&gt;1,2,IF(คุณลักษณะ!C49=1,1,0))</f>
        <v>0</v>
      </c>
      <c r="FA49" s="15">
        <f>IF(คุณลักษณะ!D49&gt;1,2,IF(คุณลักษณะ!D49=1,1,0))</f>
        <v>0</v>
      </c>
      <c r="FB49" s="15">
        <f>IF(คุณลักษณะ!E49&gt;1,2,IF(คุณลักษณะ!E49=1,1,0))</f>
        <v>0</v>
      </c>
      <c r="FC49" s="72">
        <f t="shared" si="15"/>
        <v>0</v>
      </c>
      <c r="FD49" s="15">
        <f>IF(คุณลักษณะ!G49&gt;1,2,IF(คุณลักษณะ!G49=1,1,0))</f>
        <v>0</v>
      </c>
      <c r="FE49" s="15">
        <f>IF(คุณลักษณะ!H49&gt;1,2,IF(คุณลักษณะ!H49=1,1,0))</f>
        <v>0</v>
      </c>
      <c r="FF49" s="72">
        <f t="shared" si="16"/>
        <v>0</v>
      </c>
      <c r="FG49" s="15">
        <f>IF(คุณลักษณะ!O49&gt;1,2,IF(คุณลักษณะ!O49=1,1,0))</f>
        <v>0</v>
      </c>
      <c r="FH49" s="15">
        <f>IF(คุณลักษณะ!P49&gt;1,2,IF(คุณลักษณะ!P49=1,1,0))</f>
        <v>0</v>
      </c>
      <c r="FI49" s="72">
        <f t="shared" si="17"/>
        <v>0</v>
      </c>
      <c r="FJ49" s="15">
        <f>IF(คุณลักษณะ!S49&gt;1,2,IF(คุณลักษณะ!S49=1,1,0))</f>
        <v>0</v>
      </c>
      <c r="FK49" s="15">
        <f>IF(คุณลักษณะ!T49&gt;1,2,IF(คุณลักษณะ!T49=1,1,0))</f>
        <v>0</v>
      </c>
      <c r="FL49" s="72">
        <f t="shared" si="18"/>
        <v>0</v>
      </c>
      <c r="FM49" s="15">
        <f>IF(คุณลักษณะ!V49&gt;1,2,IF(คุณลักษณะ!V49=1,1,0))</f>
        <v>0</v>
      </c>
      <c r="FN49" s="15">
        <f>IF(คุณลักษณะ!W49&gt;1,2,IF(คุณลักษณะ!W49=1,1,0))</f>
        <v>0</v>
      </c>
      <c r="FO49" s="72">
        <f t="shared" si="19"/>
        <v>0</v>
      </c>
      <c r="FP49" s="15">
        <f>IF(คุณลักษณะ!Y49&gt;1,2,IF(คุณลักษณะ!Y49=1,1,0))</f>
        <v>0</v>
      </c>
      <c r="FQ49" s="15">
        <f>IF(คุณลักษณะ!AC49&gt;1,2,IF(คุณลักษณะ!AC49=1,1,0))</f>
        <v>0</v>
      </c>
      <c r="FR49" s="15">
        <f>IF(คุณลักษณะ!AD49&gt;1,2,IF(คุณลักษณะ!AD49=1,1,0))</f>
        <v>0</v>
      </c>
      <c r="FS49" s="72">
        <f t="shared" si="20"/>
        <v>0</v>
      </c>
      <c r="FT49" s="15">
        <f>IF(คุณลักษณะ!AF49&gt;1,2,IF(คุณลักษณะ!AF49=1,1,0))</f>
        <v>0</v>
      </c>
      <c r="FU49" s="15">
        <f>IF(คุณลักษณะ!AG49&gt;1,2,IF(คุณลักษณะ!AG49=1,1,0))</f>
        <v>0</v>
      </c>
      <c r="FV49" s="72">
        <f t="shared" si="21"/>
        <v>0</v>
      </c>
      <c r="FW49" s="47"/>
      <c r="FX49" s="15">
        <f>IF(คุณลักษณะ!F49&gt;1,2,IF(คุณลักษณะ!F49=1,1,0))</f>
        <v>2</v>
      </c>
      <c r="FY49" s="15">
        <f>IF(คุณลักษณะ!I49&gt;1,2,IF(คุณลักษณะ!I49=1,1,0))</f>
        <v>2</v>
      </c>
      <c r="FZ49" s="15">
        <f>IF(คุณลักษณะ!N49&gt;1,2,IF(คุณลักษณะ!N49=1,1,0))</f>
        <v>2</v>
      </c>
      <c r="GA49" s="15">
        <f>IF(คุณลักษณะ!Q49&gt;1,2,IF(คุณลักษณะ!Q49=1,1,0))</f>
        <v>2</v>
      </c>
      <c r="GB49" s="15">
        <f>IF(คุณลักษณะ!U49&gt;1,2,IF(คุณลักษณะ!U49=1,1,0))</f>
        <v>2</v>
      </c>
      <c r="GC49" s="15">
        <f>IF(คุณลักษณะ!X49&gt;1,2,IF(คุณลักษณะ!X49=1,1,0))</f>
        <v>2</v>
      </c>
      <c r="GD49" s="15">
        <f>IF(คุณลักษณะ!AE49&gt;1,2,IF(คุณลักษณะ!AE49=1,1,0))</f>
        <v>2</v>
      </c>
      <c r="GE49" s="15">
        <f>IF(คุณลักษณะ!AH49&gt;1,2,IF(คุณลักษณะ!AH49=1,1,0))</f>
        <v>2</v>
      </c>
      <c r="GF49" s="76">
        <f t="shared" si="22"/>
        <v>16</v>
      </c>
      <c r="GG49" s="74">
        <f>IF(คุณลักษณะ!F49=0,0,IF(คุณลักษณะ!I49=0,0,IF(คุณลักษณะ!N49=0,0,IF(คุณลักษณะ!Q49=0,0,IF(คุณลักษณะ!U49=0,0,IF(คุณลักษณะ!X49=0,0,IF(คุณลักษณะ!AE49=0,0,IF(คุณลักษณะ!AH49=0,0,GF49))))))))</f>
        <v>16</v>
      </c>
      <c r="GI49" s="2">
        <v>44</v>
      </c>
      <c r="GJ49" s="19">
        <f>IF(เวลาเรียน!C49="",0,1)</f>
        <v>0</v>
      </c>
      <c r="GK49" s="289">
        <f>IF(ผลการเรียน!$Y50=$GK$5,1,0)</f>
        <v>0</v>
      </c>
      <c r="GL49" s="289">
        <f>IF(ผลการเรียน!$Y50=$GL$5,1,0)</f>
        <v>0</v>
      </c>
      <c r="GM49" s="289">
        <f>IF(ผลการเรียน!$Y50=$GM$5,1,0)</f>
        <v>0</v>
      </c>
      <c r="GN49" s="289">
        <f>IF(ผลการเรียน!$Y50=$GN$5,1,0)</f>
        <v>0</v>
      </c>
      <c r="GO49" s="289">
        <f>IF(ผลการเรียน!$Y50=$GO$5,1,0)</f>
        <v>0</v>
      </c>
      <c r="GP49" s="289">
        <f>IF(ผลการเรียน!$Y50=$GP$5,1,0)</f>
        <v>0</v>
      </c>
      <c r="GQ49" s="289">
        <f>IF(ผลการเรียน!$Y50=$GQ$5,1,0)</f>
        <v>0</v>
      </c>
      <c r="GR49" s="289">
        <f>IF(ผลการเรียน!$Y50=$GR$5,1,0)</f>
        <v>0</v>
      </c>
      <c r="GS49" s="289">
        <f>IF(ผลการเรียน!$Y50=$GS$5,1,0)</f>
        <v>0</v>
      </c>
      <c r="GT49" s="289">
        <f>IF(ผลการเรียน!$Y50=$GT$5,1,0)</f>
        <v>0</v>
      </c>
      <c r="GU49" s="289">
        <f ca="1">IF(ผลการเรียน!$AP50=ลับ!$GU$5,1,0)</f>
        <v>0</v>
      </c>
      <c r="GV49" s="289">
        <f ca="1">IF(ผลการเรียน!$AP50=ลับ!$GV$5,1,0)</f>
        <v>0</v>
      </c>
      <c r="GW49" s="289">
        <f ca="1">IF(ผลการเรียน!$AP50=ลับ!$GW$5,1,0)</f>
        <v>0</v>
      </c>
      <c r="GX49" s="289">
        <f ca="1">IF(ผลการเรียน!$AP50=ลับ!$GX$5,1,0)</f>
        <v>0</v>
      </c>
      <c r="GY49" s="289">
        <f ca="1">IF(ผลการเรียน!$AG50=ลับ!$GY$5,1,0)</f>
        <v>0</v>
      </c>
      <c r="GZ49" s="289">
        <f ca="1">IF(ผลการเรียน!$AG50=ลับ!$GZ$5,1,0)</f>
        <v>0</v>
      </c>
      <c r="HA49" s="289">
        <f ca="1">IF(ผลการเรียน!$AG50=ลับ!$HA$5,1,0)</f>
        <v>0</v>
      </c>
      <c r="HB49" s="289">
        <f ca="1">IF(ผลการเรียน!$AG50=ลับ!$HB$5,1,0)</f>
        <v>0</v>
      </c>
      <c r="HC49" s="19">
        <f>IF(สรุปคะแนน!$Q49=3,1,0)</f>
        <v>0</v>
      </c>
      <c r="HD49" s="19">
        <f>IF(สรุปคะแนน!$Q49=2,1,0)</f>
        <v>0</v>
      </c>
      <c r="HE49" s="19">
        <f>IF(สรุปคะแนน!$Q49=1,1,0)</f>
        <v>0</v>
      </c>
      <c r="HF49" s="19">
        <f>IF(สรุปคะแนน!$Q49=0,1,0)</f>
        <v>0</v>
      </c>
      <c r="HG49" s="47"/>
      <c r="HH49" s="47"/>
      <c r="HI49" s="47"/>
      <c r="HJ49" s="47"/>
      <c r="HK49" s="47"/>
      <c r="HL49" s="47"/>
      <c r="HM49" s="47"/>
      <c r="HN49" s="47"/>
    </row>
    <row r="50" spans="1:222" ht="20.399999999999999" x14ac:dyDescent="0.55000000000000004">
      <c r="A50" s="25">
        <v>45</v>
      </c>
      <c r="B50" s="60">
        <f>IF(ลับ!B$3=0,0,IF(เวลาเรียน!H50="/",ลับ!B$3,0))</f>
        <v>0</v>
      </c>
      <c r="C50" s="60">
        <f>IF(ลับ!C$3=0,0,IF(เวลาเรียน!I50="/",ลับ!C$3,0))</f>
        <v>0</v>
      </c>
      <c r="D50" s="60">
        <f>IF(ลับ!D$3=0,0,IF(เวลาเรียน!J50="/",ลับ!D$3,0))</f>
        <v>0</v>
      </c>
      <c r="E50" s="60">
        <f>IF(ลับ!E$3=0,0,IF(เวลาเรียน!K50="/",ลับ!E$3,0))</f>
        <v>0</v>
      </c>
      <c r="F50" s="60" t="e">
        <f>IF(ลับ!F$3=0,0,IF(เวลาเรียน!#REF!="/",ลับ!F$3,0))</f>
        <v>#REF!</v>
      </c>
      <c r="G50" s="60">
        <f>IF(ลับ!G$3=0,0,IF(เวลาเรียน!L50="/",ลับ!G$3,0))</f>
        <v>0</v>
      </c>
      <c r="H50" s="60">
        <f>IF(ลับ!H$3=0,0,IF(เวลาเรียน!M50="/",ลับ!H$3,0))</f>
        <v>0</v>
      </c>
      <c r="I50" s="60">
        <f>IF(ลับ!I$3=0,0,IF(เวลาเรียน!N50="/",ลับ!I$3,0))</f>
        <v>0</v>
      </c>
      <c r="J50" s="60">
        <f>IF(ลับ!J$3=0,0,IF(เวลาเรียน!O50="/",ลับ!J$3,0))</f>
        <v>0</v>
      </c>
      <c r="K50" s="60">
        <f>IF(ลับ!K$3=0,0,IF(เวลาเรียน!P50="/",ลับ!K$3,0))</f>
        <v>0</v>
      </c>
      <c r="L50" s="60">
        <f>IF(ลับ!L$3=0,0,IF(เวลาเรียน!Q50="/",ลับ!L$3,0))</f>
        <v>0</v>
      </c>
      <c r="M50" s="60">
        <f>IF(ลับ!M$3=0,0,IF(เวลาเรียน!R50="/",ลับ!M$3,0))</f>
        <v>0</v>
      </c>
      <c r="N50" s="60">
        <f>IF(ลับ!N$3=0,0,IF(เวลาเรียน!S50="/",ลับ!N$3,0))</f>
        <v>0</v>
      </c>
      <c r="O50" s="60">
        <f>IF(ลับ!O$3=0,0,IF(เวลาเรียน!T50="/",ลับ!O$3,0))</f>
        <v>0</v>
      </c>
      <c r="P50" s="60">
        <f>IF(ลับ!P$3=0,0,IF(เวลาเรียน!U50="/",ลับ!P$3,0))</f>
        <v>0</v>
      </c>
      <c r="Q50" s="60">
        <f>IF(ลับ!Q$3=0,0,IF(เวลาเรียน!V50="/",ลับ!Q$3,0))</f>
        <v>0</v>
      </c>
      <c r="R50" s="60">
        <f>IF(ลับ!R$3=0,0,IF(เวลาเรียน!W50="/",ลับ!R$3,0))</f>
        <v>0</v>
      </c>
      <c r="S50" s="60">
        <f>IF(ลับ!S$3=0,0,IF(เวลาเรียน!X50="/",ลับ!S$3,0))</f>
        <v>0</v>
      </c>
      <c r="T50" s="60">
        <f>IF(ลับ!T$3=0,0,IF(เวลาเรียน!Y50="/",ลับ!T$3,0))</f>
        <v>0</v>
      </c>
      <c r="U50" s="60">
        <f>IF(ลับ!U$3=0,0,IF(เวลาเรียน!Z50="/",ลับ!U$3,0))</f>
        <v>0</v>
      </c>
      <c r="V50" s="60">
        <f>IF(ลับ!V$3=0,0,IF(เวลาเรียน!AA50="/",ลับ!V$3,0))</f>
        <v>0</v>
      </c>
      <c r="W50" s="60">
        <f>IF(ลับ!W$3=0,0,IF(เวลาเรียน!AB50="/",ลับ!W$3,0))</f>
        <v>0</v>
      </c>
      <c r="X50" s="60">
        <f>IF(ลับ!X$3=0,0,IF(เวลาเรียน!AC50="/",ลับ!X$3,0))</f>
        <v>0</v>
      </c>
      <c r="Y50" s="60">
        <f>IF(ลับ!Y$3=0,0,IF(เวลาเรียน!AD50="/",ลับ!Y$3,0))</f>
        <v>0</v>
      </c>
      <c r="Z50" s="295">
        <f>IF(ลับ!Z$3=0,0,IF(เวลาเรียน!AE50="/",ลับ!Z$3,0))</f>
        <v>0</v>
      </c>
      <c r="AA50" s="60">
        <f>IF(ลับ!AA$3=0,0,IF(เวลาเรียน!AF50="/",ลับ!AA$3,0))</f>
        <v>0</v>
      </c>
      <c r="AB50" s="60">
        <f>IF(ลับ!AB$3=0,0,IF(เวลาเรียน!AG50="/",ลับ!AB$3,0))</f>
        <v>0</v>
      </c>
      <c r="AC50" s="60">
        <f>IF(ลับ!AC$3=0,0,IF(เวลาเรียน!AH50="/",ลับ!AC$3,0))</f>
        <v>0</v>
      </c>
      <c r="AD50" s="60">
        <f>IF(ลับ!AD$3=0,0,IF(เวลาเรียน!AI50="/",ลับ!AD$3,0))</f>
        <v>0</v>
      </c>
      <c r="AE50" s="60">
        <f>IF(ลับ!AE$3=0,0,IF(เวลาเรียน!AJ50="/",ลับ!AE$3,0))</f>
        <v>0</v>
      </c>
      <c r="AF50" s="60">
        <f>IF(ลับ!AF$3=0,0,IF(เวลาเรียน!AK50="/",ลับ!AF$3,0))</f>
        <v>0</v>
      </c>
      <c r="AG50" s="60">
        <f>IF(ลับ!AG$3=0,0,IF(เวลาเรียน!AL50="/",ลับ!AG$3,0))</f>
        <v>0</v>
      </c>
      <c r="AH50" s="60">
        <f>IF(ลับ!AH$3=0,0,IF(เวลาเรียน!AM50="/",ลับ!AH$3,0))</f>
        <v>0</v>
      </c>
      <c r="AI50" s="60">
        <f>IF(ลับ!AI$3=0,0,IF(เวลาเรียน!AN50="/",ลับ!AI$3,0))</f>
        <v>0</v>
      </c>
      <c r="AJ50" s="60">
        <f>IF(ลับ!AJ$3=0,0,IF(เวลาเรียน!AO50="/",ลับ!AJ$3,0))</f>
        <v>0</v>
      </c>
      <c r="AK50" s="60">
        <f>IF(ลับ!AK$3=0,0,IF(เวลาเรียน!AP50="/",ลับ!AK$3,0))</f>
        <v>0</v>
      </c>
      <c r="AL50" s="60">
        <f>IF(ลับ!AL$3=0,0,IF(เวลาเรียน!AQ50="/",ลับ!AL$3,0))</f>
        <v>0</v>
      </c>
      <c r="AM50" s="60">
        <f>IF(ลับ!AM$3=0,0,IF(เวลาเรียน!AR50="/",ลับ!AM$3,0))</f>
        <v>0</v>
      </c>
      <c r="AN50" s="60">
        <f>IF(ลับ!AN$3=0,0,IF(เวลาเรียน!AS50="/",ลับ!AN$3,0))</f>
        <v>0</v>
      </c>
      <c r="AO50" s="60">
        <f>IF(ลับ!AO$3=0,0,IF(เวลาเรียน!AT50="/",ลับ!AO$3,0))</f>
        <v>0</v>
      </c>
      <c r="AP50" s="60">
        <f>IF(ลับ!AP$3=0,0,IF(เวลาเรียน!AU50="/",ลับ!AP$3,0))</f>
        <v>0</v>
      </c>
      <c r="AQ50" s="60">
        <f>IF(ลับ!AQ$3=0,0,IF(เวลาเรียน!AV50="/",ลับ!AQ$3,0))</f>
        <v>0</v>
      </c>
      <c r="AR50" s="60">
        <f>IF(ลับ!AR$3=0,0,IF(เวลาเรียน!AW50="/",ลับ!AR$3,0))</f>
        <v>0</v>
      </c>
      <c r="AS50" s="60">
        <f>IF(ลับ!AS$3=0,0,IF(เวลาเรียน!AX50="/",ลับ!AS$3,0))</f>
        <v>0</v>
      </c>
      <c r="AT50" s="60">
        <f>IF(ลับ!AT$3=0,0,IF(เวลาเรียน!AY50="/",ลับ!AT$3,0))</f>
        <v>0</v>
      </c>
      <c r="AU50" s="60">
        <f>IF(ลับ!AU$3=0,0,IF(เวลาเรียน!AZ50="/",ลับ!AU$3,0))</f>
        <v>0</v>
      </c>
      <c r="AV50" s="60">
        <f>IF(ลับ!AV$3=0,0,IF(เวลาเรียน!BA50="/",ลับ!AV$3,0))</f>
        <v>0</v>
      </c>
      <c r="AW50" s="60">
        <f>IF(ลับ!AW$3=0,0,IF(เวลาเรียน!BB50="/",ลับ!AW$3,0))</f>
        <v>0</v>
      </c>
      <c r="AX50" s="60">
        <f>IF(ลับ!AX$3=0,0,IF(เวลาเรียน!BC50="/",ลับ!AX$3,0))</f>
        <v>0</v>
      </c>
      <c r="AY50" s="60">
        <f>IF(ลับ!AY$3=0,0,IF(เวลาเรียน!BD50="/",ลับ!AY$3,0))</f>
        <v>0</v>
      </c>
      <c r="AZ50" s="60">
        <f>IF(ลับ!AZ$3=0,0,IF(เวลาเรียน!BE50="/",ลับ!AZ$3,0))</f>
        <v>0</v>
      </c>
      <c r="BA50" s="60">
        <f>IF(ลับ!BA$3=0,0,IF(เวลาเรียน!BF50="/",ลับ!BA$3,0))</f>
        <v>0</v>
      </c>
      <c r="BB50" s="60">
        <f>IF(ลับ!BB$3=0,0,IF(เวลาเรียน!BG50="/",ลับ!BB$3,0))</f>
        <v>0</v>
      </c>
      <c r="BC50" s="60">
        <f>IF(ลับ!BC$3=0,0,IF(เวลาเรียน!BH50="/",ลับ!BC$3,0))</f>
        <v>0</v>
      </c>
      <c r="BD50" s="60">
        <f>IF(ลับ!BD$3=0,0,IF(เวลาเรียน!BI50="/",ลับ!BD$3,0))</f>
        <v>0</v>
      </c>
      <c r="BE50" s="60">
        <f>IF(ลับ!BE$3=0,0,IF(เวลาเรียน!BJ50="/",ลับ!BE$3,0))</f>
        <v>0</v>
      </c>
      <c r="BF50" s="60">
        <f>IF(ลับ!BF$3=0,0,IF(เวลาเรียน!BK50="/",ลับ!BF$3,0))</f>
        <v>0</v>
      </c>
      <c r="BG50" s="60">
        <f>IF(ลับ!BG$3=0,0,IF(เวลาเรียน!BL50="/",ลับ!BG$3,0))</f>
        <v>0</v>
      </c>
      <c r="BH50" s="60">
        <f>IF(ลับ!BH$3=0,0,IF(เวลาเรียน!BM50="/",ลับ!BH$3,0))</f>
        <v>0</v>
      </c>
      <c r="BI50" s="60">
        <f>IF(ลับ!BI$3=0,0,IF(เวลาเรียน!BN50="/",ลับ!BI$3,0))</f>
        <v>0</v>
      </c>
      <c r="BJ50" s="60">
        <f>IF(ลับ!BJ$3=0,0,IF(เวลาเรียน!BO50="/",ลับ!BJ$3,0))</f>
        <v>0</v>
      </c>
      <c r="BK50" s="60">
        <f>IF(ลับ!BK$3=0,0,IF(เวลาเรียน!BP50="/",ลับ!BK$3,0))</f>
        <v>0</v>
      </c>
      <c r="BL50" s="60">
        <f>IF(ลับ!BL$3=0,0,IF(เวลาเรียน!BQ50="/",ลับ!BL$3,0))</f>
        <v>0</v>
      </c>
      <c r="BM50" s="60">
        <f>IF(ลับ!BM$3=0,0,IF(เวลาเรียน!BR50="/",ลับ!BM$3,0))</f>
        <v>0</v>
      </c>
      <c r="BN50" s="60">
        <f>IF(ลับ!BN$3=0,0,IF(เวลาเรียน!BS50="/",ลับ!BN$3,0))</f>
        <v>0</v>
      </c>
      <c r="BO50" s="60">
        <f>IF(ลับ!BO$3=0,0,IF(เวลาเรียน!BT50="/",ลับ!BO$3,0))</f>
        <v>0</v>
      </c>
      <c r="BP50" s="60">
        <f>IF(ลับ!BP$3=0,0,IF(เวลาเรียน!BU50="/",ลับ!BP$3,0))</f>
        <v>0</v>
      </c>
      <c r="BQ50" s="60">
        <f>IF(ลับ!BQ$3=0,0,IF(เวลาเรียน!BV50="/",ลับ!BQ$3,0))</f>
        <v>0</v>
      </c>
      <c r="BR50" s="60">
        <f>IF(ลับ!BR$3=0,0,IF(เวลาเรียน!BW50="/",ลับ!BR$3,0))</f>
        <v>0</v>
      </c>
      <c r="BS50" s="295">
        <f>IF(ลับ!BS$3=0,0,IF(เวลาเรียน!BX50="/",ลับ!BS$3,0))</f>
        <v>0</v>
      </c>
      <c r="BT50" s="60">
        <f>IF(ลับ!BT$3=0,0,IF(เวลาเรียน!BZ50="/",ลับ!BT$3,0))</f>
        <v>0</v>
      </c>
      <c r="BU50" s="60">
        <f>IF(ลับ!BU$3=0,0,IF(เวลาเรียน!CA50="/",ลับ!BU$3,0))</f>
        <v>0</v>
      </c>
      <c r="BV50" s="60">
        <f>IF(ลับ!BV$3=0,0,IF(เวลาเรียน!CB50="/",ลับ!BV$3,0))</f>
        <v>0</v>
      </c>
      <c r="BW50" s="60">
        <f>IF(ลับ!BW$3=0,0,IF(เวลาเรียน!CC50="/",ลับ!BW$3,0))</f>
        <v>0</v>
      </c>
      <c r="BX50" s="60">
        <f>IF(ลับ!BX$3=0,0,IF(เวลาเรียน!CD50="/",ลับ!BX$3,0))</f>
        <v>0</v>
      </c>
      <c r="BY50" s="60">
        <f>IF(ลับ!BY$3=0,0,IF(เวลาเรียน!CE50="/",ลับ!BY$3,0))</f>
        <v>0</v>
      </c>
      <c r="BZ50" s="60">
        <f>IF(ลับ!BZ$3=0,0,IF(เวลาเรียน!CF50="/",ลับ!BZ$3,0))</f>
        <v>0</v>
      </c>
      <c r="CA50" s="60">
        <f>IF(ลับ!CA$3=0,0,IF(เวลาเรียน!CG50="/",ลับ!CA$3,0))</f>
        <v>0</v>
      </c>
      <c r="CB50" s="60">
        <f>IF(ลับ!CB$3=0,0,IF(เวลาเรียน!CH50="/",ลับ!CB$3,0))</f>
        <v>0</v>
      </c>
      <c r="CC50" s="60">
        <f>IF(ลับ!CC$3=0,0,IF(เวลาเรียน!CI50="/",ลับ!CC$3,0))</f>
        <v>0</v>
      </c>
      <c r="CD50" s="60">
        <f>IF(ลับ!CD$3=0,0,IF(เวลาเรียน!CJ50="/",ลับ!CD$3,0))</f>
        <v>0</v>
      </c>
      <c r="CE50" s="60">
        <f>IF(ลับ!CE$3=0,0,IF(เวลาเรียน!CK50="/",ลับ!CE$3,0))</f>
        <v>0</v>
      </c>
      <c r="CF50" s="60">
        <f>IF(ลับ!CF$3=0,0,IF(เวลาเรียน!CL50="/",ลับ!CF$3,0))</f>
        <v>0</v>
      </c>
      <c r="CG50" s="60">
        <f>IF(ลับ!CG$3=0,0,IF(เวลาเรียน!CM50="/",ลับ!CG$3,0))</f>
        <v>0</v>
      </c>
      <c r="CH50" s="60">
        <f>IF(ลับ!CH$3=0,0,IF(เวลาเรียน!CN50="/",ลับ!CH$3,0))</f>
        <v>0</v>
      </c>
      <c r="CI50" s="60">
        <f>IF(ลับ!CI$3=0,0,IF(เวลาเรียน!CO50="/",ลับ!CI$3,0))</f>
        <v>0</v>
      </c>
      <c r="CJ50" s="60">
        <f>IF(ลับ!CJ$3=0,0,IF(เวลาเรียน!CP50="/",ลับ!CJ$3,0))</f>
        <v>0</v>
      </c>
      <c r="CK50" s="60">
        <f>IF(ลับ!CK$3=0,0,IF(เวลาเรียน!CQ50="/",ลับ!CK$3,0))</f>
        <v>0</v>
      </c>
      <c r="CL50" s="60">
        <f>IF(ลับ!CL$3=0,0,IF(เวลาเรียน!CR50="/",ลับ!CL$3,0))</f>
        <v>0</v>
      </c>
      <c r="CM50" s="60">
        <f>IF(ลับ!CM$3=0,0,IF(เวลาเรียน!CS50="/",ลับ!CM$3,0))</f>
        <v>0</v>
      </c>
      <c r="CN50" s="60">
        <f>IF(ลับ!CN$3=0,0,IF(เวลาเรียน!CT50="/",ลับ!CN$3,0))</f>
        <v>0</v>
      </c>
      <c r="CO50" s="60">
        <f>IF(ลับ!CO$3=0,0,IF(เวลาเรียน!CU50="/",ลับ!CO$3,0))</f>
        <v>0</v>
      </c>
      <c r="CP50" s="60">
        <f>IF(ลับ!CP$3=0,0,IF(เวลาเรียน!CV50="/",ลับ!CP$3,0))</f>
        <v>0</v>
      </c>
      <c r="CQ50" s="60">
        <f>IF(ลับ!CQ$3=0,0,IF(เวลาเรียน!CW50="/",ลับ!CQ$3,0))</f>
        <v>0</v>
      </c>
      <c r="CR50" s="60">
        <f>IF(ลับ!CR$3=0,0,IF(เวลาเรียน!CX50="/",ลับ!CR$3,0))</f>
        <v>0</v>
      </c>
      <c r="CS50" s="60">
        <f>IF(ลับ!CS$3=0,0,IF(เวลาเรียน!CY50="/",ลับ!CS$3,0))</f>
        <v>0</v>
      </c>
      <c r="CT50" s="60">
        <f>IF(ลับ!CT$3=0,0,IF(เวลาเรียน!CZ50="/",ลับ!CT$3,0))</f>
        <v>0</v>
      </c>
      <c r="CU50" s="60">
        <f>IF(ลับ!CU$3=0,0,IF(เวลาเรียน!DA50="/",ลับ!CU$3,0))</f>
        <v>0</v>
      </c>
      <c r="CV50" s="60">
        <f>IF(ลับ!CV$3=0,0,IF(เวลาเรียน!DB50="/",ลับ!CV$3,0))</f>
        <v>0</v>
      </c>
      <c r="CW50" s="61">
        <f>IF(ลับ!CW$3=0,0,IF(เวลาเรียน!DC50="/",ลับ!CW$3,0))</f>
        <v>0</v>
      </c>
      <c r="CX50" s="73" t="e">
        <f t="shared" si="11"/>
        <v>#REF!</v>
      </c>
      <c r="CZ50" s="15">
        <v>45</v>
      </c>
      <c r="DA50" s="15">
        <f>IF(ตัวชี้วัด!C50="ร",ตัวชี้วัด!C50,IF(ตัวชี้วัด!F50="ร",ตัวชี้วัด!F50,IF(ตัวชี้วัด!I50="ร",ตัวชี้วัด!I50,IF(ตัวชี้วัด!L50="ร",ตัวชี้วัด!L50,IF(ตัวชี้วัด!O50="ร",ตัวชี้วัด!O50,IF(ตัวชี้วัด!S50="ร",ตัวชี้วัด!S50,IF(ตัวชี้วัด!V50="ร",ตัวชี้วัด!V50,SUM(ตัวชี้วัด!C50,ตัวชี้วัด!F50,ตัวชี้วัด!I50,ตัวชี้วัด!L50,ตัวชี้วัด!O50,ตัวชี้วัด!S50,ตัวชี้วัด!V50))))))))</f>
        <v>0</v>
      </c>
      <c r="DB50" s="15">
        <f>IF(ตัวชี้วัด!Y50="ร",ตัวชี้วัด!Y50,IF(ตัวชี้วัด!AB50="ร",ตัวชี้วัด!AB50,IF(ตัวชี้วัด!AE50="ร",ตัวชี้วัด!AE50,IF(ตัวชี้วัด!AK50="ร",ตัวชี้วัด!AK50,IF(ตัวชี้วัด!AN50="ร",ตัวชี้วัด!AN50,IF(ตัวชี้วัด!AQ50="ร",ตัวชี้วัด!AQ50,IF(ตัวชี้วัด!AT50="ร",ตัวชี้วัด!AT50,SUM(ตัวชี้วัด!Y50,ตัวชี้วัด!AB50,ตัวชี้วัด!AE50,ตัวชี้วัด!AK50,ตัวชี้วัด!AN50,ตัวชี้วัด!AQ50,ตัวชี้วัด!AT50))))))))</f>
        <v>0</v>
      </c>
      <c r="DC50" s="15">
        <f>IF(ตัวชี้วัด!AW50="ร",ตัวชี้วัด!AW50,IF(ตัวชี้วัด!BA50="ร",ตัวชี้วัด!BA50,IF(ตัวชี้วัด!BD50="ร",ตัวชี้วัด!BD50,IF(ตัวชี้วัด!BG50="ร",ตัวชี้วัด!BG50,IF(ตัวชี้วัด!BJ50="ร",ตัวชี้วัด!BJ50,IF(ตัวชี้วัด!BM50="ร",ตัวชี้วัด!BM50,IF(ตัวชี้วัด!BS50="ร",ตัวชี้วัด!BS50,SUM(ตัวชี้วัด!AW50,ตัวชี้วัด!BA50,ตัวชี้วัด!BD50,ตัวชี้วัด!BG50,ตัวชี้วัด!BJ50,ตัวชี้วัด!BM50,ตัวชี้วัด!BS50))))))))</f>
        <v>0</v>
      </c>
      <c r="DD50" s="15">
        <f>IF(ตัวชี้วัด!BV50="ร",ตัวชี้วัด!BV50,IF(ตัวชี้วัด!BY50="ร",ตัวชี้วัด!BY50,IF(ตัวชี้วัด!CB50="ร",ตัวชี้วัด!CB50,IF(ตัวชี้วัด!CE50="ร",ตัวชี้วัด!CE50,IF(ตัวชี้วัด!CI50="ร",ตัวชี้วัด!CI50,IF(ตัวชี้วัด!CL50="ร",ตัวชี้วัด!CL50,IF(ตัวชี้วัด!CO50="ร",ตัวชี้วัด!CO50,SUM(ตัวชี้วัด!BV50,ตัวชี้วัด!BY50,ตัวชี้วัด!CB50,ตัวชี้วัด!CE50,ตัวชี้วัด!CI50,ตัวชี้วัด!CL50,ตัวชี้วัด!CO50))))))))</f>
        <v>0</v>
      </c>
      <c r="DE50" s="15">
        <f>IF(ตัวชี้วัด!CR50="ร",ตัวชี้วัด!CR50,IF(ตัวชี้วัด!CU50="ร",ตัวชี้วัด!CU50,IF(ตัวชี้วัด!DA50="ร",ตัวชี้วัด!DA50,IF(ตัวชี้วัด!DD50="ร",ตัวชี้วัด!DD50,IF(ตัวชี้วัด!DG50="ร",ตัวชี้วัด!DG50,IF(ตัวชี้วัด!DJ50="ร",ตัวชี้วัด!DJ50,IF(ตัวชี้วัด!DM50="ร",ตัวชี้วัด!DM50,SUM(ตัวชี้วัด!CR50,ตัวชี้วัด!CU50,ตัวชี้วัด!DA50,ตัวชี้วัด!DD50,ตัวชี้วัด!DG50,ตัวชี้วัด!DJ50,ตัวชี้วัด!DM50))))))))</f>
        <v>0</v>
      </c>
      <c r="DF50" s="15">
        <f>IF(ตัวชี้วัด!DQ50="ร",ตัวชี้วัด!DQ50,IF(ตัวชี้วัด!DT50="ร",ตัวชี้วัด!DT50,IF(ตัวชี้วัด!DW50="ร",ตัวชี้วัด!DW50,IF(ตัวชี้วัด!DZ50="ร",ตัวชี้วัด!DZ50,SUM(ตัวชี้วัด!DQ50,ตัวชี้วัด!DT50,ตัวชี้วัด!DW50,ตัวชี้วัด!DZ50)))))</f>
        <v>0</v>
      </c>
      <c r="DG50" s="72">
        <f t="shared" si="12"/>
        <v>0</v>
      </c>
      <c r="DH50" s="47"/>
      <c r="DI50" s="15">
        <f>IF(ตัวชี้วัด!D50="/",1,0)</f>
        <v>0</v>
      </c>
      <c r="DJ50" s="15">
        <f>IF(ตัวชี้วัด!G50="/",1,0)</f>
        <v>0</v>
      </c>
      <c r="DK50" s="15">
        <f>IF(ตัวชี้วัด!J50="/",1,0)</f>
        <v>0</v>
      </c>
      <c r="DL50" s="15">
        <f>IF(ตัวชี้วัด!M50="/",1,0)</f>
        <v>0</v>
      </c>
      <c r="DM50" s="15">
        <f>IF(ตัวชี้วัด!P50="/",1,0)</f>
        <v>0</v>
      </c>
      <c r="DN50" s="15">
        <f>IF(ตัวชี้วัด!T50="/",1,0)</f>
        <v>0</v>
      </c>
      <c r="DO50" s="15">
        <f>IF(ตัวชี้วัด!W50="/",1,0)</f>
        <v>0</v>
      </c>
      <c r="DP50" s="15">
        <f>IF(ตัวชี้วัด!Z50="/",1,0)</f>
        <v>0</v>
      </c>
      <c r="DQ50" s="15">
        <f>IF(ตัวชี้วัด!AC50="/",1,0)</f>
        <v>0</v>
      </c>
      <c r="DR50" s="15">
        <f>IF(ตัวชี้วัด!AF50="/",1,0)</f>
        <v>0</v>
      </c>
      <c r="DS50" s="15">
        <f>IF(ตัวชี้วัด!AL50="/",1,0)</f>
        <v>0</v>
      </c>
      <c r="DT50" s="15">
        <f>IF(ตัวชี้วัด!AO50="/",1,0)</f>
        <v>0</v>
      </c>
      <c r="DU50" s="15">
        <f>IF(ตัวชี้วัด!AR50="/",1,0)</f>
        <v>0</v>
      </c>
      <c r="DV50" s="15">
        <f>IF(ตัวชี้วัด!AU50="/",1,0)</f>
        <v>0</v>
      </c>
      <c r="DW50" s="15">
        <f>IF(ตัวชี้วัด!AX50="/",1,0)</f>
        <v>0</v>
      </c>
      <c r="DX50" s="15">
        <f>IF(ตัวชี้วัด!BB50="/",1,0)</f>
        <v>0</v>
      </c>
      <c r="DY50" s="15">
        <f>IF(ตัวชี้วัด!BE50="/",1,0)</f>
        <v>0</v>
      </c>
      <c r="DZ50" s="15">
        <f>IF(ตัวชี้วัด!BH50="/",1,0)</f>
        <v>0</v>
      </c>
      <c r="EA50" s="15">
        <f>IF(ตัวชี้วัด!BK50="/",1,0)</f>
        <v>0</v>
      </c>
      <c r="EB50" s="15">
        <f>IF(ตัวชี้วัด!BN50="/",1,0)</f>
        <v>0</v>
      </c>
      <c r="EC50" s="15">
        <f>IF(ตัวชี้วัด!BT50="/",1,0)</f>
        <v>0</v>
      </c>
      <c r="ED50" s="15">
        <f>IF(ตัวชี้วัด!BW50="/",1,0)</f>
        <v>0</v>
      </c>
      <c r="EE50" s="15">
        <f>IF(ตัวชี้วัด!BZ50="/",1,0)</f>
        <v>0</v>
      </c>
      <c r="EF50" s="15">
        <f>IF(ตัวชี้วัด!CC50="/",1,0)</f>
        <v>0</v>
      </c>
      <c r="EG50" s="15">
        <f>IF(ตัวชี้วัด!CF50="/",1,0)</f>
        <v>0</v>
      </c>
      <c r="EH50" s="15">
        <f>IF(ตัวชี้วัด!CJ50="/",1,0)</f>
        <v>0</v>
      </c>
      <c r="EI50" s="15">
        <f>IF(ตัวชี้วัด!CM50="/",1,0)</f>
        <v>0</v>
      </c>
      <c r="EJ50" s="15">
        <f>IF(ตัวชี้วัด!CP50="/",1,0)</f>
        <v>0</v>
      </c>
      <c r="EK50" s="15">
        <f>IF(ตัวชี้วัด!CS50="/",1,0)</f>
        <v>0</v>
      </c>
      <c r="EL50" s="15">
        <f>IF(ตัวชี้วัด!CV50="/",1,0)</f>
        <v>0</v>
      </c>
      <c r="EM50" s="15">
        <f>IF(ตัวชี้วัด!DB50="/",1,0)</f>
        <v>0</v>
      </c>
      <c r="EN50" s="15">
        <f>IF(ตัวชี้วัด!DE50="/",1,0)</f>
        <v>0</v>
      </c>
      <c r="EO50" s="15">
        <f>IF(ตัวชี้วัด!DH50="/",1,0)</f>
        <v>0</v>
      </c>
      <c r="EP50" s="15">
        <f>IF(ตัวชี้วัด!DK50="/",1,0)</f>
        <v>0</v>
      </c>
      <c r="EQ50" s="15">
        <f>IF(ตัวชี้วัด!DN50="/",1,0)</f>
        <v>0</v>
      </c>
      <c r="ER50" s="15">
        <f>IF(ตัวชี้วัด!DR50="/",1,0)</f>
        <v>0</v>
      </c>
      <c r="ES50" s="15">
        <f>IF(ตัวชี้วัด!DU50="/",1,0)</f>
        <v>0</v>
      </c>
      <c r="ET50" s="15">
        <f>IF(ตัวชี้วัด!DX50="/",1,0)</f>
        <v>0</v>
      </c>
      <c r="EU50" s="15">
        <f>IF(ตัวชี้วัด!EA50="/",1,0)</f>
        <v>0</v>
      </c>
      <c r="EV50" s="72">
        <f t="shared" si="14"/>
        <v>0</v>
      </c>
      <c r="EX50" s="15">
        <v>45</v>
      </c>
      <c r="EY50" s="15">
        <f>IF(คุณลักษณะ!B50&gt;1,2,IF(คุณลักษณะ!B50=1,1,0))</f>
        <v>0</v>
      </c>
      <c r="EZ50" s="15">
        <f>IF(คุณลักษณะ!C50&gt;1,2,IF(คุณลักษณะ!C50=1,1,0))</f>
        <v>0</v>
      </c>
      <c r="FA50" s="15">
        <f>IF(คุณลักษณะ!D50&gt;1,2,IF(คุณลักษณะ!D50=1,1,0))</f>
        <v>0</v>
      </c>
      <c r="FB50" s="15">
        <f>IF(คุณลักษณะ!E50&gt;1,2,IF(คุณลักษณะ!E50=1,1,0))</f>
        <v>0</v>
      </c>
      <c r="FC50" s="72">
        <f t="shared" si="15"/>
        <v>0</v>
      </c>
      <c r="FD50" s="15">
        <f>IF(คุณลักษณะ!G50&gt;1,2,IF(คุณลักษณะ!G50=1,1,0))</f>
        <v>0</v>
      </c>
      <c r="FE50" s="15">
        <f>IF(คุณลักษณะ!H50&gt;1,2,IF(คุณลักษณะ!H50=1,1,0))</f>
        <v>0</v>
      </c>
      <c r="FF50" s="72">
        <f t="shared" si="16"/>
        <v>0</v>
      </c>
      <c r="FG50" s="15">
        <f>IF(คุณลักษณะ!O50&gt;1,2,IF(คุณลักษณะ!O50=1,1,0))</f>
        <v>0</v>
      </c>
      <c r="FH50" s="15">
        <f>IF(คุณลักษณะ!P50&gt;1,2,IF(คุณลักษณะ!P50=1,1,0))</f>
        <v>0</v>
      </c>
      <c r="FI50" s="72">
        <f t="shared" si="17"/>
        <v>0</v>
      </c>
      <c r="FJ50" s="15">
        <f>IF(คุณลักษณะ!S50&gt;1,2,IF(คุณลักษณะ!S50=1,1,0))</f>
        <v>0</v>
      </c>
      <c r="FK50" s="15">
        <f>IF(คุณลักษณะ!T50&gt;1,2,IF(คุณลักษณะ!T50=1,1,0))</f>
        <v>0</v>
      </c>
      <c r="FL50" s="72">
        <f t="shared" si="18"/>
        <v>0</v>
      </c>
      <c r="FM50" s="15">
        <f>IF(คุณลักษณะ!V50&gt;1,2,IF(คุณลักษณะ!V50=1,1,0))</f>
        <v>0</v>
      </c>
      <c r="FN50" s="15">
        <f>IF(คุณลักษณะ!W50&gt;1,2,IF(คุณลักษณะ!W50=1,1,0))</f>
        <v>0</v>
      </c>
      <c r="FO50" s="72">
        <f t="shared" si="19"/>
        <v>0</v>
      </c>
      <c r="FP50" s="15">
        <f>IF(คุณลักษณะ!Y50&gt;1,2,IF(คุณลักษณะ!Y50=1,1,0))</f>
        <v>0</v>
      </c>
      <c r="FQ50" s="15">
        <f>IF(คุณลักษณะ!AC50&gt;1,2,IF(คุณลักษณะ!AC50=1,1,0))</f>
        <v>0</v>
      </c>
      <c r="FR50" s="15">
        <f>IF(คุณลักษณะ!AD50&gt;1,2,IF(คุณลักษณะ!AD50=1,1,0))</f>
        <v>0</v>
      </c>
      <c r="FS50" s="72">
        <f t="shared" si="20"/>
        <v>0</v>
      </c>
      <c r="FT50" s="15">
        <f>IF(คุณลักษณะ!AF50&gt;1,2,IF(คุณลักษณะ!AF50=1,1,0))</f>
        <v>0</v>
      </c>
      <c r="FU50" s="15">
        <f>IF(คุณลักษณะ!AG50&gt;1,2,IF(คุณลักษณะ!AG50=1,1,0))</f>
        <v>0</v>
      </c>
      <c r="FV50" s="72">
        <f t="shared" si="21"/>
        <v>0</v>
      </c>
      <c r="FW50" s="47"/>
      <c r="FX50" s="15">
        <f>IF(คุณลักษณะ!F50&gt;1,2,IF(คุณลักษณะ!F50=1,1,0))</f>
        <v>2</v>
      </c>
      <c r="FY50" s="15">
        <f>IF(คุณลักษณะ!I50&gt;1,2,IF(คุณลักษณะ!I50=1,1,0))</f>
        <v>2</v>
      </c>
      <c r="FZ50" s="15">
        <f>IF(คุณลักษณะ!N50&gt;1,2,IF(คุณลักษณะ!N50=1,1,0))</f>
        <v>2</v>
      </c>
      <c r="GA50" s="15">
        <f>IF(คุณลักษณะ!Q50&gt;1,2,IF(คุณลักษณะ!Q50=1,1,0))</f>
        <v>2</v>
      </c>
      <c r="GB50" s="15">
        <f>IF(คุณลักษณะ!U50&gt;1,2,IF(คุณลักษณะ!U50=1,1,0))</f>
        <v>2</v>
      </c>
      <c r="GC50" s="15">
        <f>IF(คุณลักษณะ!X50&gt;1,2,IF(คุณลักษณะ!X50=1,1,0))</f>
        <v>2</v>
      </c>
      <c r="GD50" s="15">
        <f>IF(คุณลักษณะ!AE50&gt;1,2,IF(คุณลักษณะ!AE50=1,1,0))</f>
        <v>2</v>
      </c>
      <c r="GE50" s="15">
        <f>IF(คุณลักษณะ!AH50&gt;1,2,IF(คุณลักษณะ!AH50=1,1,0))</f>
        <v>2</v>
      </c>
      <c r="GF50" s="76">
        <f t="shared" si="22"/>
        <v>16</v>
      </c>
      <c r="GG50" s="74">
        <f>IF(คุณลักษณะ!F50=0,0,IF(คุณลักษณะ!I50=0,0,IF(คุณลักษณะ!N50=0,0,IF(คุณลักษณะ!Q50=0,0,IF(คุณลักษณะ!U50=0,0,IF(คุณลักษณะ!X50=0,0,IF(คุณลักษณะ!AE50=0,0,IF(คุณลักษณะ!AH50=0,0,GF50))))))))</f>
        <v>16</v>
      </c>
      <c r="GI50" s="2">
        <v>45</v>
      </c>
      <c r="GJ50" s="19">
        <f>IF(เวลาเรียน!C50="",0,1)</f>
        <v>0</v>
      </c>
      <c r="GK50" s="289">
        <f>IF(ผลการเรียน!$Y51=$GK$5,1,0)</f>
        <v>0</v>
      </c>
      <c r="GL50" s="289">
        <f>IF(ผลการเรียน!$Y51=$GL$5,1,0)</f>
        <v>0</v>
      </c>
      <c r="GM50" s="289">
        <f>IF(ผลการเรียน!$Y51=$GM$5,1,0)</f>
        <v>0</v>
      </c>
      <c r="GN50" s="289">
        <f>IF(ผลการเรียน!$Y51=$GN$5,1,0)</f>
        <v>0</v>
      </c>
      <c r="GO50" s="289">
        <f>IF(ผลการเรียน!$Y51=$GO$5,1,0)</f>
        <v>0</v>
      </c>
      <c r="GP50" s="289">
        <f>IF(ผลการเรียน!$Y51=$GP$5,1,0)</f>
        <v>0</v>
      </c>
      <c r="GQ50" s="289">
        <f>IF(ผลการเรียน!$Y51=$GQ$5,1,0)</f>
        <v>0</v>
      </c>
      <c r="GR50" s="289">
        <f>IF(ผลการเรียน!$Y51=$GR$5,1,0)</f>
        <v>0</v>
      </c>
      <c r="GS50" s="289">
        <f>IF(ผลการเรียน!$Y51=$GS$5,1,0)</f>
        <v>0</v>
      </c>
      <c r="GT50" s="289">
        <f>IF(ผลการเรียน!$Y51=$GT$5,1,0)</f>
        <v>0</v>
      </c>
      <c r="GU50" s="289">
        <f ca="1">IF(ผลการเรียน!$AP51=ลับ!$GU$5,1,0)</f>
        <v>0</v>
      </c>
      <c r="GV50" s="289">
        <f ca="1">IF(ผลการเรียน!$AP51=ลับ!$GV$5,1,0)</f>
        <v>0</v>
      </c>
      <c r="GW50" s="289">
        <f ca="1">IF(ผลการเรียน!$AP51=ลับ!$GW$5,1,0)</f>
        <v>0</v>
      </c>
      <c r="GX50" s="289">
        <f ca="1">IF(ผลการเรียน!$AP51=ลับ!$GX$5,1,0)</f>
        <v>0</v>
      </c>
      <c r="GY50" s="289">
        <f ca="1">IF(ผลการเรียน!$AG51=ลับ!$GY$5,1,0)</f>
        <v>0</v>
      </c>
      <c r="GZ50" s="289">
        <f ca="1">IF(ผลการเรียน!$AG51=ลับ!$GZ$5,1,0)</f>
        <v>0</v>
      </c>
      <c r="HA50" s="289">
        <f ca="1">IF(ผลการเรียน!$AG51=ลับ!$HA$5,1,0)</f>
        <v>0</v>
      </c>
      <c r="HB50" s="289">
        <f ca="1">IF(ผลการเรียน!$AG51=ลับ!$HB$5,1,0)</f>
        <v>0</v>
      </c>
      <c r="HC50" s="19">
        <f>IF(สรุปคะแนน!$Q50=3,1,0)</f>
        <v>0</v>
      </c>
      <c r="HD50" s="19">
        <f>IF(สรุปคะแนน!$Q50=2,1,0)</f>
        <v>0</v>
      </c>
      <c r="HE50" s="19">
        <f>IF(สรุปคะแนน!$Q50=1,1,0)</f>
        <v>0</v>
      </c>
      <c r="HF50" s="19">
        <f>IF(สรุปคะแนน!$Q50=0,1,0)</f>
        <v>0</v>
      </c>
      <c r="HG50" s="47"/>
      <c r="HH50" s="47"/>
      <c r="HI50" s="47"/>
      <c r="HJ50" s="47"/>
      <c r="HK50" s="47"/>
      <c r="HL50" s="47"/>
      <c r="HM50" s="47"/>
      <c r="HN50" s="47"/>
    </row>
    <row r="51" spans="1:222" ht="20.399999999999999" x14ac:dyDescent="0.55000000000000004">
      <c r="A51" s="25">
        <v>46</v>
      </c>
      <c r="B51" s="60">
        <f>IF(ลับ!B$3=0,0,IF(เวลาเรียน!H51="/",ลับ!B$3,0))</f>
        <v>0</v>
      </c>
      <c r="C51" s="60">
        <f>IF(ลับ!C$3=0,0,IF(เวลาเรียน!I51="/",ลับ!C$3,0))</f>
        <v>0</v>
      </c>
      <c r="D51" s="60">
        <f>IF(ลับ!D$3=0,0,IF(เวลาเรียน!K51="/",ลับ!D$3,0))</f>
        <v>0</v>
      </c>
      <c r="E51" s="60">
        <f>IF(ลับ!E$3=0,0,IF(เวลาเรียน!#REF!="/",ลับ!E$3,0))</f>
        <v>0</v>
      </c>
      <c r="F51" s="60" t="e">
        <f>IF(ลับ!F$3=0,0,IF(เวลาเรียน!#REF!="/",ลับ!F$3,0))</f>
        <v>#REF!</v>
      </c>
      <c r="G51" s="60">
        <f>IF(ลับ!G$3=0,0,IF(เวลาเรียน!L51="/",ลับ!G$3,0))</f>
        <v>0</v>
      </c>
      <c r="H51" s="60">
        <f>IF(ลับ!H$3=0,0,IF(เวลาเรียน!O53="/",ลับ!H$3,0))</f>
        <v>0</v>
      </c>
      <c r="I51" s="60">
        <f>IF(ลับ!I$3=0,0,IF(เวลาเรียน!N51="/",ลับ!I$3,0))</f>
        <v>0</v>
      </c>
      <c r="J51" s="60">
        <f>IF(ลับ!J$3=0,0,IF(เวลาเรียน!O51="/",ลับ!J$3,0))</f>
        <v>0</v>
      </c>
      <c r="K51" s="60">
        <f>IF(ลับ!K$3=0,0,IF(เวลาเรียน!P51="/",ลับ!K$3,0))</f>
        <v>0</v>
      </c>
      <c r="L51" s="60">
        <f>IF(ลับ!L$3=0,0,IF(เวลาเรียน!Q51="/",ลับ!L$3,0))</f>
        <v>0</v>
      </c>
      <c r="M51" s="60">
        <f>IF(ลับ!M$3=0,0,IF(เวลาเรียน!R51="/",ลับ!M$3,0))</f>
        <v>0</v>
      </c>
      <c r="N51" s="60">
        <f>IF(ลับ!N$3=0,0,IF(เวลาเรียน!S51="/",ลับ!N$3,0))</f>
        <v>0</v>
      </c>
      <c r="O51" s="60">
        <f>IF(ลับ!O$3=0,0,IF(เวลาเรียน!T51="/",ลับ!O$3,0))</f>
        <v>0</v>
      </c>
      <c r="P51" s="60">
        <f>IF(ลับ!P$3=0,0,IF(เวลาเรียน!U51="/",ลับ!P$3,0))</f>
        <v>0</v>
      </c>
      <c r="Q51" s="60">
        <f>IF(ลับ!Q$3=0,0,IF(เวลาเรียน!V51="/",ลับ!Q$3,0))</f>
        <v>0</v>
      </c>
      <c r="R51" s="60">
        <f>IF(ลับ!R$3=0,0,IF(เวลาเรียน!W51="/",ลับ!R$3,0))</f>
        <v>0</v>
      </c>
      <c r="S51" s="60">
        <f>IF(ลับ!S$3=0,0,IF(เวลาเรียน!X51="/",ลับ!S$3,0))</f>
        <v>0</v>
      </c>
      <c r="T51" s="60">
        <f>IF(ลับ!T$3=0,0,IF(เวลาเรียน!Y51="/",ลับ!T$3,0))</f>
        <v>0</v>
      </c>
      <c r="U51" s="60">
        <f>IF(ลับ!U$3=0,0,IF(เวลาเรียน!Z51="/",ลับ!U$3,0))</f>
        <v>0</v>
      </c>
      <c r="V51" s="60">
        <f>IF(ลับ!V$3=0,0,IF(เวลาเรียน!AA51="/",ลับ!V$3,0))</f>
        <v>0</v>
      </c>
      <c r="W51" s="60">
        <f>IF(ลับ!W$3=0,0,IF(เวลาเรียน!AB51="/",ลับ!W$3,0))</f>
        <v>0</v>
      </c>
      <c r="X51" s="60">
        <f>IF(ลับ!X$3=0,0,IF(เวลาเรียน!AC51="/",ลับ!X$3,0))</f>
        <v>0</v>
      </c>
      <c r="Y51" s="60">
        <f>IF(ลับ!Y$3=0,0,IF(เวลาเรียน!AD51="/",ลับ!Y$3,0))</f>
        <v>0</v>
      </c>
      <c r="Z51" s="295">
        <f>IF(ลับ!Z$3=0,0,IF(เวลาเรียน!AE51="/",ลับ!Z$3,0))</f>
        <v>0</v>
      </c>
      <c r="AA51" s="60">
        <f>IF(ลับ!AA$3=0,0,IF(เวลาเรียน!AF51="/",ลับ!AA$3,0))</f>
        <v>0</v>
      </c>
      <c r="AB51" s="60">
        <f>IF(ลับ!AB$3=0,0,IF(เวลาเรียน!AG51="/",ลับ!AB$3,0))</f>
        <v>0</v>
      </c>
      <c r="AC51" s="60">
        <f>IF(ลับ!AC$3=0,0,IF(เวลาเรียน!AH51="/",ลับ!AC$3,0))</f>
        <v>0</v>
      </c>
      <c r="AD51" s="60">
        <f>IF(ลับ!AD$3=0,0,IF(เวลาเรียน!AI51="/",ลับ!AD$3,0))</f>
        <v>0</v>
      </c>
      <c r="AE51" s="60">
        <f>IF(ลับ!AE$3=0,0,IF(เวลาเรียน!AJ51="/",ลับ!AE$3,0))</f>
        <v>0</v>
      </c>
      <c r="AF51" s="60">
        <f>IF(ลับ!AF$3=0,0,IF(เวลาเรียน!AK51="/",ลับ!AF$3,0))</f>
        <v>0</v>
      </c>
      <c r="AG51" s="60">
        <f>IF(ลับ!AG$3=0,0,IF(เวลาเรียน!AL51="/",ลับ!AG$3,0))</f>
        <v>0</v>
      </c>
      <c r="AH51" s="60">
        <f>IF(ลับ!AH$3=0,0,IF(เวลาเรียน!AM51="/",ลับ!AH$3,0))</f>
        <v>0</v>
      </c>
      <c r="AI51" s="60">
        <f>IF(ลับ!AI$3=0,0,IF(เวลาเรียน!AN51="/",ลับ!AI$3,0))</f>
        <v>0</v>
      </c>
      <c r="AJ51" s="60">
        <f>IF(ลับ!AJ$3=0,0,IF(เวลาเรียน!AO51="/",ลับ!AJ$3,0))</f>
        <v>0</v>
      </c>
      <c r="AK51" s="60">
        <f>IF(ลับ!AK$3=0,0,IF(เวลาเรียน!AP51="/",ลับ!AK$3,0))</f>
        <v>0</v>
      </c>
      <c r="AL51" s="60">
        <f>IF(ลับ!AL$3=0,0,IF(เวลาเรียน!AQ51="/",ลับ!AL$3,0))</f>
        <v>0</v>
      </c>
      <c r="AM51" s="60">
        <f>IF(ลับ!AM$3=0,0,IF(เวลาเรียน!AR51="/",ลับ!AM$3,0))</f>
        <v>0</v>
      </c>
      <c r="AN51" s="60">
        <f>IF(ลับ!AN$3=0,0,IF(เวลาเรียน!AS51="/",ลับ!AN$3,0))</f>
        <v>0</v>
      </c>
      <c r="AO51" s="60">
        <f>IF(ลับ!AO$3=0,0,IF(เวลาเรียน!AT51="/",ลับ!AO$3,0))</f>
        <v>0</v>
      </c>
      <c r="AP51" s="60">
        <f>IF(ลับ!AP$3=0,0,IF(เวลาเรียน!AU51="/",ลับ!AP$3,0))</f>
        <v>0</v>
      </c>
      <c r="AQ51" s="60">
        <f>IF(ลับ!AQ$3=0,0,IF(เวลาเรียน!AV51="/",ลับ!AQ$3,0))</f>
        <v>0</v>
      </c>
      <c r="AR51" s="60">
        <f>IF(ลับ!AR$3=0,0,IF(เวลาเรียน!AW51="/",ลับ!AR$3,0))</f>
        <v>0</v>
      </c>
      <c r="AS51" s="60">
        <f>IF(ลับ!AS$3=0,0,IF(เวลาเรียน!AX51="/",ลับ!AS$3,0))</f>
        <v>0</v>
      </c>
      <c r="AT51" s="60">
        <f>IF(ลับ!AT$3=0,0,IF(เวลาเรียน!AY51="/",ลับ!AT$3,0))</f>
        <v>0</v>
      </c>
      <c r="AU51" s="60">
        <f>IF(ลับ!AU$3=0,0,IF(เวลาเรียน!AZ51="/",ลับ!AU$3,0))</f>
        <v>0</v>
      </c>
      <c r="AV51" s="60">
        <f>IF(ลับ!AV$3=0,0,IF(เวลาเรียน!BA51="/",ลับ!AV$3,0))</f>
        <v>0</v>
      </c>
      <c r="AW51" s="60">
        <f>IF(ลับ!AW$3=0,0,IF(เวลาเรียน!BB51="/",ลับ!AW$3,0))</f>
        <v>0</v>
      </c>
      <c r="AX51" s="60">
        <f>IF(ลับ!AX$3=0,0,IF(เวลาเรียน!BC51="/",ลับ!AX$3,0))</f>
        <v>0</v>
      </c>
      <c r="AY51" s="60">
        <f>IF(ลับ!AY$3=0,0,IF(เวลาเรียน!BD51="/",ลับ!AY$3,0))</f>
        <v>0</v>
      </c>
      <c r="AZ51" s="60">
        <f>IF(ลับ!AZ$3=0,0,IF(เวลาเรียน!BE51="/",ลับ!AZ$3,0))</f>
        <v>0</v>
      </c>
      <c r="BA51" s="60">
        <f>IF(ลับ!BA$3=0,0,IF(เวลาเรียน!BF51="/",ลับ!BA$3,0))</f>
        <v>0</v>
      </c>
      <c r="BB51" s="60">
        <f>IF(ลับ!BB$3=0,0,IF(เวลาเรียน!BG51="/",ลับ!BB$3,0))</f>
        <v>0</v>
      </c>
      <c r="BC51" s="60">
        <f>IF(ลับ!BC$3=0,0,IF(เวลาเรียน!BH51="/",ลับ!BC$3,0))</f>
        <v>0</v>
      </c>
      <c r="BD51" s="60">
        <f>IF(ลับ!BD$3=0,0,IF(เวลาเรียน!BI51="/",ลับ!BD$3,0))</f>
        <v>0</v>
      </c>
      <c r="BE51" s="60">
        <f>IF(ลับ!BE$3=0,0,IF(เวลาเรียน!BJ51="/",ลับ!BE$3,0))</f>
        <v>0</v>
      </c>
      <c r="BF51" s="60">
        <f>IF(ลับ!BF$3=0,0,IF(เวลาเรียน!BK51="/",ลับ!BF$3,0))</f>
        <v>0</v>
      </c>
      <c r="BG51" s="60">
        <f>IF(ลับ!BG$3=0,0,IF(เวลาเรียน!BL51="/",ลับ!BG$3,0))</f>
        <v>0</v>
      </c>
      <c r="BH51" s="60">
        <f>IF(ลับ!BH$3=0,0,IF(เวลาเรียน!BM51="/",ลับ!BH$3,0))</f>
        <v>0</v>
      </c>
      <c r="BI51" s="60">
        <f>IF(ลับ!BI$3=0,0,IF(เวลาเรียน!BN51="/",ลับ!BI$3,0))</f>
        <v>0</v>
      </c>
      <c r="BJ51" s="60">
        <f>IF(ลับ!BJ$3=0,0,IF(เวลาเรียน!BO51="/",ลับ!BJ$3,0))</f>
        <v>0</v>
      </c>
      <c r="BK51" s="60">
        <f>IF(ลับ!BK$3=0,0,IF(เวลาเรียน!BP51="/",ลับ!BK$3,0))</f>
        <v>0</v>
      </c>
      <c r="BL51" s="60">
        <f>IF(ลับ!BL$3=0,0,IF(เวลาเรียน!BQ51="/",ลับ!BL$3,0))</f>
        <v>0</v>
      </c>
      <c r="BM51" s="60">
        <f>IF(ลับ!BM$3=0,0,IF(เวลาเรียน!BR51="/",ลับ!BM$3,0))</f>
        <v>0</v>
      </c>
      <c r="BN51" s="60">
        <f>IF(ลับ!BN$3=0,0,IF(เวลาเรียน!BS51="/",ลับ!BN$3,0))</f>
        <v>0</v>
      </c>
      <c r="BO51" s="60">
        <f>IF(ลับ!BO$3=0,0,IF(เวลาเรียน!BT51="/",ลับ!BO$3,0))</f>
        <v>0</v>
      </c>
      <c r="BP51" s="60">
        <f>IF(ลับ!BP$3=0,0,IF(เวลาเรียน!BU51="/",ลับ!BP$3,0))</f>
        <v>0</v>
      </c>
      <c r="BQ51" s="60">
        <f>IF(ลับ!BQ$3=0,0,IF(เวลาเรียน!BV51="/",ลับ!BQ$3,0))</f>
        <v>0</v>
      </c>
      <c r="BR51" s="60">
        <f>IF(ลับ!BR$3=0,0,IF(เวลาเรียน!BW51="/",ลับ!BR$3,0))</f>
        <v>0</v>
      </c>
      <c r="BS51" s="295">
        <f>IF(ลับ!BS$3=0,0,IF(เวลาเรียน!BX51="/",ลับ!BS$3,0))</f>
        <v>0</v>
      </c>
      <c r="BT51" s="60">
        <f>IF(ลับ!BT$3=0,0,IF(เวลาเรียน!BZ51="/",ลับ!BT$3,0))</f>
        <v>0</v>
      </c>
      <c r="BU51" s="60">
        <f>IF(ลับ!BU$3=0,0,IF(เวลาเรียน!CA51="/",ลับ!BU$3,0))</f>
        <v>0</v>
      </c>
      <c r="BV51" s="60">
        <f>IF(ลับ!BV$3=0,0,IF(เวลาเรียน!CB51="/",ลับ!BV$3,0))</f>
        <v>0</v>
      </c>
      <c r="BW51" s="60">
        <f>IF(ลับ!BW$3=0,0,IF(เวลาเรียน!CC51="/",ลับ!BW$3,0))</f>
        <v>0</v>
      </c>
      <c r="BX51" s="60">
        <f>IF(ลับ!BX$3=0,0,IF(เวลาเรียน!CD51="/",ลับ!BX$3,0))</f>
        <v>0</v>
      </c>
      <c r="BY51" s="60">
        <f>IF(ลับ!BY$3=0,0,IF(เวลาเรียน!CE51="/",ลับ!BY$3,0))</f>
        <v>0</v>
      </c>
      <c r="BZ51" s="60">
        <f>IF(ลับ!BZ$3=0,0,IF(เวลาเรียน!CF51="/",ลับ!BZ$3,0))</f>
        <v>0</v>
      </c>
      <c r="CA51" s="60">
        <f>IF(ลับ!CA$3=0,0,IF(เวลาเรียน!CG51="/",ลับ!CA$3,0))</f>
        <v>0</v>
      </c>
      <c r="CB51" s="60">
        <f>IF(ลับ!CB$3=0,0,IF(เวลาเรียน!CH51="/",ลับ!CB$3,0))</f>
        <v>0</v>
      </c>
      <c r="CC51" s="60">
        <f>IF(ลับ!CC$3=0,0,IF(เวลาเรียน!CI51="/",ลับ!CC$3,0))</f>
        <v>0</v>
      </c>
      <c r="CD51" s="60">
        <f>IF(ลับ!CD$3=0,0,IF(เวลาเรียน!CJ51="/",ลับ!CD$3,0))</f>
        <v>0</v>
      </c>
      <c r="CE51" s="60">
        <f>IF(ลับ!CE$3=0,0,IF(เวลาเรียน!CK51="/",ลับ!CE$3,0))</f>
        <v>0</v>
      </c>
      <c r="CF51" s="60">
        <f>IF(ลับ!CF$3=0,0,IF(เวลาเรียน!CL51="/",ลับ!CF$3,0))</f>
        <v>0</v>
      </c>
      <c r="CG51" s="60">
        <f>IF(ลับ!CG$3=0,0,IF(เวลาเรียน!CM51="/",ลับ!CG$3,0))</f>
        <v>0</v>
      </c>
      <c r="CH51" s="60">
        <f>IF(ลับ!CH$3=0,0,IF(เวลาเรียน!CN51="/",ลับ!CH$3,0))</f>
        <v>0</v>
      </c>
      <c r="CI51" s="60">
        <f>IF(ลับ!CI$3=0,0,IF(เวลาเรียน!CO51="/",ลับ!CI$3,0))</f>
        <v>0</v>
      </c>
      <c r="CJ51" s="60">
        <f>IF(ลับ!CJ$3=0,0,IF(เวลาเรียน!CP51="/",ลับ!CJ$3,0))</f>
        <v>0</v>
      </c>
      <c r="CK51" s="60">
        <f>IF(ลับ!CK$3=0,0,IF(เวลาเรียน!CQ51="/",ลับ!CK$3,0))</f>
        <v>0</v>
      </c>
      <c r="CL51" s="60">
        <f>IF(ลับ!CL$3=0,0,IF(เวลาเรียน!CR51="/",ลับ!CL$3,0))</f>
        <v>0</v>
      </c>
      <c r="CM51" s="60">
        <f>IF(ลับ!CM$3=0,0,IF(เวลาเรียน!CS51="/",ลับ!CM$3,0))</f>
        <v>0</v>
      </c>
      <c r="CN51" s="60">
        <f>IF(ลับ!CN$3=0,0,IF(เวลาเรียน!CT51="/",ลับ!CN$3,0))</f>
        <v>0</v>
      </c>
      <c r="CO51" s="60">
        <f>IF(ลับ!CO$3=0,0,IF(เวลาเรียน!CU51="/",ลับ!CO$3,0))</f>
        <v>0</v>
      </c>
      <c r="CP51" s="60">
        <f>IF(ลับ!CP$3=0,0,IF(เวลาเรียน!CV51="/",ลับ!CP$3,0))</f>
        <v>0</v>
      </c>
      <c r="CQ51" s="60">
        <f>IF(ลับ!CQ$3=0,0,IF(เวลาเรียน!CW51="/",ลับ!CQ$3,0))</f>
        <v>0</v>
      </c>
      <c r="CR51" s="60">
        <f>IF(ลับ!CR$3=0,0,IF(เวลาเรียน!CX51="/",ลับ!CR$3,0))</f>
        <v>0</v>
      </c>
      <c r="CS51" s="60">
        <f>IF(ลับ!CS$3=0,0,IF(เวลาเรียน!CY51="/",ลับ!CS$3,0))</f>
        <v>0</v>
      </c>
      <c r="CT51" s="60">
        <f>IF(ลับ!CT$3=0,0,IF(เวลาเรียน!CZ51="/",ลับ!CT$3,0))</f>
        <v>0</v>
      </c>
      <c r="CU51" s="60">
        <f>IF(ลับ!CU$3=0,0,IF(เวลาเรียน!DA51="/",ลับ!CU$3,0))</f>
        <v>0</v>
      </c>
      <c r="CV51" s="60">
        <f>IF(ลับ!CV$3=0,0,IF(เวลาเรียน!DB51="/",ลับ!CV$3,0))</f>
        <v>0</v>
      </c>
      <c r="CW51" s="61">
        <f>IF(ลับ!CW$3=0,0,IF(เวลาเรียน!DC51="/",ลับ!CW$3,0))</f>
        <v>0</v>
      </c>
      <c r="CX51" s="73" t="e">
        <f t="shared" si="11"/>
        <v>#REF!</v>
      </c>
      <c r="CZ51" s="15">
        <v>46</v>
      </c>
      <c r="DA51" s="15">
        <f>IF(ตัวชี้วัด!C51="ร",ตัวชี้วัด!C51,IF(ตัวชี้วัด!F51="ร",ตัวชี้วัด!F51,IF(ตัวชี้วัด!I51="ร",ตัวชี้วัด!I51,IF(ตัวชี้วัด!L51="ร",ตัวชี้วัด!L51,IF(ตัวชี้วัด!O51="ร",ตัวชี้วัด!O51,IF(ตัวชี้วัด!S51="ร",ตัวชี้วัด!S51,IF(ตัวชี้วัด!V51="ร",ตัวชี้วัด!V51,SUM(ตัวชี้วัด!C51,ตัวชี้วัด!F51,ตัวชี้วัด!I51,ตัวชี้วัด!L51,ตัวชี้วัด!O51,ตัวชี้วัด!S51,ตัวชี้วัด!V51))))))))</f>
        <v>0</v>
      </c>
      <c r="DB51" s="15">
        <f>IF(ตัวชี้วัด!Y51="ร",ตัวชี้วัด!Y51,IF(ตัวชี้วัด!AB51="ร",ตัวชี้วัด!AB51,IF(ตัวชี้วัด!AE51="ร",ตัวชี้วัด!AE51,IF(ตัวชี้วัด!AK51="ร",ตัวชี้วัด!AK51,IF(ตัวชี้วัด!AN51="ร",ตัวชี้วัด!AN51,IF(ตัวชี้วัด!AQ51="ร",ตัวชี้วัด!AQ51,IF(ตัวชี้วัด!AT51="ร",ตัวชี้วัด!AT51,SUM(ตัวชี้วัด!Y51,ตัวชี้วัด!AB51,ตัวชี้วัด!AE51,ตัวชี้วัด!AK51,ตัวชี้วัด!AN51,ตัวชี้วัด!AQ51,ตัวชี้วัด!AT51))))))))</f>
        <v>0</v>
      </c>
      <c r="DC51" s="15">
        <f>IF(ตัวชี้วัด!AW51="ร",ตัวชี้วัด!AW51,IF(ตัวชี้วัด!BA51="ร",ตัวชี้วัด!BA51,IF(ตัวชี้วัด!BD51="ร",ตัวชี้วัด!BD51,IF(ตัวชี้วัด!BG51="ร",ตัวชี้วัด!BG51,IF(ตัวชี้วัด!BJ51="ร",ตัวชี้วัด!BJ51,IF(ตัวชี้วัด!BM51="ร",ตัวชี้วัด!BM51,IF(ตัวชี้วัด!BS51="ร",ตัวชี้วัด!BS51,SUM(ตัวชี้วัด!AW51,ตัวชี้วัด!BA51,ตัวชี้วัด!BD51,ตัวชี้วัด!BG51,ตัวชี้วัด!BJ51,ตัวชี้วัด!BM51,ตัวชี้วัด!BS51))))))))</f>
        <v>0</v>
      </c>
      <c r="DD51" s="15">
        <f>IF(ตัวชี้วัด!BV51="ร",ตัวชี้วัด!BV51,IF(ตัวชี้วัด!BY51="ร",ตัวชี้วัด!BY51,IF(ตัวชี้วัด!CB51="ร",ตัวชี้วัด!CB51,IF(ตัวชี้วัด!CE51="ร",ตัวชี้วัด!CE51,IF(ตัวชี้วัด!CI51="ร",ตัวชี้วัด!CI51,IF(ตัวชี้วัด!CL51="ร",ตัวชี้วัด!CL51,IF(ตัวชี้วัด!CO51="ร",ตัวชี้วัด!CO51,SUM(ตัวชี้วัด!BV51,ตัวชี้วัด!BY51,ตัวชี้วัด!CB51,ตัวชี้วัด!CE51,ตัวชี้วัด!CI51,ตัวชี้วัด!CL51,ตัวชี้วัด!CO51))))))))</f>
        <v>0</v>
      </c>
      <c r="DE51" s="15">
        <f>IF(ตัวชี้วัด!CR51="ร",ตัวชี้วัด!CR51,IF(ตัวชี้วัด!CU51="ร",ตัวชี้วัด!CU51,IF(ตัวชี้วัด!DA51="ร",ตัวชี้วัด!DA51,IF(ตัวชี้วัด!DD51="ร",ตัวชี้วัด!DD51,IF(ตัวชี้วัด!DG51="ร",ตัวชี้วัด!DG51,IF(ตัวชี้วัด!DJ51="ร",ตัวชี้วัด!DJ51,IF(ตัวชี้วัด!DM51="ร",ตัวชี้วัด!DM51,SUM(ตัวชี้วัด!CR51,ตัวชี้วัด!CU51,ตัวชี้วัด!DA51,ตัวชี้วัด!DD51,ตัวชี้วัด!DG51,ตัวชี้วัด!DJ51,ตัวชี้วัด!DM51))))))))</f>
        <v>0</v>
      </c>
      <c r="DF51" s="15">
        <f>IF(ตัวชี้วัด!DQ51="ร",ตัวชี้วัด!DQ51,IF(ตัวชี้วัด!DT51="ร",ตัวชี้วัด!DT51,IF(ตัวชี้วัด!DW51="ร",ตัวชี้วัด!DW51,IF(ตัวชี้วัด!DZ51="ร",ตัวชี้วัด!DZ51,SUM(ตัวชี้วัด!DQ51,ตัวชี้วัด!DT51,ตัวชี้วัด!DW51,ตัวชี้วัด!DZ51)))))</f>
        <v>0</v>
      </c>
      <c r="DG51" s="72">
        <f t="shared" si="12"/>
        <v>0</v>
      </c>
      <c r="DH51" s="47"/>
      <c r="DI51" s="15">
        <f>IF(ตัวชี้วัด!D51="/",1,0)</f>
        <v>0</v>
      </c>
      <c r="DJ51" s="15">
        <f>IF(ตัวชี้วัด!G51="/",1,0)</f>
        <v>0</v>
      </c>
      <c r="DK51" s="15">
        <f>IF(ตัวชี้วัด!J51="/",1,0)</f>
        <v>0</v>
      </c>
      <c r="DL51" s="15">
        <f>IF(ตัวชี้วัด!M51="/",1,0)</f>
        <v>0</v>
      </c>
      <c r="DM51" s="15">
        <f>IF(ตัวชี้วัด!P51="/",1,0)</f>
        <v>0</v>
      </c>
      <c r="DN51" s="15">
        <f>IF(ตัวชี้วัด!T51="/",1,0)</f>
        <v>0</v>
      </c>
      <c r="DO51" s="15">
        <f>IF(ตัวชี้วัด!W51="/",1,0)</f>
        <v>0</v>
      </c>
      <c r="DP51" s="15">
        <f>IF(ตัวชี้วัด!Z51="/",1,0)</f>
        <v>0</v>
      </c>
      <c r="DQ51" s="15">
        <f>IF(ตัวชี้วัด!AC51="/",1,0)</f>
        <v>0</v>
      </c>
      <c r="DR51" s="15">
        <f>IF(ตัวชี้วัด!AF51="/",1,0)</f>
        <v>0</v>
      </c>
      <c r="DS51" s="15">
        <f>IF(ตัวชี้วัด!AL51="/",1,0)</f>
        <v>0</v>
      </c>
      <c r="DT51" s="15">
        <f>IF(ตัวชี้วัด!AO51="/",1,0)</f>
        <v>0</v>
      </c>
      <c r="DU51" s="15">
        <f>IF(ตัวชี้วัด!AR51="/",1,0)</f>
        <v>0</v>
      </c>
      <c r="DV51" s="15">
        <f>IF(ตัวชี้วัด!AU51="/",1,0)</f>
        <v>0</v>
      </c>
      <c r="DW51" s="15">
        <f>IF(ตัวชี้วัด!AX51="/",1,0)</f>
        <v>0</v>
      </c>
      <c r="DX51" s="15">
        <f>IF(ตัวชี้วัด!BB51="/",1,0)</f>
        <v>0</v>
      </c>
      <c r="DY51" s="15">
        <f>IF(ตัวชี้วัด!BE51="/",1,0)</f>
        <v>0</v>
      </c>
      <c r="DZ51" s="15">
        <f>IF(ตัวชี้วัด!BH51="/",1,0)</f>
        <v>0</v>
      </c>
      <c r="EA51" s="15">
        <f>IF(ตัวชี้วัด!BK51="/",1,0)</f>
        <v>0</v>
      </c>
      <c r="EB51" s="15">
        <f>IF(ตัวชี้วัด!BN51="/",1,0)</f>
        <v>0</v>
      </c>
      <c r="EC51" s="15">
        <f>IF(ตัวชี้วัด!BT51="/",1,0)</f>
        <v>0</v>
      </c>
      <c r="ED51" s="15">
        <f>IF(ตัวชี้วัด!BW51="/",1,0)</f>
        <v>0</v>
      </c>
      <c r="EE51" s="15">
        <f>IF(ตัวชี้วัด!BZ51="/",1,0)</f>
        <v>0</v>
      </c>
      <c r="EF51" s="15">
        <f>IF(ตัวชี้วัด!CC51="/",1,0)</f>
        <v>0</v>
      </c>
      <c r="EG51" s="15">
        <f>IF(ตัวชี้วัด!CF51="/",1,0)</f>
        <v>0</v>
      </c>
      <c r="EH51" s="15">
        <f>IF(ตัวชี้วัด!CJ51="/",1,0)</f>
        <v>0</v>
      </c>
      <c r="EI51" s="15">
        <f>IF(ตัวชี้วัด!CM51="/",1,0)</f>
        <v>0</v>
      </c>
      <c r="EJ51" s="15">
        <f>IF(ตัวชี้วัด!CP51="/",1,0)</f>
        <v>0</v>
      </c>
      <c r="EK51" s="15">
        <f>IF(ตัวชี้วัด!CS51="/",1,0)</f>
        <v>0</v>
      </c>
      <c r="EL51" s="15">
        <f>IF(ตัวชี้วัด!CV51="/",1,0)</f>
        <v>0</v>
      </c>
      <c r="EM51" s="15">
        <f>IF(ตัวชี้วัด!DB51="/",1,0)</f>
        <v>0</v>
      </c>
      <c r="EN51" s="15">
        <f>IF(ตัวชี้วัด!DE51="/",1,0)</f>
        <v>0</v>
      </c>
      <c r="EO51" s="15">
        <f>IF(ตัวชี้วัด!DH51="/",1,0)</f>
        <v>0</v>
      </c>
      <c r="EP51" s="15">
        <f>IF(ตัวชี้วัด!DK51="/",1,0)</f>
        <v>0</v>
      </c>
      <c r="EQ51" s="15">
        <f>IF(ตัวชี้วัด!DN51="/",1,0)</f>
        <v>0</v>
      </c>
      <c r="ER51" s="15">
        <f>IF(ตัวชี้วัด!DR51="/",1,0)</f>
        <v>0</v>
      </c>
      <c r="ES51" s="15">
        <f>IF(ตัวชี้วัด!DU51="/",1,0)</f>
        <v>0</v>
      </c>
      <c r="ET51" s="15">
        <f>IF(ตัวชี้วัด!DX51="/",1,0)</f>
        <v>0</v>
      </c>
      <c r="EU51" s="15">
        <f>IF(ตัวชี้วัด!EA51="/",1,0)</f>
        <v>0</v>
      </c>
      <c r="EV51" s="72">
        <f t="shared" si="14"/>
        <v>0</v>
      </c>
      <c r="EX51" s="15">
        <v>46</v>
      </c>
      <c r="EY51" s="15">
        <f>IF(คุณลักษณะ!B51&gt;1,2,IF(คุณลักษณะ!B51=1,1,0))</f>
        <v>0</v>
      </c>
      <c r="EZ51" s="15">
        <f>IF(คุณลักษณะ!C51&gt;1,2,IF(คุณลักษณะ!C51=1,1,0))</f>
        <v>0</v>
      </c>
      <c r="FA51" s="15">
        <f>IF(คุณลักษณะ!D51&gt;1,2,IF(คุณลักษณะ!D51=1,1,0))</f>
        <v>0</v>
      </c>
      <c r="FB51" s="15">
        <f>IF(คุณลักษณะ!E51&gt;1,2,IF(คุณลักษณะ!E51=1,1,0))</f>
        <v>0</v>
      </c>
      <c r="FC51" s="72">
        <f t="shared" si="15"/>
        <v>0</v>
      </c>
      <c r="FD51" s="15">
        <f>IF(คุณลักษณะ!G51&gt;1,2,IF(คุณลักษณะ!G51=1,1,0))</f>
        <v>0</v>
      </c>
      <c r="FE51" s="15">
        <f>IF(คุณลักษณะ!H51&gt;1,2,IF(คุณลักษณะ!H51=1,1,0))</f>
        <v>0</v>
      </c>
      <c r="FF51" s="72">
        <f t="shared" si="16"/>
        <v>0</v>
      </c>
      <c r="FG51" s="15">
        <f>IF(คุณลักษณะ!O51&gt;1,2,IF(คุณลักษณะ!O51=1,1,0))</f>
        <v>0</v>
      </c>
      <c r="FH51" s="15">
        <f>IF(คุณลักษณะ!P51&gt;1,2,IF(คุณลักษณะ!P51=1,1,0))</f>
        <v>0</v>
      </c>
      <c r="FI51" s="72">
        <f t="shared" si="17"/>
        <v>0</v>
      </c>
      <c r="FJ51" s="15">
        <f>IF(คุณลักษณะ!S51&gt;1,2,IF(คุณลักษณะ!S51=1,1,0))</f>
        <v>0</v>
      </c>
      <c r="FK51" s="15">
        <f>IF(คุณลักษณะ!T51&gt;1,2,IF(คุณลักษณะ!T51=1,1,0))</f>
        <v>0</v>
      </c>
      <c r="FL51" s="72">
        <f t="shared" si="18"/>
        <v>0</v>
      </c>
      <c r="FM51" s="15">
        <f>IF(คุณลักษณะ!V51&gt;1,2,IF(คุณลักษณะ!V51=1,1,0))</f>
        <v>0</v>
      </c>
      <c r="FN51" s="15">
        <f>IF(คุณลักษณะ!W51&gt;1,2,IF(คุณลักษณะ!W51=1,1,0))</f>
        <v>0</v>
      </c>
      <c r="FO51" s="72">
        <f t="shared" si="19"/>
        <v>0</v>
      </c>
      <c r="FP51" s="15">
        <f>IF(คุณลักษณะ!Y51&gt;1,2,IF(คุณลักษณะ!Y51=1,1,0))</f>
        <v>0</v>
      </c>
      <c r="FQ51" s="15">
        <f>IF(คุณลักษณะ!AC51&gt;1,2,IF(คุณลักษณะ!AC51=1,1,0))</f>
        <v>0</v>
      </c>
      <c r="FR51" s="15">
        <f>IF(คุณลักษณะ!AD51&gt;1,2,IF(คุณลักษณะ!AD51=1,1,0))</f>
        <v>0</v>
      </c>
      <c r="FS51" s="72">
        <f t="shared" si="20"/>
        <v>0</v>
      </c>
      <c r="FT51" s="15">
        <f>IF(คุณลักษณะ!AF51&gt;1,2,IF(คุณลักษณะ!AF51=1,1,0))</f>
        <v>0</v>
      </c>
      <c r="FU51" s="15">
        <f>IF(คุณลักษณะ!AG51&gt;1,2,IF(คุณลักษณะ!AG51=1,1,0))</f>
        <v>0</v>
      </c>
      <c r="FV51" s="72">
        <f t="shared" si="21"/>
        <v>0</v>
      </c>
      <c r="FW51" s="47"/>
      <c r="FX51" s="15">
        <f>IF(คุณลักษณะ!F51&gt;1,2,IF(คุณลักษณะ!F51=1,1,0))</f>
        <v>2</v>
      </c>
      <c r="FY51" s="15">
        <f>IF(คุณลักษณะ!I51&gt;1,2,IF(คุณลักษณะ!I51=1,1,0))</f>
        <v>2</v>
      </c>
      <c r="FZ51" s="15">
        <f>IF(คุณลักษณะ!N51&gt;1,2,IF(คุณลักษณะ!N51=1,1,0))</f>
        <v>2</v>
      </c>
      <c r="GA51" s="15">
        <f>IF(คุณลักษณะ!Q51&gt;1,2,IF(คุณลักษณะ!Q51=1,1,0))</f>
        <v>2</v>
      </c>
      <c r="GB51" s="15">
        <f>IF(คุณลักษณะ!U51&gt;1,2,IF(คุณลักษณะ!U51=1,1,0))</f>
        <v>2</v>
      </c>
      <c r="GC51" s="15">
        <f>IF(คุณลักษณะ!X51&gt;1,2,IF(คุณลักษณะ!X51=1,1,0))</f>
        <v>2</v>
      </c>
      <c r="GD51" s="15">
        <f>IF(คุณลักษณะ!AE51&gt;1,2,IF(คุณลักษณะ!AE51=1,1,0))</f>
        <v>2</v>
      </c>
      <c r="GE51" s="15">
        <f>IF(คุณลักษณะ!AH51&gt;1,2,IF(คุณลักษณะ!AH51=1,1,0))</f>
        <v>2</v>
      </c>
      <c r="GF51" s="76">
        <f t="shared" si="22"/>
        <v>16</v>
      </c>
      <c r="GG51" s="74">
        <f>IF(คุณลักษณะ!F51=0,0,IF(คุณลักษณะ!I51=0,0,IF(คุณลักษณะ!N51=0,0,IF(คุณลักษณะ!Q51=0,0,IF(คุณลักษณะ!U51=0,0,IF(คุณลักษณะ!X51=0,0,IF(คุณลักษณะ!AE51=0,0,IF(คุณลักษณะ!AH51=0,0,GF51))))))))</f>
        <v>16</v>
      </c>
      <c r="GI51" s="2">
        <v>46</v>
      </c>
      <c r="GJ51" s="19">
        <f>IF(เวลาเรียน!C51="",0,1)</f>
        <v>0</v>
      </c>
      <c r="GK51" s="289">
        <f>IF(ผลการเรียน!$Y52=$GK$5,1,0)</f>
        <v>0</v>
      </c>
      <c r="GL51" s="289">
        <f>IF(ผลการเรียน!$Y52=$GL$5,1,0)</f>
        <v>0</v>
      </c>
      <c r="GM51" s="289">
        <f>IF(ผลการเรียน!$Y52=$GM$5,1,0)</f>
        <v>0</v>
      </c>
      <c r="GN51" s="289">
        <f>IF(ผลการเรียน!$Y52=$GN$5,1,0)</f>
        <v>0</v>
      </c>
      <c r="GO51" s="289">
        <f>IF(ผลการเรียน!$Y52=$GO$5,1,0)</f>
        <v>0</v>
      </c>
      <c r="GP51" s="289">
        <f>IF(ผลการเรียน!$Y52=$GP$5,1,0)</f>
        <v>0</v>
      </c>
      <c r="GQ51" s="289">
        <f>IF(ผลการเรียน!$Y52=$GQ$5,1,0)</f>
        <v>0</v>
      </c>
      <c r="GR51" s="289">
        <f>IF(ผลการเรียน!$Y52=$GR$5,1,0)</f>
        <v>0</v>
      </c>
      <c r="GS51" s="289">
        <f>IF(ผลการเรียน!$Y52=$GS$5,1,0)</f>
        <v>0</v>
      </c>
      <c r="GT51" s="289">
        <f>IF(ผลการเรียน!$Y52=$GT$5,1,0)</f>
        <v>0</v>
      </c>
      <c r="GU51" s="289">
        <f ca="1">IF(ผลการเรียน!$AP52=ลับ!$GU$5,1,0)</f>
        <v>0</v>
      </c>
      <c r="GV51" s="289">
        <f ca="1">IF(ผลการเรียน!$AP52=ลับ!$GV$5,1,0)</f>
        <v>0</v>
      </c>
      <c r="GW51" s="289">
        <f ca="1">IF(ผลการเรียน!$AP52=ลับ!$GW$5,1,0)</f>
        <v>0</v>
      </c>
      <c r="GX51" s="289">
        <f ca="1">IF(ผลการเรียน!$AP52=ลับ!$GX$5,1,0)</f>
        <v>0</v>
      </c>
      <c r="GY51" s="289">
        <f ca="1">IF(ผลการเรียน!$AG52=ลับ!$GY$5,1,0)</f>
        <v>0</v>
      </c>
      <c r="GZ51" s="289">
        <f ca="1">IF(ผลการเรียน!$AG52=ลับ!$GZ$5,1,0)</f>
        <v>0</v>
      </c>
      <c r="HA51" s="289">
        <f ca="1">IF(ผลการเรียน!$AG52=ลับ!$HA$5,1,0)</f>
        <v>0</v>
      </c>
      <c r="HB51" s="289">
        <f ca="1">IF(ผลการเรียน!$AG52=ลับ!$HB$5,1,0)</f>
        <v>0</v>
      </c>
      <c r="HC51" s="19">
        <f>IF(สรุปคะแนน!$Q51=3,1,0)</f>
        <v>0</v>
      </c>
      <c r="HD51" s="19">
        <f>IF(สรุปคะแนน!$Q51=2,1,0)</f>
        <v>0</v>
      </c>
      <c r="HE51" s="19">
        <f>IF(สรุปคะแนน!$Q51=1,1,0)</f>
        <v>0</v>
      </c>
      <c r="HF51" s="19">
        <f>IF(สรุปคะแนน!$Q51=0,1,0)</f>
        <v>0</v>
      </c>
      <c r="HG51" s="47"/>
      <c r="HH51" s="47"/>
      <c r="HI51" s="47"/>
      <c r="HJ51" s="47"/>
      <c r="HK51" s="47"/>
      <c r="HL51" s="47"/>
      <c r="HM51" s="47"/>
      <c r="HN51" s="47"/>
    </row>
    <row r="52" spans="1:222" ht="20.399999999999999" x14ac:dyDescent="0.55000000000000004">
      <c r="A52" s="25">
        <v>47</v>
      </c>
      <c r="B52" s="60">
        <f>IF(ลับ!B$3=0,0,IF(เวลาเรียน!H52="/",ลับ!B$3,0))</f>
        <v>0</v>
      </c>
      <c r="C52" s="60">
        <f>IF(ลับ!C$3=0,0,IF(เวลาเรียน!I52="/",ลับ!C$3,0))</f>
        <v>0</v>
      </c>
      <c r="D52" s="60">
        <f>IF(ลับ!D$3=0,0,IF(เวลาเรียน!J52="/",ลับ!D$3,0))</f>
        <v>0</v>
      </c>
      <c r="E52" s="60">
        <f>IF(ลับ!E$3=0,0,IF(เวลาเรียน!K52="/",ลับ!E$3,0))</f>
        <v>0</v>
      </c>
      <c r="F52" s="60" t="e">
        <f>IF(ลับ!F$3=0,0,IF(เวลาเรียน!#REF!="/",ลับ!F$3,0))</f>
        <v>#REF!</v>
      </c>
      <c r="G52" s="60">
        <f>IF(ลับ!G$3=0,0,IF(เวลาเรียน!L52="/",ลับ!G$3,0))</f>
        <v>0</v>
      </c>
      <c r="H52" s="60">
        <f>IF(ลับ!H$3=0,0,IF(เวลาเรียน!M52="/",ลับ!H$3,0))</f>
        <v>0</v>
      </c>
      <c r="I52" s="60">
        <f>IF(ลับ!I$3=0,0,IF(เวลาเรียน!N52="/",ลับ!I$3,0))</f>
        <v>0</v>
      </c>
      <c r="J52" s="60">
        <f>IF(ลับ!J$3=0,0,IF(เวลาเรียน!O52="/",ลับ!J$3,0))</f>
        <v>0</v>
      </c>
      <c r="K52" s="60">
        <f>IF(ลับ!K$3=0,0,IF(เวลาเรียน!P52="/",ลับ!K$3,0))</f>
        <v>0</v>
      </c>
      <c r="L52" s="60">
        <f>IF(ลับ!L$3=0,0,IF(เวลาเรียน!Q52="/",ลับ!L$3,0))</f>
        <v>0</v>
      </c>
      <c r="M52" s="60">
        <f>IF(ลับ!M$3=0,0,IF(เวลาเรียน!R52="/",ลับ!M$3,0))</f>
        <v>0</v>
      </c>
      <c r="N52" s="60">
        <f>IF(ลับ!N$3=0,0,IF(เวลาเรียน!S52="/",ลับ!N$3,0))</f>
        <v>0</v>
      </c>
      <c r="O52" s="60">
        <f>IF(ลับ!O$3=0,0,IF(เวลาเรียน!T52="/",ลับ!O$3,0))</f>
        <v>0</v>
      </c>
      <c r="P52" s="60">
        <f>IF(ลับ!P$3=0,0,IF(เวลาเรียน!U52="/",ลับ!P$3,0))</f>
        <v>0</v>
      </c>
      <c r="Q52" s="60">
        <f>IF(ลับ!Q$3=0,0,IF(เวลาเรียน!V52="/",ลับ!Q$3,0))</f>
        <v>0</v>
      </c>
      <c r="R52" s="60">
        <f>IF(ลับ!R$3=0,0,IF(เวลาเรียน!W52="/",ลับ!R$3,0))</f>
        <v>0</v>
      </c>
      <c r="S52" s="60">
        <f>IF(ลับ!S$3=0,0,IF(เวลาเรียน!X52="/",ลับ!S$3,0))</f>
        <v>0</v>
      </c>
      <c r="T52" s="60">
        <f>IF(ลับ!T$3=0,0,IF(เวลาเรียน!Y52="/",ลับ!T$3,0))</f>
        <v>0</v>
      </c>
      <c r="U52" s="60">
        <f>IF(ลับ!U$3=0,0,IF(เวลาเรียน!Z52="/",ลับ!U$3,0))</f>
        <v>0</v>
      </c>
      <c r="V52" s="60">
        <f>IF(ลับ!V$3=0,0,IF(เวลาเรียน!AA52="/",ลับ!V$3,0))</f>
        <v>0</v>
      </c>
      <c r="W52" s="60">
        <f>IF(ลับ!W$3=0,0,IF(เวลาเรียน!AB52="/",ลับ!W$3,0))</f>
        <v>0</v>
      </c>
      <c r="X52" s="60">
        <f>IF(ลับ!X$3=0,0,IF(เวลาเรียน!AC52="/",ลับ!X$3,0))</f>
        <v>0</v>
      </c>
      <c r="Y52" s="60">
        <f>IF(ลับ!Y$3=0,0,IF(เวลาเรียน!AD52="/",ลับ!Y$3,0))</f>
        <v>0</v>
      </c>
      <c r="Z52" s="295">
        <f>IF(ลับ!Z$3=0,0,IF(เวลาเรียน!AE52="/",ลับ!Z$3,0))</f>
        <v>0</v>
      </c>
      <c r="AA52" s="60">
        <f>IF(ลับ!AA$3=0,0,IF(เวลาเรียน!AF52="/",ลับ!AA$3,0))</f>
        <v>0</v>
      </c>
      <c r="AB52" s="60">
        <f>IF(ลับ!AB$3=0,0,IF(เวลาเรียน!AG52="/",ลับ!AB$3,0))</f>
        <v>0</v>
      </c>
      <c r="AC52" s="60">
        <f>IF(ลับ!AC$3=0,0,IF(เวลาเรียน!AH52="/",ลับ!AC$3,0))</f>
        <v>0</v>
      </c>
      <c r="AD52" s="60">
        <f>IF(ลับ!AD$3=0,0,IF(เวลาเรียน!AI52="/",ลับ!AD$3,0))</f>
        <v>0</v>
      </c>
      <c r="AE52" s="60">
        <f>IF(ลับ!AE$3=0,0,IF(เวลาเรียน!AJ52="/",ลับ!AE$3,0))</f>
        <v>0</v>
      </c>
      <c r="AF52" s="60">
        <f>IF(ลับ!AF$3=0,0,IF(เวลาเรียน!AK52="/",ลับ!AF$3,0))</f>
        <v>0</v>
      </c>
      <c r="AG52" s="60">
        <f>IF(ลับ!AG$3=0,0,IF(เวลาเรียน!AL52="/",ลับ!AG$3,0))</f>
        <v>0</v>
      </c>
      <c r="AH52" s="60">
        <f>IF(ลับ!AH$3=0,0,IF(เวลาเรียน!AM52="/",ลับ!AH$3,0))</f>
        <v>0</v>
      </c>
      <c r="AI52" s="60">
        <f>IF(ลับ!AI$3=0,0,IF(เวลาเรียน!AN52="/",ลับ!AI$3,0))</f>
        <v>0</v>
      </c>
      <c r="AJ52" s="60">
        <f>IF(ลับ!AJ$3=0,0,IF(เวลาเรียน!AO52="/",ลับ!AJ$3,0))</f>
        <v>0</v>
      </c>
      <c r="AK52" s="60">
        <f>IF(ลับ!AK$3=0,0,IF(เวลาเรียน!AP52="/",ลับ!AK$3,0))</f>
        <v>0</v>
      </c>
      <c r="AL52" s="60">
        <f>IF(ลับ!AL$3=0,0,IF(เวลาเรียน!AQ52="/",ลับ!AL$3,0))</f>
        <v>0</v>
      </c>
      <c r="AM52" s="60">
        <f>IF(ลับ!AM$3=0,0,IF(เวลาเรียน!AR52="/",ลับ!AM$3,0))</f>
        <v>0</v>
      </c>
      <c r="AN52" s="60">
        <f>IF(ลับ!AN$3=0,0,IF(เวลาเรียน!AS52="/",ลับ!AN$3,0))</f>
        <v>0</v>
      </c>
      <c r="AO52" s="60">
        <f>IF(ลับ!AO$3=0,0,IF(เวลาเรียน!AT52="/",ลับ!AO$3,0))</f>
        <v>0</v>
      </c>
      <c r="AP52" s="60">
        <f>IF(ลับ!AP$3=0,0,IF(เวลาเรียน!AU52="/",ลับ!AP$3,0))</f>
        <v>0</v>
      </c>
      <c r="AQ52" s="60">
        <f>IF(ลับ!AQ$3=0,0,IF(เวลาเรียน!AV52="/",ลับ!AQ$3,0))</f>
        <v>0</v>
      </c>
      <c r="AR52" s="60">
        <f>IF(ลับ!AR$3=0,0,IF(เวลาเรียน!AW52="/",ลับ!AR$3,0))</f>
        <v>0</v>
      </c>
      <c r="AS52" s="60">
        <f>IF(ลับ!AS$3=0,0,IF(เวลาเรียน!AX52="/",ลับ!AS$3,0))</f>
        <v>0</v>
      </c>
      <c r="AT52" s="60">
        <f>IF(ลับ!AT$3=0,0,IF(เวลาเรียน!AY52="/",ลับ!AT$3,0))</f>
        <v>0</v>
      </c>
      <c r="AU52" s="60">
        <f>IF(ลับ!AU$3=0,0,IF(เวลาเรียน!AZ52="/",ลับ!AU$3,0))</f>
        <v>0</v>
      </c>
      <c r="AV52" s="60">
        <f>IF(ลับ!AV$3=0,0,IF(เวลาเรียน!BA52="/",ลับ!AV$3,0))</f>
        <v>0</v>
      </c>
      <c r="AW52" s="60">
        <f>IF(ลับ!AW$3=0,0,IF(เวลาเรียน!BB52="/",ลับ!AW$3,0))</f>
        <v>0</v>
      </c>
      <c r="AX52" s="60">
        <f>IF(ลับ!AX$3=0,0,IF(เวลาเรียน!BC52="/",ลับ!AX$3,0))</f>
        <v>0</v>
      </c>
      <c r="AY52" s="60">
        <f>IF(ลับ!AY$3=0,0,IF(เวลาเรียน!BD52="/",ลับ!AY$3,0))</f>
        <v>0</v>
      </c>
      <c r="AZ52" s="60">
        <f>IF(ลับ!AZ$3=0,0,IF(เวลาเรียน!BE52="/",ลับ!AZ$3,0))</f>
        <v>0</v>
      </c>
      <c r="BA52" s="60">
        <f>IF(ลับ!BA$3=0,0,IF(เวลาเรียน!BF52="/",ลับ!BA$3,0))</f>
        <v>0</v>
      </c>
      <c r="BB52" s="60">
        <f>IF(ลับ!BB$3=0,0,IF(เวลาเรียน!BG52="/",ลับ!BB$3,0))</f>
        <v>0</v>
      </c>
      <c r="BC52" s="60">
        <f>IF(ลับ!BC$3=0,0,IF(เวลาเรียน!BH52="/",ลับ!BC$3,0))</f>
        <v>0</v>
      </c>
      <c r="BD52" s="60">
        <f>IF(ลับ!BD$3=0,0,IF(เวลาเรียน!BI52="/",ลับ!BD$3,0))</f>
        <v>0</v>
      </c>
      <c r="BE52" s="60">
        <f>IF(ลับ!BE$3=0,0,IF(เวลาเรียน!BJ52="/",ลับ!BE$3,0))</f>
        <v>0</v>
      </c>
      <c r="BF52" s="60">
        <f>IF(ลับ!BF$3=0,0,IF(เวลาเรียน!BK52="/",ลับ!BF$3,0))</f>
        <v>0</v>
      </c>
      <c r="BG52" s="60">
        <f>IF(ลับ!BG$3=0,0,IF(เวลาเรียน!BL52="/",ลับ!BG$3,0))</f>
        <v>0</v>
      </c>
      <c r="BH52" s="60">
        <f>IF(ลับ!BH$3=0,0,IF(เวลาเรียน!BM52="/",ลับ!BH$3,0))</f>
        <v>0</v>
      </c>
      <c r="BI52" s="60">
        <f>IF(ลับ!BI$3=0,0,IF(เวลาเรียน!BN52="/",ลับ!BI$3,0))</f>
        <v>0</v>
      </c>
      <c r="BJ52" s="60">
        <f>IF(ลับ!BJ$3=0,0,IF(เวลาเรียน!BO52="/",ลับ!BJ$3,0))</f>
        <v>0</v>
      </c>
      <c r="BK52" s="60">
        <f>IF(ลับ!BK$3=0,0,IF(เวลาเรียน!BP52="/",ลับ!BK$3,0))</f>
        <v>0</v>
      </c>
      <c r="BL52" s="60">
        <f>IF(ลับ!BL$3=0,0,IF(เวลาเรียน!BQ52="/",ลับ!BL$3,0))</f>
        <v>0</v>
      </c>
      <c r="BM52" s="60">
        <f>IF(ลับ!BM$3=0,0,IF(เวลาเรียน!BR52="/",ลับ!BM$3,0))</f>
        <v>0</v>
      </c>
      <c r="BN52" s="60">
        <f>IF(ลับ!BN$3=0,0,IF(เวลาเรียน!BS52="/",ลับ!BN$3,0))</f>
        <v>0</v>
      </c>
      <c r="BO52" s="60">
        <f>IF(ลับ!BO$3=0,0,IF(เวลาเรียน!BT52="/",ลับ!BO$3,0))</f>
        <v>0</v>
      </c>
      <c r="BP52" s="60">
        <f>IF(ลับ!BP$3=0,0,IF(เวลาเรียน!BU52="/",ลับ!BP$3,0))</f>
        <v>0</v>
      </c>
      <c r="BQ52" s="60">
        <f>IF(ลับ!BQ$3=0,0,IF(เวลาเรียน!BV52="/",ลับ!BQ$3,0))</f>
        <v>0</v>
      </c>
      <c r="BR52" s="60">
        <f>IF(ลับ!BR$3=0,0,IF(เวลาเรียน!BW52="/",ลับ!BR$3,0))</f>
        <v>0</v>
      </c>
      <c r="BS52" s="295">
        <f>IF(ลับ!BS$3=0,0,IF(เวลาเรียน!BX52="/",ลับ!BS$3,0))</f>
        <v>0</v>
      </c>
      <c r="BT52" s="60">
        <f>IF(ลับ!BT$3=0,0,IF(เวลาเรียน!BZ52="/",ลับ!BT$3,0))</f>
        <v>0</v>
      </c>
      <c r="BU52" s="60">
        <f>IF(ลับ!BU$3=0,0,IF(เวลาเรียน!CA52="/",ลับ!BU$3,0))</f>
        <v>0</v>
      </c>
      <c r="BV52" s="60">
        <f>IF(ลับ!BV$3=0,0,IF(เวลาเรียน!CB52="/",ลับ!BV$3,0))</f>
        <v>0</v>
      </c>
      <c r="BW52" s="60">
        <f>IF(ลับ!BW$3=0,0,IF(เวลาเรียน!CC52="/",ลับ!BW$3,0))</f>
        <v>0</v>
      </c>
      <c r="BX52" s="60">
        <f>IF(ลับ!BX$3=0,0,IF(เวลาเรียน!CD52="/",ลับ!BX$3,0))</f>
        <v>0</v>
      </c>
      <c r="BY52" s="60">
        <f>IF(ลับ!BY$3=0,0,IF(เวลาเรียน!CE52="/",ลับ!BY$3,0))</f>
        <v>0</v>
      </c>
      <c r="BZ52" s="60">
        <f>IF(ลับ!BZ$3=0,0,IF(เวลาเรียน!CF52="/",ลับ!BZ$3,0))</f>
        <v>0</v>
      </c>
      <c r="CA52" s="60">
        <f>IF(ลับ!CA$3=0,0,IF(เวลาเรียน!CG52="/",ลับ!CA$3,0))</f>
        <v>0</v>
      </c>
      <c r="CB52" s="60">
        <f>IF(ลับ!CB$3=0,0,IF(เวลาเรียน!CH52="/",ลับ!CB$3,0))</f>
        <v>0</v>
      </c>
      <c r="CC52" s="60">
        <f>IF(ลับ!CC$3=0,0,IF(เวลาเรียน!CI52="/",ลับ!CC$3,0))</f>
        <v>0</v>
      </c>
      <c r="CD52" s="60">
        <f>IF(ลับ!CD$3=0,0,IF(เวลาเรียน!CJ52="/",ลับ!CD$3,0))</f>
        <v>0</v>
      </c>
      <c r="CE52" s="60">
        <f>IF(ลับ!CE$3=0,0,IF(เวลาเรียน!CK52="/",ลับ!CE$3,0))</f>
        <v>0</v>
      </c>
      <c r="CF52" s="60">
        <f>IF(ลับ!CF$3=0,0,IF(เวลาเรียน!CL52="/",ลับ!CF$3,0))</f>
        <v>0</v>
      </c>
      <c r="CG52" s="60">
        <f>IF(ลับ!CG$3=0,0,IF(เวลาเรียน!CM52="/",ลับ!CG$3,0))</f>
        <v>0</v>
      </c>
      <c r="CH52" s="60">
        <f>IF(ลับ!CH$3=0,0,IF(เวลาเรียน!CN52="/",ลับ!CH$3,0))</f>
        <v>0</v>
      </c>
      <c r="CI52" s="60">
        <f>IF(ลับ!CI$3=0,0,IF(เวลาเรียน!CO52="/",ลับ!CI$3,0))</f>
        <v>0</v>
      </c>
      <c r="CJ52" s="60">
        <f>IF(ลับ!CJ$3=0,0,IF(เวลาเรียน!CP52="/",ลับ!CJ$3,0))</f>
        <v>0</v>
      </c>
      <c r="CK52" s="60">
        <f>IF(ลับ!CK$3=0,0,IF(เวลาเรียน!CQ52="/",ลับ!CK$3,0))</f>
        <v>0</v>
      </c>
      <c r="CL52" s="60">
        <f>IF(ลับ!CL$3=0,0,IF(เวลาเรียน!CR52="/",ลับ!CL$3,0))</f>
        <v>0</v>
      </c>
      <c r="CM52" s="60">
        <f>IF(ลับ!CM$3=0,0,IF(เวลาเรียน!CS52="/",ลับ!CM$3,0))</f>
        <v>0</v>
      </c>
      <c r="CN52" s="60">
        <f>IF(ลับ!CN$3=0,0,IF(เวลาเรียน!CT52="/",ลับ!CN$3,0))</f>
        <v>0</v>
      </c>
      <c r="CO52" s="60">
        <f>IF(ลับ!CO$3=0,0,IF(เวลาเรียน!CU52="/",ลับ!CO$3,0))</f>
        <v>0</v>
      </c>
      <c r="CP52" s="60">
        <f>IF(ลับ!CP$3=0,0,IF(เวลาเรียน!CV52="/",ลับ!CP$3,0))</f>
        <v>0</v>
      </c>
      <c r="CQ52" s="60">
        <f>IF(ลับ!CQ$3=0,0,IF(เวลาเรียน!CW52="/",ลับ!CQ$3,0))</f>
        <v>0</v>
      </c>
      <c r="CR52" s="60">
        <f>IF(ลับ!CR$3=0,0,IF(เวลาเรียน!CX52="/",ลับ!CR$3,0))</f>
        <v>0</v>
      </c>
      <c r="CS52" s="60">
        <f>IF(ลับ!CS$3=0,0,IF(เวลาเรียน!CY52="/",ลับ!CS$3,0))</f>
        <v>0</v>
      </c>
      <c r="CT52" s="60">
        <f>IF(ลับ!CT$3=0,0,IF(เวลาเรียน!CZ52="/",ลับ!CT$3,0))</f>
        <v>0</v>
      </c>
      <c r="CU52" s="60">
        <f>IF(ลับ!CU$3=0,0,IF(เวลาเรียน!DA52="/",ลับ!CU$3,0))</f>
        <v>0</v>
      </c>
      <c r="CV52" s="60">
        <f>IF(ลับ!CV$3=0,0,IF(เวลาเรียน!DB52="/",ลับ!CV$3,0))</f>
        <v>0</v>
      </c>
      <c r="CW52" s="61">
        <f>IF(ลับ!CW$3=0,0,IF(เวลาเรียน!DC52="/",ลับ!CW$3,0))</f>
        <v>0</v>
      </c>
      <c r="CX52" s="73" t="e">
        <f t="shared" si="11"/>
        <v>#REF!</v>
      </c>
      <c r="CZ52" s="15">
        <v>47</v>
      </c>
      <c r="DA52" s="15">
        <f>IF(ตัวชี้วัด!C52="ร",ตัวชี้วัด!C52,IF(ตัวชี้วัด!F52="ร",ตัวชี้วัด!F52,IF(ตัวชี้วัด!I52="ร",ตัวชี้วัด!I52,IF(ตัวชี้วัด!L52="ร",ตัวชี้วัด!L52,IF(ตัวชี้วัด!O52="ร",ตัวชี้วัด!O52,IF(ตัวชี้วัด!S52="ร",ตัวชี้วัด!S52,IF(ตัวชี้วัด!V52="ร",ตัวชี้วัด!V52,SUM(ตัวชี้วัด!C52,ตัวชี้วัด!F52,ตัวชี้วัด!I52,ตัวชี้วัด!L52,ตัวชี้วัด!O52,ตัวชี้วัด!S52,ตัวชี้วัด!V52))))))))</f>
        <v>0</v>
      </c>
      <c r="DB52" s="15">
        <f>IF(ตัวชี้วัด!Y52="ร",ตัวชี้วัด!Y52,IF(ตัวชี้วัด!AB52="ร",ตัวชี้วัด!AB52,IF(ตัวชี้วัด!AE52="ร",ตัวชี้วัด!AE52,IF(ตัวชี้วัด!AK52="ร",ตัวชี้วัด!AK52,IF(ตัวชี้วัด!AN52="ร",ตัวชี้วัด!AN52,IF(ตัวชี้วัด!AQ52="ร",ตัวชี้วัด!AQ52,IF(ตัวชี้วัด!AT52="ร",ตัวชี้วัด!AT52,SUM(ตัวชี้วัด!Y52,ตัวชี้วัด!AB52,ตัวชี้วัด!AE52,ตัวชี้วัด!AK52,ตัวชี้วัด!AN52,ตัวชี้วัด!AQ52,ตัวชี้วัด!AT52))))))))</f>
        <v>0</v>
      </c>
      <c r="DC52" s="15">
        <f>IF(ตัวชี้วัด!AW52="ร",ตัวชี้วัด!AW52,IF(ตัวชี้วัด!BA52="ร",ตัวชี้วัด!BA52,IF(ตัวชี้วัด!BD52="ร",ตัวชี้วัด!BD52,IF(ตัวชี้วัด!BG52="ร",ตัวชี้วัด!BG52,IF(ตัวชี้วัด!BJ52="ร",ตัวชี้วัด!BJ52,IF(ตัวชี้วัด!BM52="ร",ตัวชี้วัด!BM52,IF(ตัวชี้วัด!BS52="ร",ตัวชี้วัด!BS52,SUM(ตัวชี้วัด!AW52,ตัวชี้วัด!BA52,ตัวชี้วัด!BD52,ตัวชี้วัด!BG52,ตัวชี้วัด!BJ52,ตัวชี้วัด!BM52,ตัวชี้วัด!BS52))))))))</f>
        <v>0</v>
      </c>
      <c r="DD52" s="15">
        <f>IF(ตัวชี้วัด!BV52="ร",ตัวชี้วัด!BV52,IF(ตัวชี้วัด!BY52="ร",ตัวชี้วัด!BY52,IF(ตัวชี้วัด!CB52="ร",ตัวชี้วัด!CB52,IF(ตัวชี้วัด!CE52="ร",ตัวชี้วัด!CE52,IF(ตัวชี้วัด!CI52="ร",ตัวชี้วัด!CI52,IF(ตัวชี้วัด!CL52="ร",ตัวชี้วัด!CL52,IF(ตัวชี้วัด!CO52="ร",ตัวชี้วัด!CO52,SUM(ตัวชี้วัด!BV52,ตัวชี้วัด!BY52,ตัวชี้วัด!CB52,ตัวชี้วัด!CE52,ตัวชี้วัด!CI52,ตัวชี้วัด!CL52,ตัวชี้วัด!CO52))))))))</f>
        <v>0</v>
      </c>
      <c r="DE52" s="15">
        <f>IF(ตัวชี้วัด!CR52="ร",ตัวชี้วัด!CR52,IF(ตัวชี้วัด!CU52="ร",ตัวชี้วัด!CU52,IF(ตัวชี้วัด!DA52="ร",ตัวชี้วัด!DA52,IF(ตัวชี้วัด!DD52="ร",ตัวชี้วัด!DD52,IF(ตัวชี้วัด!DG52="ร",ตัวชี้วัด!DG52,IF(ตัวชี้วัด!DJ52="ร",ตัวชี้วัด!DJ52,IF(ตัวชี้วัด!DM52="ร",ตัวชี้วัด!DM52,SUM(ตัวชี้วัด!CR52,ตัวชี้วัด!CU52,ตัวชี้วัด!DA52,ตัวชี้วัด!DD52,ตัวชี้วัด!DG52,ตัวชี้วัด!DJ52,ตัวชี้วัด!DM52))))))))</f>
        <v>0</v>
      </c>
      <c r="DF52" s="15">
        <f>IF(ตัวชี้วัด!DQ52="ร",ตัวชี้วัด!DQ52,IF(ตัวชี้วัด!DT52="ร",ตัวชี้วัด!DT52,IF(ตัวชี้วัด!DW52="ร",ตัวชี้วัด!DW52,IF(ตัวชี้วัด!DZ52="ร",ตัวชี้วัด!DZ52,SUM(ตัวชี้วัด!DQ52,ตัวชี้วัด!DT52,ตัวชี้วัด!DW52,ตัวชี้วัด!DZ52)))))</f>
        <v>0</v>
      </c>
      <c r="DG52" s="72">
        <f t="shared" si="12"/>
        <v>0</v>
      </c>
      <c r="DH52" s="47"/>
      <c r="DI52" s="15">
        <f>IF(ตัวชี้วัด!D52="/",1,0)</f>
        <v>0</v>
      </c>
      <c r="DJ52" s="15">
        <f>IF(ตัวชี้วัด!G52="/",1,0)</f>
        <v>0</v>
      </c>
      <c r="DK52" s="15">
        <f>IF(ตัวชี้วัด!J52="/",1,0)</f>
        <v>0</v>
      </c>
      <c r="DL52" s="15">
        <f>IF(ตัวชี้วัด!M52="/",1,0)</f>
        <v>0</v>
      </c>
      <c r="DM52" s="15">
        <f>IF(ตัวชี้วัด!P52="/",1,0)</f>
        <v>0</v>
      </c>
      <c r="DN52" s="15">
        <f>IF(ตัวชี้วัด!T52="/",1,0)</f>
        <v>0</v>
      </c>
      <c r="DO52" s="15">
        <f>IF(ตัวชี้วัด!W52="/",1,0)</f>
        <v>0</v>
      </c>
      <c r="DP52" s="15">
        <f>IF(ตัวชี้วัด!Z52="/",1,0)</f>
        <v>0</v>
      </c>
      <c r="DQ52" s="15">
        <f>IF(ตัวชี้วัด!AC52="/",1,0)</f>
        <v>0</v>
      </c>
      <c r="DR52" s="15">
        <f>IF(ตัวชี้วัด!AF52="/",1,0)</f>
        <v>0</v>
      </c>
      <c r="DS52" s="15">
        <f>IF(ตัวชี้วัด!AL52="/",1,0)</f>
        <v>0</v>
      </c>
      <c r="DT52" s="15">
        <f>IF(ตัวชี้วัด!AO52="/",1,0)</f>
        <v>0</v>
      </c>
      <c r="DU52" s="15">
        <f>IF(ตัวชี้วัด!AR52="/",1,0)</f>
        <v>0</v>
      </c>
      <c r="DV52" s="15">
        <f>IF(ตัวชี้วัด!AU52="/",1,0)</f>
        <v>0</v>
      </c>
      <c r="DW52" s="15">
        <f>IF(ตัวชี้วัด!AX52="/",1,0)</f>
        <v>0</v>
      </c>
      <c r="DX52" s="15">
        <f>IF(ตัวชี้วัด!BB52="/",1,0)</f>
        <v>0</v>
      </c>
      <c r="DY52" s="15">
        <f>IF(ตัวชี้วัด!BE52="/",1,0)</f>
        <v>0</v>
      </c>
      <c r="DZ52" s="15">
        <f>IF(ตัวชี้วัด!BH52="/",1,0)</f>
        <v>0</v>
      </c>
      <c r="EA52" s="15">
        <f>IF(ตัวชี้วัด!BK52="/",1,0)</f>
        <v>0</v>
      </c>
      <c r="EB52" s="15">
        <f>IF(ตัวชี้วัด!BN52="/",1,0)</f>
        <v>0</v>
      </c>
      <c r="EC52" s="15">
        <f>IF(ตัวชี้วัด!BT52="/",1,0)</f>
        <v>0</v>
      </c>
      <c r="ED52" s="15">
        <f>IF(ตัวชี้วัด!BW52="/",1,0)</f>
        <v>0</v>
      </c>
      <c r="EE52" s="15">
        <f>IF(ตัวชี้วัด!BZ52="/",1,0)</f>
        <v>0</v>
      </c>
      <c r="EF52" s="15">
        <f>IF(ตัวชี้วัด!CC52="/",1,0)</f>
        <v>0</v>
      </c>
      <c r="EG52" s="15">
        <f>IF(ตัวชี้วัด!CF52="/",1,0)</f>
        <v>0</v>
      </c>
      <c r="EH52" s="15">
        <f>IF(ตัวชี้วัด!CJ52="/",1,0)</f>
        <v>0</v>
      </c>
      <c r="EI52" s="15">
        <f>IF(ตัวชี้วัด!CM52="/",1,0)</f>
        <v>0</v>
      </c>
      <c r="EJ52" s="15">
        <f>IF(ตัวชี้วัด!CP52="/",1,0)</f>
        <v>0</v>
      </c>
      <c r="EK52" s="15">
        <f>IF(ตัวชี้วัด!CS52="/",1,0)</f>
        <v>0</v>
      </c>
      <c r="EL52" s="15">
        <f>IF(ตัวชี้วัด!CV52="/",1,0)</f>
        <v>0</v>
      </c>
      <c r="EM52" s="15">
        <f>IF(ตัวชี้วัด!DB52="/",1,0)</f>
        <v>0</v>
      </c>
      <c r="EN52" s="15">
        <f>IF(ตัวชี้วัด!DE52="/",1,0)</f>
        <v>0</v>
      </c>
      <c r="EO52" s="15">
        <f>IF(ตัวชี้วัด!DH52="/",1,0)</f>
        <v>0</v>
      </c>
      <c r="EP52" s="15">
        <f>IF(ตัวชี้วัด!DK52="/",1,0)</f>
        <v>0</v>
      </c>
      <c r="EQ52" s="15">
        <f>IF(ตัวชี้วัด!DN52="/",1,0)</f>
        <v>0</v>
      </c>
      <c r="ER52" s="15">
        <f>IF(ตัวชี้วัด!DR52="/",1,0)</f>
        <v>0</v>
      </c>
      <c r="ES52" s="15">
        <f>IF(ตัวชี้วัด!DU52="/",1,0)</f>
        <v>0</v>
      </c>
      <c r="ET52" s="15">
        <f>IF(ตัวชี้วัด!DX52="/",1,0)</f>
        <v>0</v>
      </c>
      <c r="EU52" s="15">
        <f>IF(ตัวชี้วัด!EA52="/",1,0)</f>
        <v>0</v>
      </c>
      <c r="EV52" s="72">
        <f t="shared" si="14"/>
        <v>0</v>
      </c>
      <c r="EX52" s="15">
        <v>47</v>
      </c>
      <c r="EY52" s="15">
        <f>IF(คุณลักษณะ!B52&gt;1,2,IF(คุณลักษณะ!B52=1,1,0))</f>
        <v>0</v>
      </c>
      <c r="EZ52" s="15">
        <f>IF(คุณลักษณะ!C52&gt;1,2,IF(คุณลักษณะ!C52=1,1,0))</f>
        <v>0</v>
      </c>
      <c r="FA52" s="15">
        <f>IF(คุณลักษณะ!D52&gt;1,2,IF(คุณลักษณะ!D52=1,1,0))</f>
        <v>0</v>
      </c>
      <c r="FB52" s="15">
        <f>IF(คุณลักษณะ!E52&gt;1,2,IF(คุณลักษณะ!E52=1,1,0))</f>
        <v>0</v>
      </c>
      <c r="FC52" s="72">
        <f t="shared" si="15"/>
        <v>0</v>
      </c>
      <c r="FD52" s="15">
        <f>IF(คุณลักษณะ!G52&gt;1,2,IF(คุณลักษณะ!G52=1,1,0))</f>
        <v>0</v>
      </c>
      <c r="FE52" s="15">
        <f>IF(คุณลักษณะ!H52&gt;1,2,IF(คุณลักษณะ!H52=1,1,0))</f>
        <v>0</v>
      </c>
      <c r="FF52" s="72">
        <f t="shared" si="16"/>
        <v>0</v>
      </c>
      <c r="FG52" s="15">
        <f>IF(คุณลักษณะ!O52&gt;1,2,IF(คุณลักษณะ!O52=1,1,0))</f>
        <v>0</v>
      </c>
      <c r="FH52" s="15">
        <f>IF(คุณลักษณะ!P52&gt;1,2,IF(คุณลักษณะ!P52=1,1,0))</f>
        <v>0</v>
      </c>
      <c r="FI52" s="72">
        <f t="shared" si="17"/>
        <v>0</v>
      </c>
      <c r="FJ52" s="15">
        <f>IF(คุณลักษณะ!S52&gt;1,2,IF(คุณลักษณะ!S52=1,1,0))</f>
        <v>0</v>
      </c>
      <c r="FK52" s="15">
        <f>IF(คุณลักษณะ!T52&gt;1,2,IF(คุณลักษณะ!T52=1,1,0))</f>
        <v>0</v>
      </c>
      <c r="FL52" s="72">
        <f t="shared" si="18"/>
        <v>0</v>
      </c>
      <c r="FM52" s="15">
        <f>IF(คุณลักษณะ!V52&gt;1,2,IF(คุณลักษณะ!V52=1,1,0))</f>
        <v>0</v>
      </c>
      <c r="FN52" s="15">
        <f>IF(คุณลักษณะ!W52&gt;1,2,IF(คุณลักษณะ!W52=1,1,0))</f>
        <v>0</v>
      </c>
      <c r="FO52" s="72">
        <f t="shared" si="19"/>
        <v>0</v>
      </c>
      <c r="FP52" s="15">
        <f>IF(คุณลักษณะ!Y52&gt;1,2,IF(คุณลักษณะ!Y52=1,1,0))</f>
        <v>0</v>
      </c>
      <c r="FQ52" s="15">
        <f>IF(คุณลักษณะ!AC52&gt;1,2,IF(คุณลักษณะ!AC52=1,1,0))</f>
        <v>0</v>
      </c>
      <c r="FR52" s="15">
        <f>IF(คุณลักษณะ!AD52&gt;1,2,IF(คุณลักษณะ!AD52=1,1,0))</f>
        <v>0</v>
      </c>
      <c r="FS52" s="72">
        <f t="shared" si="20"/>
        <v>0</v>
      </c>
      <c r="FT52" s="15">
        <f>IF(คุณลักษณะ!AF52&gt;1,2,IF(คุณลักษณะ!AF52=1,1,0))</f>
        <v>0</v>
      </c>
      <c r="FU52" s="15">
        <f>IF(คุณลักษณะ!AG52&gt;1,2,IF(คุณลักษณะ!AG52=1,1,0))</f>
        <v>0</v>
      </c>
      <c r="FV52" s="72">
        <f t="shared" si="21"/>
        <v>0</v>
      </c>
      <c r="FW52" s="47"/>
      <c r="FX52" s="15">
        <f>IF(คุณลักษณะ!F52&gt;1,2,IF(คุณลักษณะ!F52=1,1,0))</f>
        <v>2</v>
      </c>
      <c r="FY52" s="15">
        <f>IF(คุณลักษณะ!I52&gt;1,2,IF(คุณลักษณะ!I52=1,1,0))</f>
        <v>2</v>
      </c>
      <c r="FZ52" s="15">
        <f>IF(คุณลักษณะ!N52&gt;1,2,IF(คุณลักษณะ!N52=1,1,0))</f>
        <v>2</v>
      </c>
      <c r="GA52" s="15">
        <f>IF(คุณลักษณะ!Q52&gt;1,2,IF(คุณลักษณะ!Q52=1,1,0))</f>
        <v>2</v>
      </c>
      <c r="GB52" s="15">
        <f>IF(คุณลักษณะ!U52&gt;1,2,IF(คุณลักษณะ!U52=1,1,0))</f>
        <v>2</v>
      </c>
      <c r="GC52" s="15">
        <f>IF(คุณลักษณะ!X52&gt;1,2,IF(คุณลักษณะ!X52=1,1,0))</f>
        <v>2</v>
      </c>
      <c r="GD52" s="15">
        <f>IF(คุณลักษณะ!AE52&gt;1,2,IF(คุณลักษณะ!AE52=1,1,0))</f>
        <v>2</v>
      </c>
      <c r="GE52" s="15">
        <f>IF(คุณลักษณะ!AH52&gt;1,2,IF(คุณลักษณะ!AH52=1,1,0))</f>
        <v>2</v>
      </c>
      <c r="GF52" s="76">
        <f t="shared" si="22"/>
        <v>16</v>
      </c>
      <c r="GG52" s="74">
        <f>IF(คุณลักษณะ!F52=0,0,IF(คุณลักษณะ!I52=0,0,IF(คุณลักษณะ!N52=0,0,IF(คุณลักษณะ!Q52=0,0,IF(คุณลักษณะ!U52=0,0,IF(คุณลักษณะ!X52=0,0,IF(คุณลักษณะ!AE52=0,0,IF(คุณลักษณะ!AH52=0,0,GF52))))))))</f>
        <v>16</v>
      </c>
      <c r="GI52" s="2">
        <v>47</v>
      </c>
      <c r="GJ52" s="19">
        <f>IF(เวลาเรียน!C52="",0,1)</f>
        <v>0</v>
      </c>
      <c r="GK52" s="289">
        <f>IF(ผลการเรียน!$Y53=$GK$5,1,0)</f>
        <v>0</v>
      </c>
      <c r="GL52" s="289">
        <f>IF(ผลการเรียน!$Y53=$GL$5,1,0)</f>
        <v>0</v>
      </c>
      <c r="GM52" s="289">
        <f>IF(ผลการเรียน!$Y53=$GM$5,1,0)</f>
        <v>0</v>
      </c>
      <c r="GN52" s="289">
        <f>IF(ผลการเรียน!$Y53=$GN$5,1,0)</f>
        <v>0</v>
      </c>
      <c r="GO52" s="289">
        <f>IF(ผลการเรียน!$Y53=$GO$5,1,0)</f>
        <v>0</v>
      </c>
      <c r="GP52" s="289">
        <f>IF(ผลการเรียน!$Y53=$GP$5,1,0)</f>
        <v>0</v>
      </c>
      <c r="GQ52" s="289">
        <f>IF(ผลการเรียน!$Y53=$GQ$5,1,0)</f>
        <v>0</v>
      </c>
      <c r="GR52" s="289">
        <f>IF(ผลการเรียน!$Y53=$GR$5,1,0)</f>
        <v>0</v>
      </c>
      <c r="GS52" s="289">
        <f>IF(ผลการเรียน!$Y53=$GS$5,1,0)</f>
        <v>0</v>
      </c>
      <c r="GT52" s="289">
        <f>IF(ผลการเรียน!$Y53=$GT$5,1,0)</f>
        <v>0</v>
      </c>
      <c r="GU52" s="289">
        <f ca="1">IF(ผลการเรียน!$AP53=ลับ!$GU$5,1,0)</f>
        <v>0</v>
      </c>
      <c r="GV52" s="289">
        <f ca="1">IF(ผลการเรียน!$AP53=ลับ!$GV$5,1,0)</f>
        <v>0</v>
      </c>
      <c r="GW52" s="289">
        <f ca="1">IF(ผลการเรียน!$AP53=ลับ!$GW$5,1,0)</f>
        <v>0</v>
      </c>
      <c r="GX52" s="289">
        <f ca="1">IF(ผลการเรียน!$AP53=ลับ!$GX$5,1,0)</f>
        <v>0</v>
      </c>
      <c r="GY52" s="289">
        <f ca="1">IF(ผลการเรียน!$AG53=ลับ!$GY$5,1,0)</f>
        <v>0</v>
      </c>
      <c r="GZ52" s="289">
        <f ca="1">IF(ผลการเรียน!$AG53=ลับ!$GZ$5,1,0)</f>
        <v>0</v>
      </c>
      <c r="HA52" s="289">
        <f ca="1">IF(ผลการเรียน!$AG53=ลับ!$HA$5,1,0)</f>
        <v>0</v>
      </c>
      <c r="HB52" s="289">
        <f ca="1">IF(ผลการเรียน!$AG53=ลับ!$HB$5,1,0)</f>
        <v>0</v>
      </c>
      <c r="HC52" s="19">
        <f>IF(สรุปคะแนน!$Q52=3,1,0)</f>
        <v>0</v>
      </c>
      <c r="HD52" s="19">
        <f>IF(สรุปคะแนน!$Q52=2,1,0)</f>
        <v>0</v>
      </c>
      <c r="HE52" s="19">
        <f>IF(สรุปคะแนน!$Q52=1,1,0)</f>
        <v>0</v>
      </c>
      <c r="HF52" s="19">
        <f>IF(สรุปคะแนน!$Q52=0,1,0)</f>
        <v>0</v>
      </c>
      <c r="HG52" s="47"/>
      <c r="HH52" s="47"/>
      <c r="HI52" s="47"/>
      <c r="HJ52" s="47"/>
      <c r="HK52" s="47"/>
      <c r="HL52" s="47"/>
      <c r="HM52" s="47"/>
      <c r="HN52" s="47"/>
    </row>
    <row r="53" spans="1:222" ht="20.399999999999999" x14ac:dyDescent="0.55000000000000004">
      <c r="A53" s="25">
        <v>48</v>
      </c>
      <c r="B53" s="60">
        <f>IF(ลับ!B$3=0,0,IF(เวลาเรียน!H53="/",ลับ!B$3,0))</f>
        <v>0</v>
      </c>
      <c r="C53" s="60">
        <f>IF(ลับ!C$3=0,0,IF(เวลาเรียน!I53="/",ลับ!C$3,0))</f>
        <v>0</v>
      </c>
      <c r="D53" s="60">
        <f>IF(ลับ!D$3=0,0,IF(เวลาเรียน!J53="/",ลับ!D$3,0))</f>
        <v>0</v>
      </c>
      <c r="E53" s="60">
        <f>IF(ลับ!E$3=0,0,IF(เวลาเรียน!K53="/",ลับ!E$3,0))</f>
        <v>0</v>
      </c>
      <c r="F53" s="60" t="e">
        <f>IF(ลับ!F$3=0,0,IF(เวลาเรียน!#REF!="/",ลับ!F$3,0))</f>
        <v>#REF!</v>
      </c>
      <c r="G53" s="60">
        <f>IF(ลับ!G$3=0,0,IF(เวลาเรียน!L53="/",ลับ!G$3,0))</f>
        <v>0</v>
      </c>
      <c r="H53" s="60">
        <f>IF(ลับ!H$3=0,0,IF(เวลาเรียน!M53="/",ลับ!H$3,0))</f>
        <v>0</v>
      </c>
      <c r="I53" s="60">
        <f>IF(ลับ!I$3=0,0,IF(เวลาเรียน!N53="/",ลับ!I$3,0))</f>
        <v>0</v>
      </c>
      <c r="J53" s="60">
        <f>IF(ลับ!J$3=0,0,IF(เวลาเรียน!#REF!="/",ลับ!J$3,0))</f>
        <v>0</v>
      </c>
      <c r="K53" s="60">
        <f>IF(ลับ!K$3=0,0,IF(เวลาเรียน!P53="/",ลับ!K$3,0))</f>
        <v>0</v>
      </c>
      <c r="L53" s="60">
        <f>IF(ลับ!L$3=0,0,IF(เวลาเรียน!Q53="/",ลับ!L$3,0))</f>
        <v>0</v>
      </c>
      <c r="M53" s="60">
        <f>IF(ลับ!M$3=0,0,IF(เวลาเรียน!R53="/",ลับ!M$3,0))</f>
        <v>0</v>
      </c>
      <c r="N53" s="60">
        <f>IF(ลับ!N$3=0,0,IF(เวลาเรียน!S53="/",ลับ!N$3,0))</f>
        <v>0</v>
      </c>
      <c r="O53" s="60">
        <f>IF(ลับ!O$3=0,0,IF(เวลาเรียน!T53="/",ลับ!O$3,0))</f>
        <v>0</v>
      </c>
      <c r="P53" s="60">
        <f>IF(ลับ!P$3=0,0,IF(เวลาเรียน!U53="/",ลับ!P$3,0))</f>
        <v>0</v>
      </c>
      <c r="Q53" s="60">
        <f>IF(ลับ!Q$3=0,0,IF(เวลาเรียน!V53="/",ลับ!Q$3,0))</f>
        <v>0</v>
      </c>
      <c r="R53" s="60">
        <f>IF(ลับ!R$3=0,0,IF(เวลาเรียน!W53="/",ลับ!R$3,0))</f>
        <v>0</v>
      </c>
      <c r="S53" s="60">
        <f>IF(ลับ!S$3=0,0,IF(เวลาเรียน!X53="/",ลับ!S$3,0))</f>
        <v>0</v>
      </c>
      <c r="T53" s="60">
        <f>IF(ลับ!T$3=0,0,IF(เวลาเรียน!Y53="/",ลับ!T$3,0))</f>
        <v>0</v>
      </c>
      <c r="U53" s="60">
        <f>IF(ลับ!U$3=0,0,IF(เวลาเรียน!Z53="/",ลับ!U$3,0))</f>
        <v>0</v>
      </c>
      <c r="V53" s="60">
        <f>IF(ลับ!V$3=0,0,IF(เวลาเรียน!AA53="/",ลับ!V$3,0))</f>
        <v>0</v>
      </c>
      <c r="W53" s="60">
        <f>IF(ลับ!W$3=0,0,IF(เวลาเรียน!AB53="/",ลับ!W$3,0))</f>
        <v>0</v>
      </c>
      <c r="X53" s="60">
        <f>IF(ลับ!X$3=0,0,IF(เวลาเรียน!AC53="/",ลับ!X$3,0))</f>
        <v>0</v>
      </c>
      <c r="Y53" s="60">
        <f>IF(ลับ!Y$3=0,0,IF(เวลาเรียน!AD53="/",ลับ!Y$3,0))</f>
        <v>0</v>
      </c>
      <c r="Z53" s="295">
        <f>IF(ลับ!Z$3=0,0,IF(เวลาเรียน!AE53="/",ลับ!Z$3,0))</f>
        <v>0</v>
      </c>
      <c r="AA53" s="60">
        <f>IF(ลับ!AA$3=0,0,IF(เวลาเรียน!AF53="/",ลับ!AA$3,0))</f>
        <v>0</v>
      </c>
      <c r="AB53" s="60">
        <f>IF(ลับ!AB$3=0,0,IF(เวลาเรียน!AG53="/",ลับ!AB$3,0))</f>
        <v>0</v>
      </c>
      <c r="AC53" s="60">
        <f>IF(ลับ!AC$3=0,0,IF(เวลาเรียน!AH53="/",ลับ!AC$3,0))</f>
        <v>0</v>
      </c>
      <c r="AD53" s="60">
        <f>IF(ลับ!AD$3=0,0,IF(เวลาเรียน!AI53="/",ลับ!AD$3,0))</f>
        <v>0</v>
      </c>
      <c r="AE53" s="60">
        <f>IF(ลับ!AE$3=0,0,IF(เวลาเรียน!AJ53="/",ลับ!AE$3,0))</f>
        <v>0</v>
      </c>
      <c r="AF53" s="60">
        <f>IF(ลับ!AF$3=0,0,IF(เวลาเรียน!AK53="/",ลับ!AF$3,0))</f>
        <v>0</v>
      </c>
      <c r="AG53" s="60">
        <f>IF(ลับ!AG$3=0,0,IF(เวลาเรียน!AL53="/",ลับ!AG$3,0))</f>
        <v>0</v>
      </c>
      <c r="AH53" s="60">
        <f>IF(ลับ!AH$3=0,0,IF(เวลาเรียน!AM53="/",ลับ!AH$3,0))</f>
        <v>0</v>
      </c>
      <c r="AI53" s="60">
        <f>IF(ลับ!AI$3=0,0,IF(เวลาเรียน!AN53="/",ลับ!AI$3,0))</f>
        <v>0</v>
      </c>
      <c r="AJ53" s="60">
        <f>IF(ลับ!AJ$3=0,0,IF(เวลาเรียน!AO53="/",ลับ!AJ$3,0))</f>
        <v>0</v>
      </c>
      <c r="AK53" s="60">
        <f>IF(ลับ!AK$3=0,0,IF(เวลาเรียน!AP53="/",ลับ!AK$3,0))</f>
        <v>0</v>
      </c>
      <c r="AL53" s="60">
        <f>IF(ลับ!AL$3=0,0,IF(เวลาเรียน!AQ53="/",ลับ!AL$3,0))</f>
        <v>0</v>
      </c>
      <c r="AM53" s="60">
        <f>IF(ลับ!AM$3=0,0,IF(เวลาเรียน!AR53="/",ลับ!AM$3,0))</f>
        <v>0</v>
      </c>
      <c r="AN53" s="60">
        <f>IF(ลับ!AN$3=0,0,IF(เวลาเรียน!AS53="/",ลับ!AN$3,0))</f>
        <v>0</v>
      </c>
      <c r="AO53" s="60">
        <f>IF(ลับ!AO$3=0,0,IF(เวลาเรียน!AT53="/",ลับ!AO$3,0))</f>
        <v>0</v>
      </c>
      <c r="AP53" s="60">
        <f>IF(ลับ!AP$3=0,0,IF(เวลาเรียน!AU53="/",ลับ!AP$3,0))</f>
        <v>0</v>
      </c>
      <c r="AQ53" s="60">
        <f>IF(ลับ!AQ$3=0,0,IF(เวลาเรียน!AV53="/",ลับ!AQ$3,0))</f>
        <v>0</v>
      </c>
      <c r="AR53" s="60">
        <f>IF(ลับ!AR$3=0,0,IF(เวลาเรียน!AW53="/",ลับ!AR$3,0))</f>
        <v>0</v>
      </c>
      <c r="AS53" s="60">
        <f>IF(ลับ!AS$3=0,0,IF(เวลาเรียน!AX53="/",ลับ!AS$3,0))</f>
        <v>0</v>
      </c>
      <c r="AT53" s="60">
        <f>IF(ลับ!AT$3=0,0,IF(เวลาเรียน!AY53="/",ลับ!AT$3,0))</f>
        <v>0</v>
      </c>
      <c r="AU53" s="60">
        <f>IF(ลับ!AU$3=0,0,IF(เวลาเรียน!AZ53="/",ลับ!AU$3,0))</f>
        <v>0</v>
      </c>
      <c r="AV53" s="60">
        <f>IF(ลับ!AV$3=0,0,IF(เวลาเรียน!BA53="/",ลับ!AV$3,0))</f>
        <v>0</v>
      </c>
      <c r="AW53" s="60">
        <f>IF(ลับ!AW$3=0,0,IF(เวลาเรียน!BB53="/",ลับ!AW$3,0))</f>
        <v>0</v>
      </c>
      <c r="AX53" s="60">
        <f>IF(ลับ!AX$3=0,0,IF(เวลาเรียน!BC53="/",ลับ!AX$3,0))</f>
        <v>0</v>
      </c>
      <c r="AY53" s="60">
        <f>IF(ลับ!AY$3=0,0,IF(เวลาเรียน!BD53="/",ลับ!AY$3,0))</f>
        <v>0</v>
      </c>
      <c r="AZ53" s="60">
        <f>IF(ลับ!AZ$3=0,0,IF(เวลาเรียน!BE53="/",ลับ!AZ$3,0))</f>
        <v>0</v>
      </c>
      <c r="BA53" s="60">
        <f>IF(ลับ!BA$3=0,0,IF(เวลาเรียน!BF53="/",ลับ!BA$3,0))</f>
        <v>0</v>
      </c>
      <c r="BB53" s="60">
        <f>IF(ลับ!BB$3=0,0,IF(เวลาเรียน!BG53="/",ลับ!BB$3,0))</f>
        <v>0</v>
      </c>
      <c r="BC53" s="60">
        <f>IF(ลับ!BC$3=0,0,IF(เวลาเรียน!BH53="/",ลับ!BC$3,0))</f>
        <v>0</v>
      </c>
      <c r="BD53" s="60">
        <f>IF(ลับ!BD$3=0,0,IF(เวลาเรียน!BI53="/",ลับ!BD$3,0))</f>
        <v>0</v>
      </c>
      <c r="BE53" s="60">
        <f>IF(ลับ!BE$3=0,0,IF(เวลาเรียน!BJ53="/",ลับ!BE$3,0))</f>
        <v>0</v>
      </c>
      <c r="BF53" s="60">
        <f>IF(ลับ!BF$3=0,0,IF(เวลาเรียน!BK53="/",ลับ!BF$3,0))</f>
        <v>0</v>
      </c>
      <c r="BG53" s="60">
        <f>IF(ลับ!BG$3=0,0,IF(เวลาเรียน!BL53="/",ลับ!BG$3,0))</f>
        <v>0</v>
      </c>
      <c r="BH53" s="60">
        <f>IF(ลับ!BH$3=0,0,IF(เวลาเรียน!BM53="/",ลับ!BH$3,0))</f>
        <v>0</v>
      </c>
      <c r="BI53" s="60">
        <f>IF(ลับ!BI$3=0,0,IF(เวลาเรียน!BN53="/",ลับ!BI$3,0))</f>
        <v>0</v>
      </c>
      <c r="BJ53" s="60">
        <f>IF(ลับ!BJ$3=0,0,IF(เวลาเรียน!BO53="/",ลับ!BJ$3,0))</f>
        <v>0</v>
      </c>
      <c r="BK53" s="60">
        <f>IF(ลับ!BK$3=0,0,IF(เวลาเรียน!BP53="/",ลับ!BK$3,0))</f>
        <v>0</v>
      </c>
      <c r="BL53" s="60">
        <f>IF(ลับ!BL$3=0,0,IF(เวลาเรียน!BQ53="/",ลับ!BL$3,0))</f>
        <v>0</v>
      </c>
      <c r="BM53" s="60">
        <f>IF(ลับ!BM$3=0,0,IF(เวลาเรียน!BR53="/",ลับ!BM$3,0))</f>
        <v>0</v>
      </c>
      <c r="BN53" s="60">
        <f>IF(ลับ!BN$3=0,0,IF(เวลาเรียน!BS53="/",ลับ!BN$3,0))</f>
        <v>0</v>
      </c>
      <c r="BO53" s="60">
        <f>IF(ลับ!BO$3=0,0,IF(เวลาเรียน!BT53="/",ลับ!BO$3,0))</f>
        <v>0</v>
      </c>
      <c r="BP53" s="60">
        <f>IF(ลับ!BP$3=0,0,IF(เวลาเรียน!BU53="/",ลับ!BP$3,0))</f>
        <v>0</v>
      </c>
      <c r="BQ53" s="60">
        <f>IF(ลับ!BQ$3=0,0,IF(เวลาเรียน!BV53="/",ลับ!BQ$3,0))</f>
        <v>0</v>
      </c>
      <c r="BR53" s="60">
        <f>IF(ลับ!BR$3=0,0,IF(เวลาเรียน!BW53="/",ลับ!BR$3,0))</f>
        <v>0</v>
      </c>
      <c r="BS53" s="295">
        <f>IF(ลับ!BS$3=0,0,IF(เวลาเรียน!BX53="/",ลับ!BS$3,0))</f>
        <v>0</v>
      </c>
      <c r="BT53" s="60">
        <f>IF(ลับ!BT$3=0,0,IF(เวลาเรียน!BZ53="/",ลับ!BT$3,0))</f>
        <v>0</v>
      </c>
      <c r="BU53" s="60">
        <f>IF(ลับ!BU$3=0,0,IF(เวลาเรียน!CA53="/",ลับ!BU$3,0))</f>
        <v>0</v>
      </c>
      <c r="BV53" s="60">
        <f>IF(ลับ!BV$3=0,0,IF(เวลาเรียน!CB53="/",ลับ!BV$3,0))</f>
        <v>0</v>
      </c>
      <c r="BW53" s="60">
        <f>IF(ลับ!BW$3=0,0,IF(เวลาเรียน!CC53="/",ลับ!BW$3,0))</f>
        <v>0</v>
      </c>
      <c r="BX53" s="60">
        <f>IF(ลับ!BX$3=0,0,IF(เวลาเรียน!CD53="/",ลับ!BX$3,0))</f>
        <v>0</v>
      </c>
      <c r="BY53" s="60">
        <f>IF(ลับ!BY$3=0,0,IF(เวลาเรียน!CE53="/",ลับ!BY$3,0))</f>
        <v>0</v>
      </c>
      <c r="BZ53" s="60">
        <f>IF(ลับ!BZ$3=0,0,IF(เวลาเรียน!CF53="/",ลับ!BZ$3,0))</f>
        <v>0</v>
      </c>
      <c r="CA53" s="60">
        <f>IF(ลับ!CA$3=0,0,IF(เวลาเรียน!CG53="/",ลับ!CA$3,0))</f>
        <v>0</v>
      </c>
      <c r="CB53" s="60">
        <f>IF(ลับ!CB$3=0,0,IF(เวลาเรียน!CH53="/",ลับ!CB$3,0))</f>
        <v>0</v>
      </c>
      <c r="CC53" s="60">
        <f>IF(ลับ!CC$3=0,0,IF(เวลาเรียน!CI53="/",ลับ!CC$3,0))</f>
        <v>0</v>
      </c>
      <c r="CD53" s="60">
        <f>IF(ลับ!CD$3=0,0,IF(เวลาเรียน!CJ53="/",ลับ!CD$3,0))</f>
        <v>0</v>
      </c>
      <c r="CE53" s="60">
        <f>IF(ลับ!CE$3=0,0,IF(เวลาเรียน!CK53="/",ลับ!CE$3,0))</f>
        <v>0</v>
      </c>
      <c r="CF53" s="60">
        <f>IF(ลับ!CF$3=0,0,IF(เวลาเรียน!CL53="/",ลับ!CF$3,0))</f>
        <v>0</v>
      </c>
      <c r="CG53" s="60">
        <f>IF(ลับ!CG$3=0,0,IF(เวลาเรียน!CM53="/",ลับ!CG$3,0))</f>
        <v>0</v>
      </c>
      <c r="CH53" s="60">
        <f>IF(ลับ!CH$3=0,0,IF(เวลาเรียน!CN53="/",ลับ!CH$3,0))</f>
        <v>0</v>
      </c>
      <c r="CI53" s="60">
        <f>IF(ลับ!CI$3=0,0,IF(เวลาเรียน!CO53="/",ลับ!CI$3,0))</f>
        <v>0</v>
      </c>
      <c r="CJ53" s="60">
        <f>IF(ลับ!CJ$3=0,0,IF(เวลาเรียน!CP53="/",ลับ!CJ$3,0))</f>
        <v>0</v>
      </c>
      <c r="CK53" s="60">
        <f>IF(ลับ!CK$3=0,0,IF(เวลาเรียน!CQ53="/",ลับ!CK$3,0))</f>
        <v>0</v>
      </c>
      <c r="CL53" s="60">
        <f>IF(ลับ!CL$3=0,0,IF(เวลาเรียน!CR53="/",ลับ!CL$3,0))</f>
        <v>0</v>
      </c>
      <c r="CM53" s="60">
        <f>IF(ลับ!CM$3=0,0,IF(เวลาเรียน!CS53="/",ลับ!CM$3,0))</f>
        <v>0</v>
      </c>
      <c r="CN53" s="60">
        <f>IF(ลับ!CN$3=0,0,IF(เวลาเรียน!CT53="/",ลับ!CN$3,0))</f>
        <v>0</v>
      </c>
      <c r="CO53" s="60">
        <f>IF(ลับ!CO$3=0,0,IF(เวลาเรียน!CU53="/",ลับ!CO$3,0))</f>
        <v>0</v>
      </c>
      <c r="CP53" s="60">
        <f>IF(ลับ!CP$3=0,0,IF(เวลาเรียน!CV53="/",ลับ!CP$3,0))</f>
        <v>0</v>
      </c>
      <c r="CQ53" s="60">
        <f>IF(ลับ!CQ$3=0,0,IF(เวลาเรียน!CW53="/",ลับ!CQ$3,0))</f>
        <v>0</v>
      </c>
      <c r="CR53" s="60">
        <f>IF(ลับ!CR$3=0,0,IF(เวลาเรียน!CX53="/",ลับ!CR$3,0))</f>
        <v>0</v>
      </c>
      <c r="CS53" s="60">
        <f>IF(ลับ!CS$3=0,0,IF(เวลาเรียน!CY53="/",ลับ!CS$3,0))</f>
        <v>0</v>
      </c>
      <c r="CT53" s="60">
        <f>IF(ลับ!CT$3=0,0,IF(เวลาเรียน!CZ53="/",ลับ!CT$3,0))</f>
        <v>0</v>
      </c>
      <c r="CU53" s="60">
        <f>IF(ลับ!CU$3=0,0,IF(เวลาเรียน!DA53="/",ลับ!CU$3,0))</f>
        <v>0</v>
      </c>
      <c r="CV53" s="60">
        <f>IF(ลับ!CV$3=0,0,IF(เวลาเรียน!DB53="/",ลับ!CV$3,0))</f>
        <v>0</v>
      </c>
      <c r="CW53" s="61">
        <f>IF(ลับ!CW$3=0,0,IF(เวลาเรียน!DC53="/",ลับ!CW$3,0))</f>
        <v>0</v>
      </c>
      <c r="CX53" s="73" t="e">
        <f t="shared" si="11"/>
        <v>#REF!</v>
      </c>
      <c r="CZ53" s="15">
        <v>48</v>
      </c>
      <c r="DA53" s="15">
        <f>IF(ตัวชี้วัด!C53="ร",ตัวชี้วัด!C53,IF(ตัวชี้วัด!F53="ร",ตัวชี้วัด!F53,IF(ตัวชี้วัด!I53="ร",ตัวชี้วัด!I53,IF(ตัวชี้วัด!L53="ร",ตัวชี้วัด!L53,IF(ตัวชี้วัด!O53="ร",ตัวชี้วัด!O53,IF(ตัวชี้วัด!S53="ร",ตัวชี้วัด!S53,IF(ตัวชี้วัด!V53="ร",ตัวชี้วัด!V53,SUM(ตัวชี้วัด!C53,ตัวชี้วัด!F53,ตัวชี้วัด!I53,ตัวชี้วัด!L53,ตัวชี้วัด!O53,ตัวชี้วัด!S53,ตัวชี้วัด!V53))))))))</f>
        <v>0</v>
      </c>
      <c r="DB53" s="15">
        <f>IF(ตัวชี้วัด!Y53="ร",ตัวชี้วัด!Y53,IF(ตัวชี้วัด!AB53="ร",ตัวชี้วัด!AB53,IF(ตัวชี้วัด!AE53="ร",ตัวชี้วัด!AE53,IF(ตัวชี้วัด!AK53="ร",ตัวชี้วัด!AK53,IF(ตัวชี้วัด!AN53="ร",ตัวชี้วัด!AN53,IF(ตัวชี้วัด!AQ53="ร",ตัวชี้วัด!AQ53,IF(ตัวชี้วัด!AT53="ร",ตัวชี้วัด!AT53,SUM(ตัวชี้วัด!Y53,ตัวชี้วัด!AB53,ตัวชี้วัด!AE53,ตัวชี้วัด!AK53,ตัวชี้วัด!AN53,ตัวชี้วัด!AQ53,ตัวชี้วัด!AT53))))))))</f>
        <v>0</v>
      </c>
      <c r="DC53" s="15">
        <f>IF(ตัวชี้วัด!AW53="ร",ตัวชี้วัด!AW53,IF(ตัวชี้วัด!BA53="ร",ตัวชี้วัด!BA53,IF(ตัวชี้วัด!BD53="ร",ตัวชี้วัด!BD53,IF(ตัวชี้วัด!BG53="ร",ตัวชี้วัด!BG53,IF(ตัวชี้วัด!BJ53="ร",ตัวชี้วัด!BJ53,IF(ตัวชี้วัด!BM53="ร",ตัวชี้วัด!BM53,IF(ตัวชี้วัด!BS53="ร",ตัวชี้วัด!BS53,SUM(ตัวชี้วัด!AW53,ตัวชี้วัด!BA53,ตัวชี้วัด!BD53,ตัวชี้วัด!BG53,ตัวชี้วัด!BJ53,ตัวชี้วัด!BM53,ตัวชี้วัด!BS53))))))))</f>
        <v>0</v>
      </c>
      <c r="DD53" s="15">
        <f>IF(ตัวชี้วัด!BV53="ร",ตัวชี้วัด!BV53,IF(ตัวชี้วัด!BY53="ร",ตัวชี้วัด!BY53,IF(ตัวชี้วัด!CB53="ร",ตัวชี้วัด!CB53,IF(ตัวชี้วัด!CE53="ร",ตัวชี้วัด!CE53,IF(ตัวชี้วัด!CI53="ร",ตัวชี้วัด!CI53,IF(ตัวชี้วัด!CL53="ร",ตัวชี้วัด!CL53,IF(ตัวชี้วัด!CO53="ร",ตัวชี้วัด!CO53,SUM(ตัวชี้วัด!BV53,ตัวชี้วัด!BY53,ตัวชี้วัด!CB53,ตัวชี้วัด!CE53,ตัวชี้วัด!CI53,ตัวชี้วัด!CL53,ตัวชี้วัด!CO53))))))))</f>
        <v>0</v>
      </c>
      <c r="DE53" s="15">
        <f>IF(ตัวชี้วัด!CR53="ร",ตัวชี้วัด!CR53,IF(ตัวชี้วัด!CU53="ร",ตัวชี้วัด!CU53,IF(ตัวชี้วัด!DA53="ร",ตัวชี้วัด!DA53,IF(ตัวชี้วัด!DD53="ร",ตัวชี้วัด!DD53,IF(ตัวชี้วัด!DG53="ร",ตัวชี้วัด!DG53,IF(ตัวชี้วัด!DJ53="ร",ตัวชี้วัด!DJ53,IF(ตัวชี้วัด!DM53="ร",ตัวชี้วัด!DM53,SUM(ตัวชี้วัด!CR53,ตัวชี้วัด!CU53,ตัวชี้วัด!DA53,ตัวชี้วัด!DD53,ตัวชี้วัด!DG53,ตัวชี้วัด!DJ53,ตัวชี้วัด!DM53))))))))</f>
        <v>0</v>
      </c>
      <c r="DF53" s="15">
        <f>IF(ตัวชี้วัด!DQ53="ร",ตัวชี้วัด!DQ53,IF(ตัวชี้วัด!DT53="ร",ตัวชี้วัด!DT53,IF(ตัวชี้วัด!DW53="ร",ตัวชี้วัด!DW53,IF(ตัวชี้วัด!DZ53="ร",ตัวชี้วัด!DZ53,SUM(ตัวชี้วัด!DQ53,ตัวชี้วัด!DT53,ตัวชี้วัด!DW53,ตัวชี้วัด!DZ53)))))</f>
        <v>0</v>
      </c>
      <c r="DG53" s="72">
        <f t="shared" si="12"/>
        <v>0</v>
      </c>
      <c r="DH53" s="47"/>
      <c r="DI53" s="15">
        <f>IF(ตัวชี้วัด!D53="/",1,0)</f>
        <v>0</v>
      </c>
      <c r="DJ53" s="15">
        <f>IF(ตัวชี้วัด!G53="/",1,0)</f>
        <v>0</v>
      </c>
      <c r="DK53" s="15">
        <f>IF(ตัวชี้วัด!J53="/",1,0)</f>
        <v>0</v>
      </c>
      <c r="DL53" s="15">
        <f>IF(ตัวชี้วัด!M53="/",1,0)</f>
        <v>0</v>
      </c>
      <c r="DM53" s="15">
        <f>IF(ตัวชี้วัด!P53="/",1,0)</f>
        <v>0</v>
      </c>
      <c r="DN53" s="15">
        <f>IF(ตัวชี้วัด!T53="/",1,0)</f>
        <v>0</v>
      </c>
      <c r="DO53" s="15">
        <f>IF(ตัวชี้วัด!W53="/",1,0)</f>
        <v>0</v>
      </c>
      <c r="DP53" s="15">
        <f>IF(ตัวชี้วัด!Z53="/",1,0)</f>
        <v>0</v>
      </c>
      <c r="DQ53" s="15">
        <f>IF(ตัวชี้วัด!AC53="/",1,0)</f>
        <v>0</v>
      </c>
      <c r="DR53" s="15">
        <f>IF(ตัวชี้วัด!AF53="/",1,0)</f>
        <v>0</v>
      </c>
      <c r="DS53" s="15">
        <f>IF(ตัวชี้วัด!AL53="/",1,0)</f>
        <v>0</v>
      </c>
      <c r="DT53" s="15">
        <f>IF(ตัวชี้วัด!AO53="/",1,0)</f>
        <v>0</v>
      </c>
      <c r="DU53" s="15">
        <f>IF(ตัวชี้วัด!AR53="/",1,0)</f>
        <v>0</v>
      </c>
      <c r="DV53" s="15">
        <f>IF(ตัวชี้วัด!AU53="/",1,0)</f>
        <v>0</v>
      </c>
      <c r="DW53" s="15">
        <f>IF(ตัวชี้วัด!AX53="/",1,0)</f>
        <v>0</v>
      </c>
      <c r="DX53" s="15">
        <f>IF(ตัวชี้วัด!BB53="/",1,0)</f>
        <v>0</v>
      </c>
      <c r="DY53" s="15">
        <f>IF(ตัวชี้วัด!BE53="/",1,0)</f>
        <v>0</v>
      </c>
      <c r="DZ53" s="15">
        <f>IF(ตัวชี้วัด!BH53="/",1,0)</f>
        <v>0</v>
      </c>
      <c r="EA53" s="15">
        <f>IF(ตัวชี้วัด!BK53="/",1,0)</f>
        <v>0</v>
      </c>
      <c r="EB53" s="15">
        <f>IF(ตัวชี้วัด!BN53="/",1,0)</f>
        <v>0</v>
      </c>
      <c r="EC53" s="15">
        <f>IF(ตัวชี้วัด!BT53="/",1,0)</f>
        <v>0</v>
      </c>
      <c r="ED53" s="15">
        <f>IF(ตัวชี้วัด!BW53="/",1,0)</f>
        <v>0</v>
      </c>
      <c r="EE53" s="15">
        <f>IF(ตัวชี้วัด!BZ53="/",1,0)</f>
        <v>0</v>
      </c>
      <c r="EF53" s="15">
        <f>IF(ตัวชี้วัด!CC53="/",1,0)</f>
        <v>0</v>
      </c>
      <c r="EG53" s="15">
        <f>IF(ตัวชี้วัด!CF53="/",1,0)</f>
        <v>0</v>
      </c>
      <c r="EH53" s="15">
        <f>IF(ตัวชี้วัด!CJ53="/",1,0)</f>
        <v>0</v>
      </c>
      <c r="EI53" s="15">
        <f>IF(ตัวชี้วัด!CM53="/",1,0)</f>
        <v>0</v>
      </c>
      <c r="EJ53" s="15">
        <f>IF(ตัวชี้วัด!CP53="/",1,0)</f>
        <v>0</v>
      </c>
      <c r="EK53" s="15">
        <f>IF(ตัวชี้วัด!CS53="/",1,0)</f>
        <v>0</v>
      </c>
      <c r="EL53" s="15">
        <f>IF(ตัวชี้วัด!CV53="/",1,0)</f>
        <v>0</v>
      </c>
      <c r="EM53" s="15">
        <f>IF(ตัวชี้วัด!DB53="/",1,0)</f>
        <v>0</v>
      </c>
      <c r="EN53" s="15">
        <f>IF(ตัวชี้วัด!DE53="/",1,0)</f>
        <v>0</v>
      </c>
      <c r="EO53" s="15">
        <f>IF(ตัวชี้วัด!DH53="/",1,0)</f>
        <v>0</v>
      </c>
      <c r="EP53" s="15">
        <f>IF(ตัวชี้วัด!DK53="/",1,0)</f>
        <v>0</v>
      </c>
      <c r="EQ53" s="15">
        <f>IF(ตัวชี้วัด!DN53="/",1,0)</f>
        <v>0</v>
      </c>
      <c r="ER53" s="15">
        <f>IF(ตัวชี้วัด!DR53="/",1,0)</f>
        <v>0</v>
      </c>
      <c r="ES53" s="15">
        <f>IF(ตัวชี้วัด!DU53="/",1,0)</f>
        <v>0</v>
      </c>
      <c r="ET53" s="15">
        <f>IF(ตัวชี้วัด!DX53="/",1,0)</f>
        <v>0</v>
      </c>
      <c r="EU53" s="15">
        <f>IF(ตัวชี้วัด!EA53="/",1,0)</f>
        <v>0</v>
      </c>
      <c r="EV53" s="72">
        <f t="shared" si="14"/>
        <v>0</v>
      </c>
      <c r="EX53" s="15">
        <v>48</v>
      </c>
      <c r="EY53" s="15">
        <f>IF(คุณลักษณะ!B53&gt;1,2,IF(คุณลักษณะ!B53=1,1,0))</f>
        <v>0</v>
      </c>
      <c r="EZ53" s="15">
        <f>IF(คุณลักษณะ!C53&gt;1,2,IF(คุณลักษณะ!C53=1,1,0))</f>
        <v>0</v>
      </c>
      <c r="FA53" s="15">
        <f>IF(คุณลักษณะ!D53&gt;1,2,IF(คุณลักษณะ!D53=1,1,0))</f>
        <v>0</v>
      </c>
      <c r="FB53" s="15">
        <f>IF(คุณลักษณะ!E53&gt;1,2,IF(คุณลักษณะ!E53=1,1,0))</f>
        <v>0</v>
      </c>
      <c r="FC53" s="72">
        <f t="shared" si="15"/>
        <v>0</v>
      </c>
      <c r="FD53" s="15">
        <f>IF(คุณลักษณะ!G53&gt;1,2,IF(คุณลักษณะ!G53=1,1,0))</f>
        <v>0</v>
      </c>
      <c r="FE53" s="15">
        <f>IF(คุณลักษณะ!H53&gt;1,2,IF(คุณลักษณะ!H53=1,1,0))</f>
        <v>0</v>
      </c>
      <c r="FF53" s="72">
        <f t="shared" si="16"/>
        <v>0</v>
      </c>
      <c r="FG53" s="15">
        <f>IF(คุณลักษณะ!O53&gt;1,2,IF(คุณลักษณะ!O53=1,1,0))</f>
        <v>0</v>
      </c>
      <c r="FH53" s="15">
        <f>IF(คุณลักษณะ!P53&gt;1,2,IF(คุณลักษณะ!P53=1,1,0))</f>
        <v>0</v>
      </c>
      <c r="FI53" s="72">
        <f t="shared" si="17"/>
        <v>0</v>
      </c>
      <c r="FJ53" s="15">
        <f>IF(คุณลักษณะ!S53&gt;1,2,IF(คุณลักษณะ!S53=1,1,0))</f>
        <v>0</v>
      </c>
      <c r="FK53" s="15">
        <f>IF(คุณลักษณะ!T53&gt;1,2,IF(คุณลักษณะ!T53=1,1,0))</f>
        <v>0</v>
      </c>
      <c r="FL53" s="72">
        <f t="shared" si="18"/>
        <v>0</v>
      </c>
      <c r="FM53" s="15">
        <f>IF(คุณลักษณะ!V53&gt;1,2,IF(คุณลักษณะ!V53=1,1,0))</f>
        <v>0</v>
      </c>
      <c r="FN53" s="15">
        <f>IF(คุณลักษณะ!W53&gt;1,2,IF(คุณลักษณะ!W53=1,1,0))</f>
        <v>0</v>
      </c>
      <c r="FO53" s="72">
        <f t="shared" si="19"/>
        <v>0</v>
      </c>
      <c r="FP53" s="15">
        <f>IF(คุณลักษณะ!Y53&gt;1,2,IF(คุณลักษณะ!Y53=1,1,0))</f>
        <v>0</v>
      </c>
      <c r="FQ53" s="15">
        <f>IF(คุณลักษณะ!AC53&gt;1,2,IF(คุณลักษณะ!AC53=1,1,0))</f>
        <v>0</v>
      </c>
      <c r="FR53" s="15">
        <f>IF(คุณลักษณะ!AD53&gt;1,2,IF(คุณลักษณะ!AD53=1,1,0))</f>
        <v>0</v>
      </c>
      <c r="FS53" s="72">
        <f t="shared" si="20"/>
        <v>0</v>
      </c>
      <c r="FT53" s="15">
        <f>IF(คุณลักษณะ!AF53&gt;1,2,IF(คุณลักษณะ!AF53=1,1,0))</f>
        <v>0</v>
      </c>
      <c r="FU53" s="15">
        <f>IF(คุณลักษณะ!AG53&gt;1,2,IF(คุณลักษณะ!AG53=1,1,0))</f>
        <v>0</v>
      </c>
      <c r="FV53" s="72">
        <f t="shared" si="21"/>
        <v>0</v>
      </c>
      <c r="FW53" s="47"/>
      <c r="FX53" s="15">
        <f>IF(คุณลักษณะ!F53&gt;1,2,IF(คุณลักษณะ!F53=1,1,0))</f>
        <v>2</v>
      </c>
      <c r="FY53" s="15">
        <f>IF(คุณลักษณะ!I53&gt;1,2,IF(คุณลักษณะ!I53=1,1,0))</f>
        <v>2</v>
      </c>
      <c r="FZ53" s="15">
        <f>IF(คุณลักษณะ!N53&gt;1,2,IF(คุณลักษณะ!N53=1,1,0))</f>
        <v>2</v>
      </c>
      <c r="GA53" s="15">
        <f>IF(คุณลักษณะ!Q53&gt;1,2,IF(คุณลักษณะ!Q53=1,1,0))</f>
        <v>2</v>
      </c>
      <c r="GB53" s="15">
        <f>IF(คุณลักษณะ!U53&gt;1,2,IF(คุณลักษณะ!U53=1,1,0))</f>
        <v>2</v>
      </c>
      <c r="GC53" s="15">
        <f>IF(คุณลักษณะ!X53&gt;1,2,IF(คุณลักษณะ!X53=1,1,0))</f>
        <v>2</v>
      </c>
      <c r="GD53" s="15">
        <f>IF(คุณลักษณะ!AE53&gt;1,2,IF(คุณลักษณะ!AE53=1,1,0))</f>
        <v>2</v>
      </c>
      <c r="GE53" s="15">
        <f>IF(คุณลักษณะ!AH53&gt;1,2,IF(คุณลักษณะ!AH53=1,1,0))</f>
        <v>2</v>
      </c>
      <c r="GF53" s="76">
        <f t="shared" si="22"/>
        <v>16</v>
      </c>
      <c r="GG53" s="74">
        <f>IF(คุณลักษณะ!F53=0,0,IF(คุณลักษณะ!I53=0,0,IF(คุณลักษณะ!N53=0,0,IF(คุณลักษณะ!Q53=0,0,IF(คุณลักษณะ!U53=0,0,IF(คุณลักษณะ!X53=0,0,IF(คุณลักษณะ!AE53=0,0,IF(คุณลักษณะ!AH53=0,0,GF53))))))))</f>
        <v>16</v>
      </c>
      <c r="GI53" s="2">
        <v>48</v>
      </c>
      <c r="GJ53" s="19">
        <f>IF(เวลาเรียน!C53="",0,1)</f>
        <v>0</v>
      </c>
      <c r="GK53" s="289">
        <f>IF(ผลการเรียน!$Y54=$GK$5,1,0)</f>
        <v>0</v>
      </c>
      <c r="GL53" s="289">
        <f>IF(ผลการเรียน!$Y54=$GL$5,1,0)</f>
        <v>0</v>
      </c>
      <c r="GM53" s="289">
        <f>IF(ผลการเรียน!$Y54=$GM$5,1,0)</f>
        <v>0</v>
      </c>
      <c r="GN53" s="289">
        <f>IF(ผลการเรียน!$Y54=$GN$5,1,0)</f>
        <v>0</v>
      </c>
      <c r="GO53" s="289">
        <f>IF(ผลการเรียน!$Y54=$GO$5,1,0)</f>
        <v>0</v>
      </c>
      <c r="GP53" s="289">
        <f>IF(ผลการเรียน!$Y54=$GP$5,1,0)</f>
        <v>0</v>
      </c>
      <c r="GQ53" s="289">
        <f>IF(ผลการเรียน!$Y54=$GQ$5,1,0)</f>
        <v>0</v>
      </c>
      <c r="GR53" s="289">
        <f>IF(ผลการเรียน!$Y54=$GR$5,1,0)</f>
        <v>0</v>
      </c>
      <c r="GS53" s="289">
        <f>IF(ผลการเรียน!$Y54=$GS$5,1,0)</f>
        <v>0</v>
      </c>
      <c r="GT53" s="289">
        <f>IF(ผลการเรียน!$Y54=$GT$5,1,0)</f>
        <v>0</v>
      </c>
      <c r="GU53" s="289">
        <f ca="1">IF(ผลการเรียน!$AP54=ลับ!$GU$5,1,0)</f>
        <v>0</v>
      </c>
      <c r="GV53" s="289">
        <f ca="1">IF(ผลการเรียน!$AP54=ลับ!$GV$5,1,0)</f>
        <v>0</v>
      </c>
      <c r="GW53" s="289">
        <f ca="1">IF(ผลการเรียน!$AP54=ลับ!$GW$5,1,0)</f>
        <v>0</v>
      </c>
      <c r="GX53" s="289">
        <f ca="1">IF(ผลการเรียน!$AP54=ลับ!$GX$5,1,0)</f>
        <v>0</v>
      </c>
      <c r="GY53" s="289">
        <f ca="1">IF(ผลการเรียน!$AG54=ลับ!$GY$5,1,0)</f>
        <v>0</v>
      </c>
      <c r="GZ53" s="289">
        <f ca="1">IF(ผลการเรียน!$AG54=ลับ!$GZ$5,1,0)</f>
        <v>0</v>
      </c>
      <c r="HA53" s="289">
        <f ca="1">IF(ผลการเรียน!$AG54=ลับ!$HA$5,1,0)</f>
        <v>0</v>
      </c>
      <c r="HB53" s="289">
        <f ca="1">IF(ผลการเรียน!$AG54=ลับ!$HB$5,1,0)</f>
        <v>0</v>
      </c>
      <c r="HC53" s="19">
        <f>IF(สรุปคะแนน!$Q53=3,1,0)</f>
        <v>0</v>
      </c>
      <c r="HD53" s="19">
        <f>IF(สรุปคะแนน!$Q53=2,1,0)</f>
        <v>0</v>
      </c>
      <c r="HE53" s="19">
        <f>IF(สรุปคะแนน!$Q53=1,1,0)</f>
        <v>0</v>
      </c>
      <c r="HF53" s="19">
        <f>IF(สรุปคะแนน!$Q53=0,1,0)</f>
        <v>0</v>
      </c>
      <c r="HG53" s="47"/>
      <c r="HH53" s="47"/>
      <c r="HI53" s="47"/>
      <c r="HJ53" s="47"/>
      <c r="HK53" s="47"/>
      <c r="HL53" s="47"/>
      <c r="HM53" s="47"/>
      <c r="HN53" s="47"/>
    </row>
    <row r="54" spans="1:222" ht="20.399999999999999" x14ac:dyDescent="0.55000000000000004">
      <c r="A54" s="25">
        <v>49</v>
      </c>
      <c r="B54" s="60">
        <f>IF(ลับ!B$3=0,0,IF(เวลาเรียน!H54="/",ลับ!B$3,0))</f>
        <v>0</v>
      </c>
      <c r="C54" s="60">
        <f>IF(ลับ!C$3=0,0,IF(เวลาเรียน!I54="/",ลับ!C$3,0))</f>
        <v>0</v>
      </c>
      <c r="D54" s="60">
        <f>IF(ลับ!D$3=0,0,IF(เวลาเรียน!J54="/",ลับ!D$3,0))</f>
        <v>0</v>
      </c>
      <c r="E54" s="60">
        <f>IF(ลับ!E$3=0,0,IF(เวลาเรียน!K54="/",ลับ!E$3,0))</f>
        <v>0</v>
      </c>
      <c r="F54" s="60" t="e">
        <f>IF(ลับ!F$3=0,0,IF(เวลาเรียน!#REF!="/",ลับ!F$3,0))</f>
        <v>#REF!</v>
      </c>
      <c r="G54" s="60">
        <f>IF(ลับ!G$3=0,0,IF(เวลาเรียน!L54="/",ลับ!G$3,0))</f>
        <v>0</v>
      </c>
      <c r="H54" s="60">
        <f>IF(ลับ!H$3=0,0,IF(เวลาเรียน!M54="/",ลับ!H$3,0))</f>
        <v>0</v>
      </c>
      <c r="I54" s="60">
        <f>IF(ลับ!I$3=0,0,IF(เวลาเรียน!N54="/",ลับ!I$3,0))</f>
        <v>0</v>
      </c>
      <c r="J54" s="60">
        <f>IF(ลับ!J$3=0,0,IF(เวลาเรียน!O54="/",ลับ!J$3,0))</f>
        <v>0</v>
      </c>
      <c r="K54" s="60">
        <f>IF(ลับ!K$3=0,0,IF(เวลาเรียน!P54="/",ลับ!K$3,0))</f>
        <v>0</v>
      </c>
      <c r="L54" s="60">
        <f>IF(ลับ!L$3=0,0,IF(เวลาเรียน!Q54="/",ลับ!L$3,0))</f>
        <v>0</v>
      </c>
      <c r="M54" s="60">
        <f>IF(ลับ!M$3=0,0,IF(เวลาเรียน!R54="/",ลับ!M$3,0))</f>
        <v>0</v>
      </c>
      <c r="N54" s="60">
        <f>IF(ลับ!N$3=0,0,IF(เวลาเรียน!S54="/",ลับ!N$3,0))</f>
        <v>0</v>
      </c>
      <c r="O54" s="60">
        <f>IF(ลับ!O$3=0,0,IF(เวลาเรียน!T54="/",ลับ!O$3,0))</f>
        <v>0</v>
      </c>
      <c r="P54" s="60">
        <f>IF(ลับ!P$3=0,0,IF(เวลาเรียน!U54="/",ลับ!P$3,0))</f>
        <v>0</v>
      </c>
      <c r="Q54" s="60">
        <f>IF(ลับ!Q$3=0,0,IF(เวลาเรียน!V54="/",ลับ!Q$3,0))</f>
        <v>0</v>
      </c>
      <c r="R54" s="60">
        <f>IF(ลับ!R$3=0,0,IF(เวลาเรียน!W54="/",ลับ!R$3,0))</f>
        <v>0</v>
      </c>
      <c r="S54" s="60">
        <f>IF(ลับ!S$3=0,0,IF(เวลาเรียน!X54="/",ลับ!S$3,0))</f>
        <v>0</v>
      </c>
      <c r="T54" s="60">
        <f>IF(ลับ!T$3=0,0,IF(เวลาเรียน!Y54="/",ลับ!T$3,0))</f>
        <v>0</v>
      </c>
      <c r="U54" s="60">
        <f>IF(ลับ!U$3=0,0,IF(เวลาเรียน!Z54="/",ลับ!U$3,0))</f>
        <v>0</v>
      </c>
      <c r="V54" s="60">
        <f>IF(ลับ!V$3=0,0,IF(เวลาเรียน!AA54="/",ลับ!V$3,0))</f>
        <v>0</v>
      </c>
      <c r="W54" s="60">
        <f>IF(ลับ!W$3=0,0,IF(เวลาเรียน!AB54="/",ลับ!W$3,0))</f>
        <v>0</v>
      </c>
      <c r="X54" s="60">
        <f>IF(ลับ!X$3=0,0,IF(เวลาเรียน!AC54="/",ลับ!X$3,0))</f>
        <v>0</v>
      </c>
      <c r="Y54" s="60">
        <f>IF(ลับ!Y$3=0,0,IF(เวลาเรียน!AD54="/",ลับ!Y$3,0))</f>
        <v>0</v>
      </c>
      <c r="Z54" s="295">
        <f>IF(ลับ!Z$3=0,0,IF(เวลาเรียน!AE54="/",ลับ!Z$3,0))</f>
        <v>0</v>
      </c>
      <c r="AA54" s="60">
        <f>IF(ลับ!AA$3=0,0,IF(เวลาเรียน!AF54="/",ลับ!AA$3,0))</f>
        <v>0</v>
      </c>
      <c r="AB54" s="60">
        <f>IF(ลับ!AB$3=0,0,IF(เวลาเรียน!AG54="/",ลับ!AB$3,0))</f>
        <v>0</v>
      </c>
      <c r="AC54" s="60">
        <f>IF(ลับ!AC$3=0,0,IF(เวลาเรียน!AH54="/",ลับ!AC$3,0))</f>
        <v>0</v>
      </c>
      <c r="AD54" s="60">
        <f>IF(ลับ!AD$3=0,0,IF(เวลาเรียน!AI54="/",ลับ!AD$3,0))</f>
        <v>0</v>
      </c>
      <c r="AE54" s="60">
        <f>IF(ลับ!AE$3=0,0,IF(เวลาเรียน!AJ54="/",ลับ!AE$3,0))</f>
        <v>0</v>
      </c>
      <c r="AF54" s="60">
        <f>IF(ลับ!AF$3=0,0,IF(เวลาเรียน!AK54="/",ลับ!AF$3,0))</f>
        <v>0</v>
      </c>
      <c r="AG54" s="60">
        <f>IF(ลับ!AG$3=0,0,IF(เวลาเรียน!AL54="/",ลับ!AG$3,0))</f>
        <v>0</v>
      </c>
      <c r="AH54" s="60">
        <f>IF(ลับ!AH$3=0,0,IF(เวลาเรียน!AM54="/",ลับ!AH$3,0))</f>
        <v>0</v>
      </c>
      <c r="AI54" s="60">
        <f>IF(ลับ!AI$3=0,0,IF(เวลาเรียน!AN54="/",ลับ!AI$3,0))</f>
        <v>0</v>
      </c>
      <c r="AJ54" s="60">
        <f>IF(ลับ!AJ$3=0,0,IF(เวลาเรียน!AO54="/",ลับ!AJ$3,0))</f>
        <v>0</v>
      </c>
      <c r="AK54" s="60">
        <f>IF(ลับ!AK$3=0,0,IF(เวลาเรียน!AP54="/",ลับ!AK$3,0))</f>
        <v>0</v>
      </c>
      <c r="AL54" s="60">
        <f>IF(ลับ!AL$3=0,0,IF(เวลาเรียน!AQ54="/",ลับ!AL$3,0))</f>
        <v>0</v>
      </c>
      <c r="AM54" s="60">
        <f>IF(ลับ!AM$3=0,0,IF(เวลาเรียน!AR54="/",ลับ!AM$3,0))</f>
        <v>0</v>
      </c>
      <c r="AN54" s="60">
        <f>IF(ลับ!AN$3=0,0,IF(เวลาเรียน!AS54="/",ลับ!AN$3,0))</f>
        <v>0</v>
      </c>
      <c r="AO54" s="60">
        <f>IF(ลับ!AO$3=0,0,IF(เวลาเรียน!AT54="/",ลับ!AO$3,0))</f>
        <v>0</v>
      </c>
      <c r="AP54" s="60">
        <f>IF(ลับ!AP$3=0,0,IF(เวลาเรียน!AU54="/",ลับ!AP$3,0))</f>
        <v>0</v>
      </c>
      <c r="AQ54" s="60">
        <f>IF(ลับ!AQ$3=0,0,IF(เวลาเรียน!AV54="/",ลับ!AQ$3,0))</f>
        <v>0</v>
      </c>
      <c r="AR54" s="60">
        <f>IF(ลับ!AR$3=0,0,IF(เวลาเรียน!AW54="/",ลับ!AR$3,0))</f>
        <v>0</v>
      </c>
      <c r="AS54" s="60">
        <f>IF(ลับ!AS$3=0,0,IF(เวลาเรียน!AX54="/",ลับ!AS$3,0))</f>
        <v>0</v>
      </c>
      <c r="AT54" s="60">
        <f>IF(ลับ!AT$3=0,0,IF(เวลาเรียน!AY54="/",ลับ!AT$3,0))</f>
        <v>0</v>
      </c>
      <c r="AU54" s="60">
        <f>IF(ลับ!AU$3=0,0,IF(เวลาเรียน!AZ54="/",ลับ!AU$3,0))</f>
        <v>0</v>
      </c>
      <c r="AV54" s="60">
        <f>IF(ลับ!AV$3=0,0,IF(เวลาเรียน!BA54="/",ลับ!AV$3,0))</f>
        <v>0</v>
      </c>
      <c r="AW54" s="60">
        <f>IF(ลับ!AW$3=0,0,IF(เวลาเรียน!BB54="/",ลับ!AW$3,0))</f>
        <v>0</v>
      </c>
      <c r="AX54" s="60">
        <f>IF(ลับ!AX$3=0,0,IF(เวลาเรียน!BC54="/",ลับ!AX$3,0))</f>
        <v>0</v>
      </c>
      <c r="AY54" s="60">
        <f>IF(ลับ!AY$3=0,0,IF(เวลาเรียน!BD54="/",ลับ!AY$3,0))</f>
        <v>0</v>
      </c>
      <c r="AZ54" s="60">
        <f>IF(ลับ!AZ$3=0,0,IF(เวลาเรียน!BE54="/",ลับ!AZ$3,0))</f>
        <v>0</v>
      </c>
      <c r="BA54" s="60">
        <f>IF(ลับ!BA$3=0,0,IF(เวลาเรียน!BF54="/",ลับ!BA$3,0))</f>
        <v>0</v>
      </c>
      <c r="BB54" s="60">
        <f>IF(ลับ!BB$3=0,0,IF(เวลาเรียน!BG54="/",ลับ!BB$3,0))</f>
        <v>0</v>
      </c>
      <c r="BC54" s="60">
        <f>IF(ลับ!BC$3=0,0,IF(เวลาเรียน!BH54="/",ลับ!BC$3,0))</f>
        <v>0</v>
      </c>
      <c r="BD54" s="60">
        <f>IF(ลับ!BD$3=0,0,IF(เวลาเรียน!BI54="/",ลับ!BD$3,0))</f>
        <v>0</v>
      </c>
      <c r="BE54" s="60">
        <f>IF(ลับ!BE$3=0,0,IF(เวลาเรียน!BJ54="/",ลับ!BE$3,0))</f>
        <v>0</v>
      </c>
      <c r="BF54" s="60">
        <f>IF(ลับ!BF$3=0,0,IF(เวลาเรียน!BK54="/",ลับ!BF$3,0))</f>
        <v>0</v>
      </c>
      <c r="BG54" s="60">
        <f>IF(ลับ!BG$3=0,0,IF(เวลาเรียน!BL54="/",ลับ!BG$3,0))</f>
        <v>0</v>
      </c>
      <c r="BH54" s="60">
        <f>IF(ลับ!BH$3=0,0,IF(เวลาเรียน!BM54="/",ลับ!BH$3,0))</f>
        <v>0</v>
      </c>
      <c r="BI54" s="60">
        <f>IF(ลับ!BI$3=0,0,IF(เวลาเรียน!BN54="/",ลับ!BI$3,0))</f>
        <v>0</v>
      </c>
      <c r="BJ54" s="60">
        <f>IF(ลับ!BJ$3=0,0,IF(เวลาเรียน!BO54="/",ลับ!BJ$3,0))</f>
        <v>0</v>
      </c>
      <c r="BK54" s="60">
        <f>IF(ลับ!BK$3=0,0,IF(เวลาเรียน!BP54="/",ลับ!BK$3,0))</f>
        <v>0</v>
      </c>
      <c r="BL54" s="60">
        <f>IF(ลับ!BL$3=0,0,IF(เวลาเรียน!BQ54="/",ลับ!BL$3,0))</f>
        <v>0</v>
      </c>
      <c r="BM54" s="60">
        <f>IF(ลับ!BM$3=0,0,IF(เวลาเรียน!BR54="/",ลับ!BM$3,0))</f>
        <v>0</v>
      </c>
      <c r="BN54" s="60">
        <f>IF(ลับ!BN$3=0,0,IF(เวลาเรียน!BS54="/",ลับ!BN$3,0))</f>
        <v>0</v>
      </c>
      <c r="BO54" s="60">
        <f>IF(ลับ!BO$3=0,0,IF(เวลาเรียน!BT54="/",ลับ!BO$3,0))</f>
        <v>0</v>
      </c>
      <c r="BP54" s="60">
        <f>IF(ลับ!BP$3=0,0,IF(เวลาเรียน!BU54="/",ลับ!BP$3,0))</f>
        <v>0</v>
      </c>
      <c r="BQ54" s="60">
        <f>IF(ลับ!BQ$3=0,0,IF(เวลาเรียน!BV54="/",ลับ!BQ$3,0))</f>
        <v>0</v>
      </c>
      <c r="BR54" s="60">
        <f>IF(ลับ!BR$3=0,0,IF(เวลาเรียน!BW54="/",ลับ!BR$3,0))</f>
        <v>0</v>
      </c>
      <c r="BS54" s="295">
        <f>IF(ลับ!BS$3=0,0,IF(เวลาเรียน!BX54="/",ลับ!BS$3,0))</f>
        <v>0</v>
      </c>
      <c r="BT54" s="60">
        <f>IF(ลับ!BT$3=0,0,IF(เวลาเรียน!BZ54="/",ลับ!BT$3,0))</f>
        <v>0</v>
      </c>
      <c r="BU54" s="60">
        <f>IF(ลับ!BU$3=0,0,IF(เวลาเรียน!CA54="/",ลับ!BU$3,0))</f>
        <v>0</v>
      </c>
      <c r="BV54" s="60">
        <f>IF(ลับ!BV$3=0,0,IF(เวลาเรียน!CB54="/",ลับ!BV$3,0))</f>
        <v>0</v>
      </c>
      <c r="BW54" s="60">
        <f>IF(ลับ!BW$3=0,0,IF(เวลาเรียน!CC54="/",ลับ!BW$3,0))</f>
        <v>0</v>
      </c>
      <c r="BX54" s="60">
        <f>IF(ลับ!BX$3=0,0,IF(เวลาเรียน!CD54="/",ลับ!BX$3,0))</f>
        <v>0</v>
      </c>
      <c r="BY54" s="60">
        <f>IF(ลับ!BY$3=0,0,IF(เวลาเรียน!CE54="/",ลับ!BY$3,0))</f>
        <v>0</v>
      </c>
      <c r="BZ54" s="60">
        <f>IF(ลับ!BZ$3=0,0,IF(เวลาเรียน!CF54="/",ลับ!BZ$3,0))</f>
        <v>0</v>
      </c>
      <c r="CA54" s="60">
        <f>IF(ลับ!CA$3=0,0,IF(เวลาเรียน!CG54="/",ลับ!CA$3,0))</f>
        <v>0</v>
      </c>
      <c r="CB54" s="60">
        <f>IF(ลับ!CB$3=0,0,IF(เวลาเรียน!CH54="/",ลับ!CB$3,0))</f>
        <v>0</v>
      </c>
      <c r="CC54" s="60">
        <f>IF(ลับ!CC$3=0,0,IF(เวลาเรียน!CI54="/",ลับ!CC$3,0))</f>
        <v>0</v>
      </c>
      <c r="CD54" s="60">
        <f>IF(ลับ!CD$3=0,0,IF(เวลาเรียน!CJ54="/",ลับ!CD$3,0))</f>
        <v>0</v>
      </c>
      <c r="CE54" s="60">
        <f>IF(ลับ!CE$3=0,0,IF(เวลาเรียน!CK54="/",ลับ!CE$3,0))</f>
        <v>0</v>
      </c>
      <c r="CF54" s="60">
        <f>IF(ลับ!CF$3=0,0,IF(เวลาเรียน!CL54="/",ลับ!CF$3,0))</f>
        <v>0</v>
      </c>
      <c r="CG54" s="60">
        <f>IF(ลับ!CG$3=0,0,IF(เวลาเรียน!CM54="/",ลับ!CG$3,0))</f>
        <v>0</v>
      </c>
      <c r="CH54" s="60">
        <f>IF(ลับ!CH$3=0,0,IF(เวลาเรียน!CN54="/",ลับ!CH$3,0))</f>
        <v>0</v>
      </c>
      <c r="CI54" s="60">
        <f>IF(ลับ!CI$3=0,0,IF(เวลาเรียน!CO54="/",ลับ!CI$3,0))</f>
        <v>0</v>
      </c>
      <c r="CJ54" s="60">
        <f>IF(ลับ!CJ$3=0,0,IF(เวลาเรียน!CP54="/",ลับ!CJ$3,0))</f>
        <v>0</v>
      </c>
      <c r="CK54" s="60">
        <f>IF(ลับ!CK$3=0,0,IF(เวลาเรียน!CQ54="/",ลับ!CK$3,0))</f>
        <v>0</v>
      </c>
      <c r="CL54" s="60">
        <f>IF(ลับ!CL$3=0,0,IF(เวลาเรียน!CR54="/",ลับ!CL$3,0))</f>
        <v>0</v>
      </c>
      <c r="CM54" s="60">
        <f>IF(ลับ!CM$3=0,0,IF(เวลาเรียน!CS54="/",ลับ!CM$3,0))</f>
        <v>0</v>
      </c>
      <c r="CN54" s="60">
        <f>IF(ลับ!CN$3=0,0,IF(เวลาเรียน!CT54="/",ลับ!CN$3,0))</f>
        <v>0</v>
      </c>
      <c r="CO54" s="60">
        <f>IF(ลับ!CO$3=0,0,IF(เวลาเรียน!CU54="/",ลับ!CO$3,0))</f>
        <v>0</v>
      </c>
      <c r="CP54" s="60">
        <f>IF(ลับ!CP$3=0,0,IF(เวลาเรียน!CV54="/",ลับ!CP$3,0))</f>
        <v>0</v>
      </c>
      <c r="CQ54" s="60">
        <f>IF(ลับ!CQ$3=0,0,IF(เวลาเรียน!CW54="/",ลับ!CQ$3,0))</f>
        <v>0</v>
      </c>
      <c r="CR54" s="60">
        <f>IF(ลับ!CR$3=0,0,IF(เวลาเรียน!CX54="/",ลับ!CR$3,0))</f>
        <v>0</v>
      </c>
      <c r="CS54" s="60">
        <f>IF(ลับ!CS$3=0,0,IF(เวลาเรียน!CY54="/",ลับ!CS$3,0))</f>
        <v>0</v>
      </c>
      <c r="CT54" s="60">
        <f>IF(ลับ!CT$3=0,0,IF(เวลาเรียน!CZ54="/",ลับ!CT$3,0))</f>
        <v>0</v>
      </c>
      <c r="CU54" s="60">
        <f>IF(ลับ!CU$3=0,0,IF(เวลาเรียน!DA54="/",ลับ!CU$3,0))</f>
        <v>0</v>
      </c>
      <c r="CV54" s="60">
        <f>IF(ลับ!CV$3=0,0,IF(เวลาเรียน!DB54="/",ลับ!CV$3,0))</f>
        <v>0</v>
      </c>
      <c r="CW54" s="61">
        <f>IF(ลับ!CW$3=0,0,IF(เวลาเรียน!DC54="/",ลับ!CW$3,0))</f>
        <v>0</v>
      </c>
      <c r="CX54" s="73" t="e">
        <f t="shared" si="11"/>
        <v>#REF!</v>
      </c>
      <c r="CZ54" s="15">
        <v>49</v>
      </c>
      <c r="DA54" s="15">
        <f>IF(ตัวชี้วัด!C54="ร",ตัวชี้วัด!C54,IF(ตัวชี้วัด!F54="ร",ตัวชี้วัด!F54,IF(ตัวชี้วัด!I54="ร",ตัวชี้วัด!I54,IF(ตัวชี้วัด!L54="ร",ตัวชี้วัด!L54,IF(ตัวชี้วัด!O54="ร",ตัวชี้วัด!O54,IF(ตัวชี้วัด!S54="ร",ตัวชี้วัด!S54,IF(ตัวชี้วัด!V54="ร",ตัวชี้วัด!V54,SUM(ตัวชี้วัด!C54,ตัวชี้วัด!F54,ตัวชี้วัด!I54,ตัวชี้วัด!L54,ตัวชี้วัด!O54,ตัวชี้วัด!S54,ตัวชี้วัด!V54))))))))</f>
        <v>0</v>
      </c>
      <c r="DB54" s="15">
        <f>IF(ตัวชี้วัด!Y54="ร",ตัวชี้วัด!Y54,IF(ตัวชี้วัด!AB54="ร",ตัวชี้วัด!AB54,IF(ตัวชี้วัด!AE54="ร",ตัวชี้วัด!AE54,IF(ตัวชี้วัด!AK54="ร",ตัวชี้วัด!AK54,IF(ตัวชี้วัด!AN54="ร",ตัวชี้วัด!AN54,IF(ตัวชี้วัด!AQ54="ร",ตัวชี้วัด!AQ54,IF(ตัวชี้วัด!AT54="ร",ตัวชี้วัด!AT54,SUM(ตัวชี้วัด!Y54,ตัวชี้วัด!AB54,ตัวชี้วัด!AE54,ตัวชี้วัด!AK54,ตัวชี้วัด!AN54,ตัวชี้วัด!AQ54,ตัวชี้วัด!AT54))))))))</f>
        <v>0</v>
      </c>
      <c r="DC54" s="15">
        <f>IF(ตัวชี้วัด!AW54="ร",ตัวชี้วัด!AW54,IF(ตัวชี้วัด!BA54="ร",ตัวชี้วัด!BA54,IF(ตัวชี้วัด!BD54="ร",ตัวชี้วัด!BD54,IF(ตัวชี้วัด!BG54="ร",ตัวชี้วัด!BG54,IF(ตัวชี้วัด!BJ54="ร",ตัวชี้วัด!BJ54,IF(ตัวชี้วัด!BM54="ร",ตัวชี้วัด!BM54,IF(ตัวชี้วัด!BS54="ร",ตัวชี้วัด!BS54,SUM(ตัวชี้วัด!AW54,ตัวชี้วัด!BA54,ตัวชี้วัด!BD54,ตัวชี้วัด!BG54,ตัวชี้วัด!BJ54,ตัวชี้วัด!BM54,ตัวชี้วัด!BS54))))))))</f>
        <v>0</v>
      </c>
      <c r="DD54" s="15">
        <f>IF(ตัวชี้วัด!BV54="ร",ตัวชี้วัด!BV54,IF(ตัวชี้วัด!BY54="ร",ตัวชี้วัด!BY54,IF(ตัวชี้วัด!CB54="ร",ตัวชี้วัด!CB54,IF(ตัวชี้วัด!CE54="ร",ตัวชี้วัด!CE54,IF(ตัวชี้วัด!CI54="ร",ตัวชี้วัด!CI54,IF(ตัวชี้วัด!CL54="ร",ตัวชี้วัด!CL54,IF(ตัวชี้วัด!CO54="ร",ตัวชี้วัด!CO54,SUM(ตัวชี้วัด!BV54,ตัวชี้วัด!BY54,ตัวชี้วัด!CB54,ตัวชี้วัด!CE54,ตัวชี้วัด!CI54,ตัวชี้วัด!CL54,ตัวชี้วัด!CO54))))))))</f>
        <v>0</v>
      </c>
      <c r="DE54" s="15">
        <f>IF(ตัวชี้วัด!CR54="ร",ตัวชี้วัด!CR54,IF(ตัวชี้วัด!CU54="ร",ตัวชี้วัด!CU54,IF(ตัวชี้วัด!DA54="ร",ตัวชี้วัด!DA54,IF(ตัวชี้วัด!DD54="ร",ตัวชี้วัด!DD54,IF(ตัวชี้วัด!DG54="ร",ตัวชี้วัด!DG54,IF(ตัวชี้วัด!DJ54="ร",ตัวชี้วัด!DJ54,IF(ตัวชี้วัด!DM54="ร",ตัวชี้วัด!DM54,SUM(ตัวชี้วัด!CR54,ตัวชี้วัด!CU54,ตัวชี้วัด!DA54,ตัวชี้วัด!DD54,ตัวชี้วัด!DG54,ตัวชี้วัด!DJ54,ตัวชี้วัด!DM54))))))))</f>
        <v>0</v>
      </c>
      <c r="DF54" s="15">
        <f>IF(ตัวชี้วัด!DQ54="ร",ตัวชี้วัด!DQ54,IF(ตัวชี้วัด!DT54="ร",ตัวชี้วัด!DT54,IF(ตัวชี้วัด!DW54="ร",ตัวชี้วัด!DW54,IF(ตัวชี้วัด!DZ54="ร",ตัวชี้วัด!DZ54,SUM(ตัวชี้วัด!DQ54,ตัวชี้วัด!DT54,ตัวชี้วัด!DW54,ตัวชี้วัด!DZ54)))))</f>
        <v>0</v>
      </c>
      <c r="DG54" s="72">
        <f t="shared" si="12"/>
        <v>0</v>
      </c>
      <c r="DH54" s="47"/>
      <c r="DI54" s="15">
        <f>IF(ตัวชี้วัด!D54="/",1,0)</f>
        <v>0</v>
      </c>
      <c r="DJ54" s="15">
        <f>IF(ตัวชี้วัด!G54="/",1,0)</f>
        <v>0</v>
      </c>
      <c r="DK54" s="15">
        <f>IF(ตัวชี้วัด!J54="/",1,0)</f>
        <v>0</v>
      </c>
      <c r="DL54" s="15">
        <f>IF(ตัวชี้วัด!M54="/",1,0)</f>
        <v>0</v>
      </c>
      <c r="DM54" s="15">
        <f>IF(ตัวชี้วัด!P54="/",1,0)</f>
        <v>0</v>
      </c>
      <c r="DN54" s="15">
        <f>IF(ตัวชี้วัด!T54="/",1,0)</f>
        <v>0</v>
      </c>
      <c r="DO54" s="15">
        <f>IF(ตัวชี้วัด!W54="/",1,0)</f>
        <v>0</v>
      </c>
      <c r="DP54" s="15">
        <f>IF(ตัวชี้วัด!Z54="/",1,0)</f>
        <v>0</v>
      </c>
      <c r="DQ54" s="15">
        <f>IF(ตัวชี้วัด!AC54="/",1,0)</f>
        <v>0</v>
      </c>
      <c r="DR54" s="15">
        <f>IF(ตัวชี้วัด!AF54="/",1,0)</f>
        <v>0</v>
      </c>
      <c r="DS54" s="15">
        <f>IF(ตัวชี้วัด!AL54="/",1,0)</f>
        <v>0</v>
      </c>
      <c r="DT54" s="15">
        <f>IF(ตัวชี้วัด!AO54="/",1,0)</f>
        <v>0</v>
      </c>
      <c r="DU54" s="15">
        <f>IF(ตัวชี้วัด!AR54="/",1,0)</f>
        <v>0</v>
      </c>
      <c r="DV54" s="15">
        <f>IF(ตัวชี้วัด!AU54="/",1,0)</f>
        <v>0</v>
      </c>
      <c r="DW54" s="15">
        <f>IF(ตัวชี้วัด!AX54="/",1,0)</f>
        <v>0</v>
      </c>
      <c r="DX54" s="15">
        <f>IF(ตัวชี้วัด!BB54="/",1,0)</f>
        <v>0</v>
      </c>
      <c r="DY54" s="15">
        <f>IF(ตัวชี้วัด!BE54="/",1,0)</f>
        <v>0</v>
      </c>
      <c r="DZ54" s="15">
        <f>IF(ตัวชี้วัด!BH54="/",1,0)</f>
        <v>0</v>
      </c>
      <c r="EA54" s="15">
        <f>IF(ตัวชี้วัด!BK54="/",1,0)</f>
        <v>0</v>
      </c>
      <c r="EB54" s="15">
        <f>IF(ตัวชี้วัด!BN54="/",1,0)</f>
        <v>0</v>
      </c>
      <c r="EC54" s="15">
        <f>IF(ตัวชี้วัด!BT54="/",1,0)</f>
        <v>0</v>
      </c>
      <c r="ED54" s="15">
        <f>IF(ตัวชี้วัด!BW54="/",1,0)</f>
        <v>0</v>
      </c>
      <c r="EE54" s="15">
        <f>IF(ตัวชี้วัด!BZ54="/",1,0)</f>
        <v>0</v>
      </c>
      <c r="EF54" s="15">
        <f>IF(ตัวชี้วัด!CC54="/",1,0)</f>
        <v>0</v>
      </c>
      <c r="EG54" s="15">
        <f>IF(ตัวชี้วัด!CF54="/",1,0)</f>
        <v>0</v>
      </c>
      <c r="EH54" s="15">
        <f>IF(ตัวชี้วัด!CJ54="/",1,0)</f>
        <v>0</v>
      </c>
      <c r="EI54" s="15">
        <f>IF(ตัวชี้วัด!CM54="/",1,0)</f>
        <v>0</v>
      </c>
      <c r="EJ54" s="15">
        <f>IF(ตัวชี้วัด!CP54="/",1,0)</f>
        <v>0</v>
      </c>
      <c r="EK54" s="15">
        <f>IF(ตัวชี้วัด!CS54="/",1,0)</f>
        <v>0</v>
      </c>
      <c r="EL54" s="15">
        <f>IF(ตัวชี้วัด!CV54="/",1,0)</f>
        <v>0</v>
      </c>
      <c r="EM54" s="15">
        <f>IF(ตัวชี้วัด!DB54="/",1,0)</f>
        <v>0</v>
      </c>
      <c r="EN54" s="15">
        <f>IF(ตัวชี้วัด!DE54="/",1,0)</f>
        <v>0</v>
      </c>
      <c r="EO54" s="15">
        <f>IF(ตัวชี้วัด!DH54="/",1,0)</f>
        <v>0</v>
      </c>
      <c r="EP54" s="15">
        <f>IF(ตัวชี้วัด!DK54="/",1,0)</f>
        <v>0</v>
      </c>
      <c r="EQ54" s="15">
        <f>IF(ตัวชี้วัด!DN54="/",1,0)</f>
        <v>0</v>
      </c>
      <c r="ER54" s="15">
        <f>IF(ตัวชี้วัด!DR54="/",1,0)</f>
        <v>0</v>
      </c>
      <c r="ES54" s="15">
        <f>IF(ตัวชี้วัด!DU54="/",1,0)</f>
        <v>0</v>
      </c>
      <c r="ET54" s="15">
        <f>IF(ตัวชี้วัด!DX54="/",1,0)</f>
        <v>0</v>
      </c>
      <c r="EU54" s="15">
        <f>IF(ตัวชี้วัด!EA54="/",1,0)</f>
        <v>0</v>
      </c>
      <c r="EV54" s="72">
        <f t="shared" si="14"/>
        <v>0</v>
      </c>
      <c r="EX54" s="15">
        <v>49</v>
      </c>
      <c r="EY54" s="15">
        <f>IF(คุณลักษณะ!B54&gt;1,2,IF(คุณลักษณะ!B54=1,1,0))</f>
        <v>0</v>
      </c>
      <c r="EZ54" s="15">
        <f>IF(คุณลักษณะ!C54&gt;1,2,IF(คุณลักษณะ!C54=1,1,0))</f>
        <v>0</v>
      </c>
      <c r="FA54" s="15">
        <f>IF(คุณลักษณะ!D54&gt;1,2,IF(คุณลักษณะ!D54=1,1,0))</f>
        <v>0</v>
      </c>
      <c r="FB54" s="15">
        <f>IF(คุณลักษณะ!E54&gt;1,2,IF(คุณลักษณะ!E54=1,1,0))</f>
        <v>0</v>
      </c>
      <c r="FC54" s="72">
        <f t="shared" si="15"/>
        <v>0</v>
      </c>
      <c r="FD54" s="15">
        <f>IF(คุณลักษณะ!G54&gt;1,2,IF(คุณลักษณะ!G54=1,1,0))</f>
        <v>0</v>
      </c>
      <c r="FE54" s="15">
        <f>IF(คุณลักษณะ!H54&gt;1,2,IF(คุณลักษณะ!H54=1,1,0))</f>
        <v>0</v>
      </c>
      <c r="FF54" s="72">
        <f t="shared" si="16"/>
        <v>0</v>
      </c>
      <c r="FG54" s="15">
        <f>IF(คุณลักษณะ!O54&gt;1,2,IF(คุณลักษณะ!O54=1,1,0))</f>
        <v>0</v>
      </c>
      <c r="FH54" s="15">
        <f>IF(คุณลักษณะ!P54&gt;1,2,IF(คุณลักษณะ!P54=1,1,0))</f>
        <v>0</v>
      </c>
      <c r="FI54" s="72">
        <f t="shared" si="17"/>
        <v>0</v>
      </c>
      <c r="FJ54" s="15">
        <f>IF(คุณลักษณะ!S54&gt;1,2,IF(คุณลักษณะ!S54=1,1,0))</f>
        <v>0</v>
      </c>
      <c r="FK54" s="15">
        <f>IF(คุณลักษณะ!T54&gt;1,2,IF(คุณลักษณะ!T54=1,1,0))</f>
        <v>0</v>
      </c>
      <c r="FL54" s="72">
        <f t="shared" si="18"/>
        <v>0</v>
      </c>
      <c r="FM54" s="15">
        <f>IF(คุณลักษณะ!V54&gt;1,2,IF(คุณลักษณะ!V54=1,1,0))</f>
        <v>0</v>
      </c>
      <c r="FN54" s="15">
        <f>IF(คุณลักษณะ!W54&gt;1,2,IF(คุณลักษณะ!W54=1,1,0))</f>
        <v>0</v>
      </c>
      <c r="FO54" s="72">
        <f t="shared" si="19"/>
        <v>0</v>
      </c>
      <c r="FP54" s="15">
        <f>IF(คุณลักษณะ!Y54&gt;1,2,IF(คุณลักษณะ!Y54=1,1,0))</f>
        <v>0</v>
      </c>
      <c r="FQ54" s="15">
        <f>IF(คุณลักษณะ!AC54&gt;1,2,IF(คุณลักษณะ!AC54=1,1,0))</f>
        <v>0</v>
      </c>
      <c r="FR54" s="15">
        <f>IF(คุณลักษณะ!AD54&gt;1,2,IF(คุณลักษณะ!AD54=1,1,0))</f>
        <v>0</v>
      </c>
      <c r="FS54" s="72">
        <f t="shared" si="20"/>
        <v>0</v>
      </c>
      <c r="FT54" s="15">
        <f>IF(คุณลักษณะ!AF54&gt;1,2,IF(คุณลักษณะ!AF54=1,1,0))</f>
        <v>0</v>
      </c>
      <c r="FU54" s="15">
        <f>IF(คุณลักษณะ!AG54&gt;1,2,IF(คุณลักษณะ!AG54=1,1,0))</f>
        <v>0</v>
      </c>
      <c r="FV54" s="72">
        <f t="shared" si="21"/>
        <v>0</v>
      </c>
      <c r="FW54" s="47"/>
      <c r="FX54" s="15">
        <f>IF(คุณลักษณะ!F54&gt;1,2,IF(คุณลักษณะ!F54=1,1,0))</f>
        <v>2</v>
      </c>
      <c r="FY54" s="15">
        <f>IF(คุณลักษณะ!I54&gt;1,2,IF(คุณลักษณะ!I54=1,1,0))</f>
        <v>2</v>
      </c>
      <c r="FZ54" s="15">
        <f>IF(คุณลักษณะ!N54&gt;1,2,IF(คุณลักษณะ!N54=1,1,0))</f>
        <v>2</v>
      </c>
      <c r="GA54" s="15">
        <f>IF(คุณลักษณะ!Q54&gt;1,2,IF(คุณลักษณะ!Q54=1,1,0))</f>
        <v>2</v>
      </c>
      <c r="GB54" s="15">
        <f>IF(คุณลักษณะ!U54&gt;1,2,IF(คุณลักษณะ!U54=1,1,0))</f>
        <v>2</v>
      </c>
      <c r="GC54" s="15">
        <f>IF(คุณลักษณะ!X54&gt;1,2,IF(คุณลักษณะ!X54=1,1,0))</f>
        <v>2</v>
      </c>
      <c r="GD54" s="15">
        <f>IF(คุณลักษณะ!AE54&gt;1,2,IF(คุณลักษณะ!AE54=1,1,0))</f>
        <v>2</v>
      </c>
      <c r="GE54" s="15">
        <f>IF(คุณลักษณะ!AH54&gt;1,2,IF(คุณลักษณะ!AH54=1,1,0))</f>
        <v>2</v>
      </c>
      <c r="GF54" s="76">
        <f t="shared" si="22"/>
        <v>16</v>
      </c>
      <c r="GG54" s="74">
        <f>IF(คุณลักษณะ!F54=0,0,IF(คุณลักษณะ!I54=0,0,IF(คุณลักษณะ!N54=0,0,IF(คุณลักษณะ!Q54=0,0,IF(คุณลักษณะ!U54=0,0,IF(คุณลักษณะ!X54=0,0,IF(คุณลักษณะ!AE54=0,0,IF(คุณลักษณะ!AH54=0,0,GF54))))))))</f>
        <v>16</v>
      </c>
      <c r="GI54" s="2">
        <v>49</v>
      </c>
      <c r="GJ54" s="19">
        <f>IF(เวลาเรียน!C54="",0,1)</f>
        <v>0</v>
      </c>
      <c r="GK54" s="289">
        <f>IF(ผลการเรียน!$Y55=$GK$5,1,0)</f>
        <v>0</v>
      </c>
      <c r="GL54" s="289">
        <f>IF(ผลการเรียน!$Y55=$GL$5,1,0)</f>
        <v>0</v>
      </c>
      <c r="GM54" s="289">
        <f>IF(ผลการเรียน!$Y55=$GM$5,1,0)</f>
        <v>0</v>
      </c>
      <c r="GN54" s="289">
        <f>IF(ผลการเรียน!$Y55=$GN$5,1,0)</f>
        <v>0</v>
      </c>
      <c r="GO54" s="289">
        <f>IF(ผลการเรียน!$Y55=$GO$5,1,0)</f>
        <v>0</v>
      </c>
      <c r="GP54" s="289">
        <f>IF(ผลการเรียน!$Y55=$GP$5,1,0)</f>
        <v>0</v>
      </c>
      <c r="GQ54" s="289">
        <f>IF(ผลการเรียน!$Y55=$GQ$5,1,0)</f>
        <v>0</v>
      </c>
      <c r="GR54" s="289">
        <f>IF(ผลการเรียน!$Y55=$GR$5,1,0)</f>
        <v>0</v>
      </c>
      <c r="GS54" s="289">
        <f>IF(ผลการเรียน!$Y55=$GS$5,1,0)</f>
        <v>0</v>
      </c>
      <c r="GT54" s="289">
        <f>IF(ผลการเรียน!$Y55=$GT$5,1,0)</f>
        <v>0</v>
      </c>
      <c r="GU54" s="289">
        <f ca="1">IF(ผลการเรียน!$AP55=ลับ!$GU$5,1,0)</f>
        <v>0</v>
      </c>
      <c r="GV54" s="289">
        <f ca="1">IF(ผลการเรียน!$AP55=ลับ!$GV$5,1,0)</f>
        <v>0</v>
      </c>
      <c r="GW54" s="289">
        <f ca="1">IF(ผลการเรียน!$AP55=ลับ!$GW$5,1,0)</f>
        <v>0</v>
      </c>
      <c r="GX54" s="289">
        <f ca="1">IF(ผลการเรียน!$AP55=ลับ!$GX$5,1,0)</f>
        <v>0</v>
      </c>
      <c r="GY54" s="289">
        <f ca="1">IF(ผลการเรียน!$AG55=ลับ!$GY$5,1,0)</f>
        <v>0</v>
      </c>
      <c r="GZ54" s="289">
        <f ca="1">IF(ผลการเรียน!$AG55=ลับ!$GZ$5,1,0)</f>
        <v>0</v>
      </c>
      <c r="HA54" s="289">
        <f ca="1">IF(ผลการเรียน!$AG55=ลับ!$HA$5,1,0)</f>
        <v>0</v>
      </c>
      <c r="HB54" s="289">
        <f ca="1">IF(ผลการเรียน!$AG55=ลับ!$HB$5,1,0)</f>
        <v>0</v>
      </c>
      <c r="HC54" s="19">
        <f>IF(สรุปคะแนน!$Q54=3,1,0)</f>
        <v>0</v>
      </c>
      <c r="HD54" s="19">
        <f>IF(สรุปคะแนน!$Q54=2,1,0)</f>
        <v>0</v>
      </c>
      <c r="HE54" s="19">
        <f>IF(สรุปคะแนน!$Q54=1,1,0)</f>
        <v>0</v>
      </c>
      <c r="HF54" s="19">
        <f>IF(สรุปคะแนน!$Q54=0,1,0)</f>
        <v>0</v>
      </c>
      <c r="HG54" s="47"/>
      <c r="HH54" s="47"/>
      <c r="HI54" s="47"/>
      <c r="HJ54" s="47"/>
      <c r="HK54" s="47"/>
      <c r="HL54" s="47"/>
      <c r="HM54" s="47"/>
      <c r="HN54" s="47"/>
    </row>
    <row r="55" spans="1:222" ht="21" thickBot="1" x14ac:dyDescent="0.6">
      <c r="A55" s="26">
        <v>50</v>
      </c>
      <c r="B55" s="60">
        <f>IF(ลับ!B$3=0,0,IF(เวลาเรียน!G55="/",ลับ!B$3,0))</f>
        <v>0</v>
      </c>
      <c r="C55" s="60">
        <f>IF(ลับ!C$3=0,0,IF(เวลาเรียน!I55="/",ลับ!C$3,0))</f>
        <v>0</v>
      </c>
      <c r="D55" s="60">
        <f>IF(ลับ!D$3=0,0,IF(เวลาเรียน!J55="/",ลับ!D$3,0))</f>
        <v>0</v>
      </c>
      <c r="E55" s="60">
        <f>IF(ลับ!E$3=0,0,IF(เวลาเรียน!K55="/",ลับ!E$3,0))</f>
        <v>0</v>
      </c>
      <c r="F55" s="60" t="e">
        <f>IF(ลับ!F$3=0,0,IF(เวลาเรียน!#REF!="/",ลับ!F$3,0))</f>
        <v>#REF!</v>
      </c>
      <c r="G55" s="60">
        <f>IF(ลับ!G$3=0,0,IF(เวลาเรียน!L55="/",ลับ!G$3,0))</f>
        <v>0</v>
      </c>
      <c r="H55" s="60">
        <f>IF(ลับ!H$3=0,0,IF(เวลาเรียน!M55="/",ลับ!H$3,0))</f>
        <v>0</v>
      </c>
      <c r="I55" s="60">
        <f>IF(ลับ!I$3=0,0,IF(เวลาเรียน!N55="/",ลับ!I$3,0))</f>
        <v>0</v>
      </c>
      <c r="J55" s="60">
        <f>IF(ลับ!J$3=0,0,IF(เวลาเรียน!O55="/",ลับ!J$3,0))</f>
        <v>0</v>
      </c>
      <c r="K55" s="60">
        <f>IF(ลับ!K$3=0,0,IF(เวลาเรียน!P55="/",ลับ!K$3,0))</f>
        <v>0</v>
      </c>
      <c r="L55" s="60">
        <f>IF(ลับ!L$3=0,0,IF(เวลาเรียน!Q55="/",ลับ!L$3,0))</f>
        <v>0</v>
      </c>
      <c r="M55" s="60">
        <f>IF(ลับ!M$3=0,0,IF(เวลาเรียน!R55="/",ลับ!M$3,0))</f>
        <v>0</v>
      </c>
      <c r="N55" s="60">
        <f>IF(ลับ!N$3=0,0,IF(เวลาเรียน!S55="/",ลับ!N$3,0))</f>
        <v>0</v>
      </c>
      <c r="O55" s="60">
        <f>IF(ลับ!O$3=0,0,IF(เวลาเรียน!T55="/",ลับ!O$3,0))</f>
        <v>0</v>
      </c>
      <c r="P55" s="60">
        <f>IF(ลับ!P$3=0,0,IF(เวลาเรียน!U55="/",ลับ!P$3,0))</f>
        <v>0</v>
      </c>
      <c r="Q55" s="60">
        <f>IF(ลับ!Q$3=0,0,IF(เวลาเรียน!V55="/",ลับ!Q$3,0))</f>
        <v>0</v>
      </c>
      <c r="R55" s="60">
        <f>IF(ลับ!R$3=0,0,IF(เวลาเรียน!W55="/",ลับ!R$3,0))</f>
        <v>0</v>
      </c>
      <c r="S55" s="60">
        <f>IF(ลับ!S$3=0,0,IF(เวลาเรียน!X55="/",ลับ!S$3,0))</f>
        <v>0</v>
      </c>
      <c r="T55" s="60">
        <f>IF(ลับ!T$3=0,0,IF(เวลาเรียน!Y55="/",ลับ!T$3,0))</f>
        <v>0</v>
      </c>
      <c r="U55" s="60">
        <f>IF(ลับ!U$3=0,0,IF(เวลาเรียน!Z55="/",ลับ!U$3,0))</f>
        <v>0</v>
      </c>
      <c r="V55" s="60">
        <f>IF(ลับ!V$3=0,0,IF(เวลาเรียน!AA55="/",ลับ!V$3,0))</f>
        <v>0</v>
      </c>
      <c r="W55" s="60">
        <f>IF(ลับ!W$3=0,0,IF(เวลาเรียน!AB55="/",ลับ!W$3,0))</f>
        <v>0</v>
      </c>
      <c r="X55" s="60">
        <f>IF(ลับ!X$3=0,0,IF(เวลาเรียน!AC55="/",ลับ!X$3,0))</f>
        <v>0</v>
      </c>
      <c r="Y55" s="60">
        <f>IF(ลับ!Y$3=0,0,IF(เวลาเรียน!AD55="/",ลับ!Y$3,0))</f>
        <v>0</v>
      </c>
      <c r="Z55" s="295">
        <f>IF(ลับ!Z$3=0,0,IF(เวลาเรียน!AE55="/",ลับ!Z$3,0))</f>
        <v>0</v>
      </c>
      <c r="AA55" s="60">
        <f>IF(ลับ!AA$3=0,0,IF(เวลาเรียน!AF55="/",ลับ!AA$3,0))</f>
        <v>0</v>
      </c>
      <c r="AB55" s="60">
        <f>IF(ลับ!AB$3=0,0,IF(เวลาเรียน!AG55="/",ลับ!AB$3,0))</f>
        <v>0</v>
      </c>
      <c r="AC55" s="60">
        <f>IF(ลับ!AC$3=0,0,IF(เวลาเรียน!AH55="/",ลับ!AC$3,0))</f>
        <v>0</v>
      </c>
      <c r="AD55" s="60">
        <f>IF(ลับ!AD$3=0,0,IF(เวลาเรียน!AI55="/",ลับ!AD$3,0))</f>
        <v>0</v>
      </c>
      <c r="AE55" s="60">
        <f>IF(ลับ!AE$3=0,0,IF(เวลาเรียน!AJ55="/",ลับ!AE$3,0))</f>
        <v>0</v>
      </c>
      <c r="AF55" s="60">
        <f>IF(ลับ!AF$3=0,0,IF(เวลาเรียน!AK55="/",ลับ!AF$3,0))</f>
        <v>0</v>
      </c>
      <c r="AG55" s="60">
        <f>IF(ลับ!AG$3=0,0,IF(เวลาเรียน!AL55="/",ลับ!AG$3,0))</f>
        <v>0</v>
      </c>
      <c r="AH55" s="60">
        <f>IF(ลับ!AH$3=0,0,IF(เวลาเรียน!AM55="/",ลับ!AH$3,0))</f>
        <v>0</v>
      </c>
      <c r="AI55" s="60">
        <f>IF(ลับ!AI$3=0,0,IF(เวลาเรียน!AN55="/",ลับ!AI$3,0))</f>
        <v>0</v>
      </c>
      <c r="AJ55" s="60">
        <f>IF(ลับ!AJ$3=0,0,IF(เวลาเรียน!AO55="/",ลับ!AJ$3,0))</f>
        <v>0</v>
      </c>
      <c r="AK55" s="60">
        <f>IF(ลับ!AK$3=0,0,IF(เวลาเรียน!AP55="/",ลับ!AK$3,0))</f>
        <v>0</v>
      </c>
      <c r="AL55" s="60">
        <f>IF(ลับ!AL$3=0,0,IF(เวลาเรียน!AQ55="/",ลับ!AL$3,0))</f>
        <v>0</v>
      </c>
      <c r="AM55" s="60">
        <f>IF(ลับ!AM$3=0,0,IF(เวลาเรียน!AR55="/",ลับ!AM$3,0))</f>
        <v>0</v>
      </c>
      <c r="AN55" s="60">
        <f>IF(ลับ!AN$3=0,0,IF(เวลาเรียน!AS55="/",ลับ!AN$3,0))</f>
        <v>0</v>
      </c>
      <c r="AO55" s="60">
        <f>IF(ลับ!AO$3=0,0,IF(เวลาเรียน!AT55="/",ลับ!AO$3,0))</f>
        <v>0</v>
      </c>
      <c r="AP55" s="60">
        <f>IF(ลับ!AP$3=0,0,IF(เวลาเรียน!AU55="/",ลับ!AP$3,0))</f>
        <v>0</v>
      </c>
      <c r="AQ55" s="60">
        <f>IF(ลับ!AQ$3=0,0,IF(เวลาเรียน!AV55="/",ลับ!AQ$3,0))</f>
        <v>0</v>
      </c>
      <c r="AR55" s="60">
        <f>IF(ลับ!AR$3=0,0,IF(เวลาเรียน!AW55="/",ลับ!AR$3,0))</f>
        <v>0</v>
      </c>
      <c r="AS55" s="60">
        <f>IF(ลับ!AS$3=0,0,IF(เวลาเรียน!AX55="/",ลับ!AS$3,0))</f>
        <v>0</v>
      </c>
      <c r="AT55" s="60">
        <f>IF(ลับ!AT$3=0,0,IF(เวลาเรียน!AY55="/",ลับ!AT$3,0))</f>
        <v>0</v>
      </c>
      <c r="AU55" s="60">
        <f>IF(ลับ!AU$3=0,0,IF(เวลาเรียน!AZ55="/",ลับ!AU$3,0))</f>
        <v>0</v>
      </c>
      <c r="AV55" s="60">
        <f>IF(ลับ!AV$3=0,0,IF(เวลาเรียน!BA55="/",ลับ!AV$3,0))</f>
        <v>0</v>
      </c>
      <c r="AW55" s="60">
        <f>IF(ลับ!AW$3=0,0,IF(เวลาเรียน!BB55="/",ลับ!AW$3,0))</f>
        <v>0</v>
      </c>
      <c r="AX55" s="60">
        <f>IF(ลับ!AX$3=0,0,IF(เวลาเรียน!BC55="/",ลับ!AX$3,0))</f>
        <v>0</v>
      </c>
      <c r="AY55" s="60">
        <f>IF(ลับ!AY$3=0,0,IF(เวลาเรียน!BD55="/",ลับ!AY$3,0))</f>
        <v>0</v>
      </c>
      <c r="AZ55" s="60">
        <f>IF(ลับ!AZ$3=0,0,IF(เวลาเรียน!BE55="/",ลับ!AZ$3,0))</f>
        <v>0</v>
      </c>
      <c r="BA55" s="60">
        <f>IF(ลับ!BA$3=0,0,IF(เวลาเรียน!BF55="/",ลับ!BA$3,0))</f>
        <v>0</v>
      </c>
      <c r="BB55" s="60">
        <f>IF(ลับ!BB$3=0,0,IF(เวลาเรียน!BG55="/",ลับ!BB$3,0))</f>
        <v>0</v>
      </c>
      <c r="BC55" s="60">
        <f>IF(ลับ!BC$3=0,0,IF(เวลาเรียน!BH55="/",ลับ!BC$3,0))</f>
        <v>0</v>
      </c>
      <c r="BD55" s="60">
        <f>IF(ลับ!BD$3=0,0,IF(เวลาเรียน!BI55="/",ลับ!BD$3,0))</f>
        <v>0</v>
      </c>
      <c r="BE55" s="60">
        <f>IF(ลับ!BE$3=0,0,IF(เวลาเรียน!BJ55="/",ลับ!BE$3,0))</f>
        <v>0</v>
      </c>
      <c r="BF55" s="60">
        <f>IF(ลับ!BF$3=0,0,IF(เวลาเรียน!BK55="/",ลับ!BF$3,0))</f>
        <v>0</v>
      </c>
      <c r="BG55" s="60">
        <f>IF(ลับ!BG$3=0,0,IF(เวลาเรียน!BL55="/",ลับ!BG$3,0))</f>
        <v>0</v>
      </c>
      <c r="BH55" s="60">
        <f>IF(ลับ!BH$3=0,0,IF(เวลาเรียน!BM55="/",ลับ!BH$3,0))</f>
        <v>0</v>
      </c>
      <c r="BI55" s="60">
        <f>IF(ลับ!BI$3=0,0,IF(เวลาเรียน!BN55="/",ลับ!BI$3,0))</f>
        <v>0</v>
      </c>
      <c r="BJ55" s="60">
        <f>IF(ลับ!BJ$3=0,0,IF(เวลาเรียน!BO55="/",ลับ!BJ$3,0))</f>
        <v>0</v>
      </c>
      <c r="BK55" s="60">
        <f>IF(ลับ!BK$3=0,0,IF(เวลาเรียน!BP55="/",ลับ!BK$3,0))</f>
        <v>0</v>
      </c>
      <c r="BL55" s="60">
        <f>IF(ลับ!BL$3=0,0,IF(เวลาเรียน!BQ55="/",ลับ!BL$3,0))</f>
        <v>0</v>
      </c>
      <c r="BM55" s="60">
        <f>IF(ลับ!BM$3=0,0,IF(เวลาเรียน!BR55="/",ลับ!BM$3,0))</f>
        <v>0</v>
      </c>
      <c r="BN55" s="60">
        <f>IF(ลับ!BN$3=0,0,IF(เวลาเรียน!BS55="/",ลับ!BN$3,0))</f>
        <v>0</v>
      </c>
      <c r="BO55" s="60">
        <f>IF(ลับ!BO$3=0,0,IF(เวลาเรียน!BT55="/",ลับ!BO$3,0))</f>
        <v>0</v>
      </c>
      <c r="BP55" s="60">
        <f>IF(ลับ!BP$3=0,0,IF(เวลาเรียน!BU55="/",ลับ!BP$3,0))</f>
        <v>0</v>
      </c>
      <c r="BQ55" s="60">
        <f>IF(ลับ!BQ$3=0,0,IF(เวลาเรียน!BV55="/",ลับ!BQ$3,0))</f>
        <v>0</v>
      </c>
      <c r="BR55" s="60">
        <f>IF(ลับ!BR$3=0,0,IF(เวลาเรียน!BW55="/",ลับ!BR$3,0))</f>
        <v>0</v>
      </c>
      <c r="BS55" s="295">
        <f>IF(ลับ!BS$3=0,0,IF(เวลาเรียน!BX55="/",ลับ!BS$3,0))</f>
        <v>0</v>
      </c>
      <c r="BT55" s="60">
        <f>IF(ลับ!BT$3=0,0,IF(เวลาเรียน!BZ55="/",ลับ!BT$3,0))</f>
        <v>0</v>
      </c>
      <c r="BU55" s="60">
        <f>IF(ลับ!BU$3=0,0,IF(เวลาเรียน!CA55="/",ลับ!BU$3,0))</f>
        <v>0</v>
      </c>
      <c r="BV55" s="60">
        <f>IF(ลับ!BV$3=0,0,IF(เวลาเรียน!CB55="/",ลับ!BV$3,0))</f>
        <v>0</v>
      </c>
      <c r="BW55" s="60">
        <f>IF(ลับ!BW$3=0,0,IF(เวลาเรียน!CC55="/",ลับ!BW$3,0))</f>
        <v>0</v>
      </c>
      <c r="BX55" s="60">
        <f>IF(ลับ!BX$3=0,0,IF(เวลาเรียน!CD55="/",ลับ!BX$3,0))</f>
        <v>0</v>
      </c>
      <c r="BY55" s="60">
        <f>IF(ลับ!BY$3=0,0,IF(เวลาเรียน!CE55="/",ลับ!BY$3,0))</f>
        <v>0</v>
      </c>
      <c r="BZ55" s="60">
        <f>IF(ลับ!BZ$3=0,0,IF(เวลาเรียน!CF55="/",ลับ!BZ$3,0))</f>
        <v>0</v>
      </c>
      <c r="CA55" s="60">
        <f>IF(ลับ!CA$3=0,0,IF(เวลาเรียน!CG55="/",ลับ!CA$3,0))</f>
        <v>0</v>
      </c>
      <c r="CB55" s="60">
        <f>IF(ลับ!CB$3=0,0,IF(เวลาเรียน!CH55="/",ลับ!CB$3,0))</f>
        <v>0</v>
      </c>
      <c r="CC55" s="60">
        <f>IF(ลับ!CC$3=0,0,IF(เวลาเรียน!CI55="/",ลับ!CC$3,0))</f>
        <v>0</v>
      </c>
      <c r="CD55" s="60">
        <f>IF(ลับ!CD$3=0,0,IF(เวลาเรียน!CJ55="/",ลับ!CD$3,0))</f>
        <v>0</v>
      </c>
      <c r="CE55" s="60">
        <f>IF(ลับ!CE$3=0,0,IF(เวลาเรียน!CK55="/",ลับ!CE$3,0))</f>
        <v>0</v>
      </c>
      <c r="CF55" s="60">
        <f>IF(ลับ!CF$3=0,0,IF(เวลาเรียน!CL55="/",ลับ!CF$3,0))</f>
        <v>0</v>
      </c>
      <c r="CG55" s="60">
        <f>IF(ลับ!CG$3=0,0,IF(เวลาเรียน!CM55="/",ลับ!CG$3,0))</f>
        <v>0</v>
      </c>
      <c r="CH55" s="60">
        <f>IF(ลับ!CH$3=0,0,IF(เวลาเรียน!CN55="/",ลับ!CH$3,0))</f>
        <v>0</v>
      </c>
      <c r="CI55" s="60">
        <f>IF(ลับ!CI$3=0,0,IF(เวลาเรียน!CO55="/",ลับ!CI$3,0))</f>
        <v>0</v>
      </c>
      <c r="CJ55" s="60">
        <f>IF(ลับ!CJ$3=0,0,IF(เวลาเรียน!CP55="/",ลับ!CJ$3,0))</f>
        <v>0</v>
      </c>
      <c r="CK55" s="60">
        <f>IF(ลับ!CK$3=0,0,IF(เวลาเรียน!CQ55="/",ลับ!CK$3,0))</f>
        <v>0</v>
      </c>
      <c r="CL55" s="60">
        <f>IF(ลับ!CL$3=0,0,IF(เวลาเรียน!CR55="/",ลับ!CL$3,0))</f>
        <v>0</v>
      </c>
      <c r="CM55" s="60">
        <f>IF(ลับ!CM$3=0,0,IF(เวลาเรียน!CS55="/",ลับ!CM$3,0))</f>
        <v>0</v>
      </c>
      <c r="CN55" s="60">
        <f>IF(ลับ!CN$3=0,0,IF(เวลาเรียน!CT55="/",ลับ!CN$3,0))</f>
        <v>0</v>
      </c>
      <c r="CO55" s="60">
        <f>IF(ลับ!CO$3=0,0,IF(เวลาเรียน!CU55="/",ลับ!CO$3,0))</f>
        <v>0</v>
      </c>
      <c r="CP55" s="60">
        <f>IF(ลับ!CP$3=0,0,IF(เวลาเรียน!CV55="/",ลับ!CP$3,0))</f>
        <v>0</v>
      </c>
      <c r="CQ55" s="60">
        <f>IF(ลับ!CQ$3=0,0,IF(เวลาเรียน!CW55="/",ลับ!CQ$3,0))</f>
        <v>0</v>
      </c>
      <c r="CR55" s="60">
        <f>IF(ลับ!CR$3=0,0,IF(เวลาเรียน!CX55="/",ลับ!CR$3,0))</f>
        <v>0</v>
      </c>
      <c r="CS55" s="60">
        <f>IF(ลับ!CS$3=0,0,IF(เวลาเรียน!CY55="/",ลับ!CS$3,0))</f>
        <v>0</v>
      </c>
      <c r="CT55" s="60">
        <f>IF(ลับ!CT$3=0,0,IF(เวลาเรียน!CZ55="/",ลับ!CT$3,0))</f>
        <v>0</v>
      </c>
      <c r="CU55" s="60">
        <f>IF(ลับ!CU$3=0,0,IF(เวลาเรียน!DA55="/",ลับ!CU$3,0))</f>
        <v>0</v>
      </c>
      <c r="CV55" s="60">
        <f>IF(ลับ!CV$3=0,0,IF(เวลาเรียน!DB55="/",ลับ!CV$3,0))</f>
        <v>0</v>
      </c>
      <c r="CW55" s="61">
        <f>IF(ลับ!CW$3=0,0,IF(เวลาเรียน!DC55="/",ลับ!CW$3,0))</f>
        <v>0</v>
      </c>
      <c r="CX55" s="73" t="e">
        <f t="shared" si="11"/>
        <v>#REF!</v>
      </c>
      <c r="CZ55" s="15">
        <v>50</v>
      </c>
      <c r="DA55" s="15">
        <f>IF(ตัวชี้วัด!C55="ร",ตัวชี้วัด!C55,IF(ตัวชี้วัด!F55="ร",ตัวชี้วัด!F55,IF(ตัวชี้วัด!I55="ร",ตัวชี้วัด!I55,IF(ตัวชี้วัด!L55="ร",ตัวชี้วัด!L55,IF(ตัวชี้วัด!O55="ร",ตัวชี้วัด!O55,IF(ตัวชี้วัด!S55="ร",ตัวชี้วัด!S55,IF(ตัวชี้วัด!V55="ร",ตัวชี้วัด!V55,SUM(ตัวชี้วัด!C55,ตัวชี้วัด!F55,ตัวชี้วัด!I55,ตัวชี้วัด!L55,ตัวชี้วัด!O55,ตัวชี้วัด!S55,ตัวชี้วัด!V55))))))))</f>
        <v>0</v>
      </c>
      <c r="DB55" s="15">
        <f>IF(ตัวชี้วัด!Y55="ร",ตัวชี้วัด!Y55,IF(ตัวชี้วัด!AB55="ร",ตัวชี้วัด!AB55,IF(ตัวชี้วัด!AE55="ร",ตัวชี้วัด!AE55,IF(ตัวชี้วัด!AK55="ร",ตัวชี้วัด!AK55,IF(ตัวชี้วัด!AN55="ร",ตัวชี้วัด!AN55,IF(ตัวชี้วัด!AQ55="ร",ตัวชี้วัด!AQ55,IF(ตัวชี้วัด!AT55="ร",ตัวชี้วัด!AT55,SUM(ตัวชี้วัด!Y55,ตัวชี้วัด!AB55,ตัวชี้วัด!AE55,ตัวชี้วัด!AK55,ตัวชี้วัด!AN55,ตัวชี้วัด!AQ55,ตัวชี้วัด!AT55))))))))</f>
        <v>0</v>
      </c>
      <c r="DC55" s="15">
        <f>IF(ตัวชี้วัด!AW55="ร",ตัวชี้วัด!AW55,IF(ตัวชี้วัด!BA55="ร",ตัวชี้วัด!BA55,IF(ตัวชี้วัด!BD55="ร",ตัวชี้วัด!BD55,IF(ตัวชี้วัด!BG55="ร",ตัวชี้วัด!BG55,IF(ตัวชี้วัด!BJ55="ร",ตัวชี้วัด!BJ55,IF(ตัวชี้วัด!BM55="ร",ตัวชี้วัด!BM55,IF(ตัวชี้วัด!BS55="ร",ตัวชี้วัด!BS55,SUM(ตัวชี้วัด!AW55,ตัวชี้วัด!BA55,ตัวชี้วัด!BD55,ตัวชี้วัด!BG55,ตัวชี้วัด!BJ55,ตัวชี้วัด!BM55,ตัวชี้วัด!BS55))))))))</f>
        <v>0</v>
      </c>
      <c r="DD55" s="15">
        <f>IF(ตัวชี้วัด!BV55="ร",ตัวชี้วัด!BV55,IF(ตัวชี้วัด!BY55="ร",ตัวชี้วัด!BY55,IF(ตัวชี้วัด!CB55="ร",ตัวชี้วัด!CB55,IF(ตัวชี้วัด!CE55="ร",ตัวชี้วัด!CE55,IF(ตัวชี้วัด!CI55="ร",ตัวชี้วัด!CI55,IF(ตัวชี้วัด!CL55="ร",ตัวชี้วัด!CL55,IF(ตัวชี้วัด!CO55="ร",ตัวชี้วัด!CO55,SUM(ตัวชี้วัด!BV55,ตัวชี้วัด!BY55,ตัวชี้วัด!CB55,ตัวชี้วัด!CE55,ตัวชี้วัด!CI55,ตัวชี้วัด!CL55,ตัวชี้วัด!CO55))))))))</f>
        <v>0</v>
      </c>
      <c r="DE55" s="15">
        <f>IF(ตัวชี้วัด!CR55="ร",ตัวชี้วัด!CR55,IF(ตัวชี้วัด!CU55="ร",ตัวชี้วัด!CU55,IF(ตัวชี้วัด!DA55="ร",ตัวชี้วัด!DA55,IF(ตัวชี้วัด!DD55="ร",ตัวชี้วัด!DD55,IF(ตัวชี้วัด!DG55="ร",ตัวชี้วัด!DG55,IF(ตัวชี้วัด!DJ55="ร",ตัวชี้วัด!DJ55,IF(ตัวชี้วัด!DM55="ร",ตัวชี้วัด!DM55,SUM(ตัวชี้วัด!CR55,ตัวชี้วัด!CU55,ตัวชี้วัด!DA55,ตัวชี้วัด!DD55,ตัวชี้วัด!DG55,ตัวชี้วัด!DJ55,ตัวชี้วัด!DM55))))))))</f>
        <v>0</v>
      </c>
      <c r="DF55" s="15">
        <f>IF(ตัวชี้วัด!DQ55="ร",ตัวชี้วัด!DQ55,IF(ตัวชี้วัด!DT55="ร",ตัวชี้วัด!DT55,IF(ตัวชี้วัด!DW55="ร",ตัวชี้วัด!DW55,IF(ตัวชี้วัด!DZ55="ร",ตัวชี้วัด!DZ55,SUM(ตัวชี้วัด!DQ55,ตัวชี้วัด!DT55,ตัวชี้วัด!DW55,ตัวชี้วัด!DZ55)))))</f>
        <v>0</v>
      </c>
      <c r="DG55" s="72">
        <f t="shared" si="12"/>
        <v>0</v>
      </c>
      <c r="DH55" s="47"/>
      <c r="DI55" s="15">
        <f>IF(ตัวชี้วัด!D55="/",1,0)</f>
        <v>0</v>
      </c>
      <c r="DJ55" s="15">
        <f>IF(ตัวชี้วัด!G55="/",1,0)</f>
        <v>0</v>
      </c>
      <c r="DK55" s="15">
        <f>IF(ตัวชี้วัด!J55="/",1,0)</f>
        <v>0</v>
      </c>
      <c r="DL55" s="15">
        <f>IF(ตัวชี้วัด!M55="/",1,0)</f>
        <v>0</v>
      </c>
      <c r="DM55" s="15">
        <f>IF(ตัวชี้วัด!P55="/",1,0)</f>
        <v>0</v>
      </c>
      <c r="DN55" s="15">
        <f>IF(ตัวชี้วัด!T55="/",1,0)</f>
        <v>0</v>
      </c>
      <c r="DO55" s="15">
        <f>IF(ตัวชี้วัด!W55="/",1,0)</f>
        <v>0</v>
      </c>
      <c r="DP55" s="15">
        <f>IF(ตัวชี้วัด!Z55="/",1,0)</f>
        <v>0</v>
      </c>
      <c r="DQ55" s="15">
        <f>IF(ตัวชี้วัด!AC55="/",1,0)</f>
        <v>0</v>
      </c>
      <c r="DR55" s="15">
        <f>IF(ตัวชี้วัด!AF55="/",1,0)</f>
        <v>0</v>
      </c>
      <c r="DS55" s="15">
        <f>IF(ตัวชี้วัด!AL55="/",1,0)</f>
        <v>0</v>
      </c>
      <c r="DT55" s="15">
        <f>IF(ตัวชี้วัด!AO55="/",1,0)</f>
        <v>0</v>
      </c>
      <c r="DU55" s="15">
        <f>IF(ตัวชี้วัด!AR55="/",1,0)</f>
        <v>0</v>
      </c>
      <c r="DV55" s="15">
        <f>IF(ตัวชี้วัด!AU55="/",1,0)</f>
        <v>0</v>
      </c>
      <c r="DW55" s="15">
        <f>IF(ตัวชี้วัด!AX55="/",1,0)</f>
        <v>0</v>
      </c>
      <c r="DX55" s="15">
        <f>IF(ตัวชี้วัด!BB55="/",1,0)</f>
        <v>0</v>
      </c>
      <c r="DY55" s="15">
        <f>IF(ตัวชี้วัด!BE55="/",1,0)</f>
        <v>0</v>
      </c>
      <c r="DZ55" s="15">
        <f>IF(ตัวชี้วัด!BH55="/",1,0)</f>
        <v>0</v>
      </c>
      <c r="EA55" s="15">
        <f>IF(ตัวชี้วัด!BK55="/",1,0)</f>
        <v>0</v>
      </c>
      <c r="EB55" s="15">
        <f>IF(ตัวชี้วัด!BN55="/",1,0)</f>
        <v>0</v>
      </c>
      <c r="EC55" s="15">
        <f>IF(ตัวชี้วัด!BT55="/",1,0)</f>
        <v>0</v>
      </c>
      <c r="ED55" s="15">
        <f>IF(ตัวชี้วัด!BW55="/",1,0)</f>
        <v>0</v>
      </c>
      <c r="EE55" s="15">
        <f>IF(ตัวชี้วัด!BZ55="/",1,0)</f>
        <v>0</v>
      </c>
      <c r="EF55" s="15">
        <f>IF(ตัวชี้วัด!CC55="/",1,0)</f>
        <v>0</v>
      </c>
      <c r="EG55" s="15">
        <f>IF(ตัวชี้วัด!CF55="/",1,0)</f>
        <v>0</v>
      </c>
      <c r="EH55" s="15">
        <f>IF(ตัวชี้วัด!CJ55="/",1,0)</f>
        <v>0</v>
      </c>
      <c r="EI55" s="15">
        <f>IF(ตัวชี้วัด!CM55="/",1,0)</f>
        <v>0</v>
      </c>
      <c r="EJ55" s="15">
        <f>IF(ตัวชี้วัด!CP55="/",1,0)</f>
        <v>0</v>
      </c>
      <c r="EK55" s="15">
        <f>IF(ตัวชี้วัด!CS55="/",1,0)</f>
        <v>0</v>
      </c>
      <c r="EL55" s="15">
        <f>IF(ตัวชี้วัด!CV55="/",1,0)</f>
        <v>0</v>
      </c>
      <c r="EM55" s="15">
        <f>IF(ตัวชี้วัด!DB55="/",1,0)</f>
        <v>0</v>
      </c>
      <c r="EN55" s="15">
        <f>IF(ตัวชี้วัด!DE55="/",1,0)</f>
        <v>0</v>
      </c>
      <c r="EO55" s="15">
        <f>IF(ตัวชี้วัด!DH55="/",1,0)</f>
        <v>0</v>
      </c>
      <c r="EP55" s="15">
        <f>IF(ตัวชี้วัด!DK55="/",1,0)</f>
        <v>0</v>
      </c>
      <c r="EQ55" s="15">
        <f>IF(ตัวชี้วัด!DN55="/",1,0)</f>
        <v>0</v>
      </c>
      <c r="ER55" s="15">
        <f>IF(ตัวชี้วัด!DR55="/",1,0)</f>
        <v>0</v>
      </c>
      <c r="ES55" s="15">
        <f>IF(ตัวชี้วัด!DU55="/",1,0)</f>
        <v>0</v>
      </c>
      <c r="ET55" s="15">
        <f>IF(ตัวชี้วัด!DX55="/",1,0)</f>
        <v>0</v>
      </c>
      <c r="EU55" s="15">
        <f>IF(ตัวชี้วัด!EA55="/",1,0)</f>
        <v>0</v>
      </c>
      <c r="EV55" s="72">
        <f t="shared" si="14"/>
        <v>0</v>
      </c>
      <c r="EX55" s="15">
        <v>50</v>
      </c>
      <c r="EY55" s="15">
        <f>IF(คุณลักษณะ!B55&gt;1,2,IF(คุณลักษณะ!B55=1,1,0))</f>
        <v>0</v>
      </c>
      <c r="EZ55" s="15">
        <f>IF(คุณลักษณะ!C55&gt;1,2,IF(คุณลักษณะ!C55=1,1,0))</f>
        <v>0</v>
      </c>
      <c r="FA55" s="15">
        <f>IF(คุณลักษณะ!D55&gt;1,2,IF(คุณลักษณะ!D55=1,1,0))</f>
        <v>0</v>
      </c>
      <c r="FB55" s="15">
        <f>IF(คุณลักษณะ!E55&gt;1,2,IF(คุณลักษณะ!E55=1,1,0))</f>
        <v>0</v>
      </c>
      <c r="FC55" s="72">
        <f t="shared" si="15"/>
        <v>0</v>
      </c>
      <c r="FD55" s="15">
        <f>IF(คุณลักษณะ!G55&gt;1,2,IF(คุณลักษณะ!G55=1,1,0))</f>
        <v>0</v>
      </c>
      <c r="FE55" s="15">
        <f>IF(คุณลักษณะ!H55&gt;1,2,IF(คุณลักษณะ!H55=1,1,0))</f>
        <v>0</v>
      </c>
      <c r="FF55" s="72">
        <f t="shared" si="16"/>
        <v>0</v>
      </c>
      <c r="FG55" s="15">
        <f>IF(คุณลักษณะ!O55&gt;1,2,IF(คุณลักษณะ!O55=1,1,0))</f>
        <v>0</v>
      </c>
      <c r="FH55" s="15">
        <f>IF(คุณลักษณะ!P55&gt;1,2,IF(คุณลักษณะ!P55=1,1,0))</f>
        <v>0</v>
      </c>
      <c r="FI55" s="72">
        <f t="shared" si="17"/>
        <v>0</v>
      </c>
      <c r="FJ55" s="15">
        <f>IF(คุณลักษณะ!S55&gt;1,2,IF(คุณลักษณะ!S55=1,1,0))</f>
        <v>0</v>
      </c>
      <c r="FK55" s="15">
        <f>IF(คุณลักษณะ!T55&gt;1,2,IF(คุณลักษณะ!T55=1,1,0))</f>
        <v>0</v>
      </c>
      <c r="FL55" s="72">
        <f t="shared" si="18"/>
        <v>0</v>
      </c>
      <c r="FM55" s="15">
        <f>IF(คุณลักษณะ!V55&gt;1,2,IF(คุณลักษณะ!V55=1,1,0))</f>
        <v>0</v>
      </c>
      <c r="FN55" s="15">
        <f>IF(คุณลักษณะ!W55&gt;1,2,IF(คุณลักษณะ!W55=1,1,0))</f>
        <v>0</v>
      </c>
      <c r="FO55" s="72">
        <f t="shared" si="19"/>
        <v>0</v>
      </c>
      <c r="FP55" s="15">
        <f>IF(คุณลักษณะ!Y55&gt;1,2,IF(คุณลักษณะ!Y55=1,1,0))</f>
        <v>0</v>
      </c>
      <c r="FQ55" s="15">
        <f>IF(คุณลักษณะ!AC55&gt;1,2,IF(คุณลักษณะ!AC55=1,1,0))</f>
        <v>0</v>
      </c>
      <c r="FR55" s="15">
        <f>IF(คุณลักษณะ!AD55&gt;1,2,IF(คุณลักษณะ!AD55=1,1,0))</f>
        <v>0</v>
      </c>
      <c r="FS55" s="72">
        <f t="shared" si="20"/>
        <v>0</v>
      </c>
      <c r="FT55" s="15">
        <f>IF(คุณลักษณะ!AF55&gt;1,2,IF(คุณลักษณะ!AF55=1,1,0))</f>
        <v>0</v>
      </c>
      <c r="FU55" s="15">
        <f>IF(คุณลักษณะ!AG55&gt;1,2,IF(คุณลักษณะ!AG55=1,1,0))</f>
        <v>0</v>
      </c>
      <c r="FV55" s="72">
        <f t="shared" si="21"/>
        <v>0</v>
      </c>
      <c r="FW55" s="14"/>
      <c r="FX55" s="15">
        <f>IF(คุณลักษณะ!F55&gt;1,2,IF(คุณลักษณะ!F55=1,1,0))</f>
        <v>2</v>
      </c>
      <c r="FY55" s="15">
        <f>IF(คุณลักษณะ!I55&gt;1,2,IF(คุณลักษณะ!I55=1,1,0))</f>
        <v>2</v>
      </c>
      <c r="FZ55" s="15">
        <f>IF(คุณลักษณะ!N55&gt;1,2,IF(คุณลักษณะ!N55=1,1,0))</f>
        <v>2</v>
      </c>
      <c r="GA55" s="15">
        <f>IF(คุณลักษณะ!Q55&gt;1,2,IF(คุณลักษณะ!Q55=1,1,0))</f>
        <v>2</v>
      </c>
      <c r="GB55" s="15">
        <f>IF(คุณลักษณะ!U55&gt;1,2,IF(คุณลักษณะ!U55=1,1,0))</f>
        <v>2</v>
      </c>
      <c r="GC55" s="15">
        <f>IF(คุณลักษณะ!X55&gt;1,2,IF(คุณลักษณะ!X55=1,1,0))</f>
        <v>2</v>
      </c>
      <c r="GD55" s="15">
        <f>IF(คุณลักษณะ!AE55&gt;1,2,IF(คุณลักษณะ!AE55=1,1,0))</f>
        <v>2</v>
      </c>
      <c r="GE55" s="15">
        <f>IF(คุณลักษณะ!AH55&gt;1,2,IF(คุณลักษณะ!AH55=1,1,0))</f>
        <v>2</v>
      </c>
      <c r="GF55" s="76">
        <f t="shared" si="22"/>
        <v>16</v>
      </c>
      <c r="GG55" s="74">
        <f>IF(คุณลักษณะ!F55=0,0,IF(คุณลักษณะ!I55=0,0,IF(คุณลักษณะ!N55=0,0,IF(คุณลักษณะ!Q55=0,0,IF(คุณลักษณะ!U55=0,0,IF(คุณลักษณะ!X55=0,0,IF(คุณลักษณะ!AE55=0,0,IF(คุณลักษณะ!AH55=0,0,GF55))))))))</f>
        <v>16</v>
      </c>
      <c r="GI55" s="2">
        <v>50</v>
      </c>
      <c r="GJ55" s="78">
        <f>IF(เวลาเรียน!C55="",0,1)</f>
        <v>0</v>
      </c>
      <c r="GK55" s="289">
        <f>IF(ผลการเรียน!$Y56=$GK$5,1,0)</f>
        <v>0</v>
      </c>
      <c r="GL55" s="289">
        <f>IF(ผลการเรียน!$Y56=$GL$5,1,0)</f>
        <v>0</v>
      </c>
      <c r="GM55" s="289">
        <f>IF(ผลการเรียน!$Y56=$GM$5,1,0)</f>
        <v>0</v>
      </c>
      <c r="GN55" s="289">
        <f>IF(ผลการเรียน!$Y56=$GN$5,1,0)</f>
        <v>0</v>
      </c>
      <c r="GO55" s="289">
        <f>IF(ผลการเรียน!$Y56=$GO$5,1,0)</f>
        <v>0</v>
      </c>
      <c r="GP55" s="289">
        <f>IF(ผลการเรียน!$Y56=$GP$5,1,0)</f>
        <v>0</v>
      </c>
      <c r="GQ55" s="289">
        <f>IF(ผลการเรียน!$Y56=$GQ$5,1,0)</f>
        <v>0</v>
      </c>
      <c r="GR55" s="289">
        <f>IF(ผลการเรียน!$Y56=$GR$5,1,0)</f>
        <v>0</v>
      </c>
      <c r="GS55" s="289">
        <f>IF(ผลการเรียน!$Y56=$GS$5,1,0)</f>
        <v>0</v>
      </c>
      <c r="GT55" s="289">
        <f>IF(ผลการเรียน!$Y56=$GT$5,1,0)</f>
        <v>0</v>
      </c>
      <c r="GU55" s="289">
        <f ca="1">IF(ผลการเรียน!$AP56=ลับ!$GU$5,1,0)</f>
        <v>0</v>
      </c>
      <c r="GV55" s="289">
        <f ca="1">IF(ผลการเรียน!$AP56=ลับ!$GV$5,1,0)</f>
        <v>0</v>
      </c>
      <c r="GW55" s="289">
        <f ca="1">IF(ผลการเรียน!$AP56=ลับ!$GW$5,1,0)</f>
        <v>0</v>
      </c>
      <c r="GX55" s="289">
        <f ca="1">IF(ผลการเรียน!$AP56=ลับ!$GX$5,1,0)</f>
        <v>0</v>
      </c>
      <c r="GY55" s="289">
        <f ca="1">IF(ผลการเรียน!$AG56=ลับ!$GY$5,1,0)</f>
        <v>0</v>
      </c>
      <c r="GZ55" s="289">
        <f ca="1">IF(ผลการเรียน!$AG56=ลับ!$GZ$5,1,0)</f>
        <v>0</v>
      </c>
      <c r="HA55" s="289">
        <f ca="1">IF(ผลการเรียน!$AG56=ลับ!$HA$5,1,0)</f>
        <v>0</v>
      </c>
      <c r="HB55" s="289">
        <f ca="1">IF(ผลการเรียน!$AG56=ลับ!$HB$5,1,0)</f>
        <v>0</v>
      </c>
      <c r="HC55" s="78">
        <f>IF(สรุปคะแนน!$Q55=3,1,0)</f>
        <v>0</v>
      </c>
      <c r="HD55" s="78">
        <f>IF(สรุปคะแนน!$Q55=2,1,0)</f>
        <v>0</v>
      </c>
      <c r="HE55" s="78">
        <f>IF(สรุปคะแนน!$Q55=1,1,0)</f>
        <v>0</v>
      </c>
      <c r="HF55" s="78">
        <f>IF(สรุปคะแนน!$Q55=0,1,0)</f>
        <v>0</v>
      </c>
      <c r="HG55" s="47"/>
      <c r="HH55" s="47"/>
      <c r="HI55" s="47"/>
      <c r="HJ55" s="47"/>
      <c r="HK55" s="47"/>
      <c r="HL55" s="47"/>
      <c r="HM55" s="47"/>
      <c r="HN55" s="47"/>
    </row>
    <row r="56" spans="1:222" ht="21" thickBot="1" x14ac:dyDescent="0.55000000000000004">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I56" s="48" t="s">
        <v>120</v>
      </c>
      <c r="GJ56" s="86">
        <f>SUM(GJ6:GJ55)</f>
        <v>0</v>
      </c>
      <c r="GK56" s="79" t="str">
        <f>IF(เวลาเรียน!$C6=0," ",SUM(GK6:GK55))</f>
        <v xml:space="preserve"> </v>
      </c>
      <c r="GL56" s="80" t="str">
        <f>IF(เวลาเรียน!$C6=0," ",SUM(GL6:GL55))</f>
        <v xml:space="preserve"> </v>
      </c>
      <c r="GM56" s="80" t="str">
        <f>IF(เวลาเรียน!$C6=0," ",SUM(GM6:GM55))</f>
        <v xml:space="preserve"> </v>
      </c>
      <c r="GN56" s="80" t="str">
        <f>IF(เวลาเรียน!$C6=0," ",SUM(GN6:GN55))</f>
        <v xml:space="preserve"> </v>
      </c>
      <c r="GO56" s="80" t="str">
        <f>IF(เวลาเรียน!$C6=0," ",SUM(GO6:GO55))</f>
        <v xml:space="preserve"> </v>
      </c>
      <c r="GP56" s="80" t="str">
        <f>IF(เวลาเรียน!$C6=0," ",SUM(GP6:GP55))</f>
        <v xml:space="preserve"> </v>
      </c>
      <c r="GQ56" s="80" t="str">
        <f>IF(เวลาเรียน!$C6=0," ",SUM(GQ6:GQ55))</f>
        <v xml:space="preserve"> </v>
      </c>
      <c r="GR56" s="80" t="str">
        <f>IF(เวลาเรียน!$C6=0," ",SUM(GR6:GR55))</f>
        <v xml:space="preserve"> </v>
      </c>
      <c r="GS56" s="80" t="str">
        <f>IF(เวลาเรียน!$C6=0," ",SUM(GS6:GS55))</f>
        <v xml:space="preserve"> </v>
      </c>
      <c r="GT56" s="81" t="str">
        <f>IF(เวลาเรียน!$C6=0," ",SUM(GT6:GT55))</f>
        <v xml:space="preserve"> </v>
      </c>
      <c r="GU56" s="79" t="str">
        <f>IF(เวลาเรียน!$C6=0," ",SUM(GU6:GU55))</f>
        <v xml:space="preserve"> </v>
      </c>
      <c r="GV56" s="80" t="str">
        <f>IF(เวลาเรียน!$C6=0," ",SUM(GV6:GV55))</f>
        <v xml:space="preserve"> </v>
      </c>
      <c r="GW56" s="80" t="str">
        <f>IF(เวลาเรียน!$C6=0," ",SUM(GW6:GW55))</f>
        <v xml:space="preserve"> </v>
      </c>
      <c r="GX56" s="81" t="str">
        <f>IF(เวลาเรียน!$C6=0," ",SUM(GX6:GX55))</f>
        <v xml:space="preserve"> </v>
      </c>
      <c r="GY56" s="79" t="str">
        <f>IF(เวลาเรียน!$C6=0," ",SUM(GY6:GY55))</f>
        <v xml:space="preserve"> </v>
      </c>
      <c r="GZ56" s="80" t="str">
        <f>IF(เวลาเรียน!$C6=0," ",SUM(GZ6:GZ55))</f>
        <v xml:space="preserve"> </v>
      </c>
      <c r="HA56" s="80" t="str">
        <f>IF(เวลาเรียน!$C6=0," ",SUM(HA6:HA55))</f>
        <v xml:space="preserve"> </v>
      </c>
      <c r="HB56" s="81" t="str">
        <f>IF(เวลาเรียน!$C6=0," ",SUM(HB6:HB55))</f>
        <v xml:space="preserve"> </v>
      </c>
      <c r="HC56" s="79" t="str">
        <f>IF(เวลาเรียน!$C6=0," ",SUM(HC6:HC55))</f>
        <v xml:space="preserve"> </v>
      </c>
      <c r="HD56" s="80" t="str">
        <f>IF(เวลาเรียน!$C6=0," ",SUM(HD6:HD55))</f>
        <v xml:space="preserve"> </v>
      </c>
      <c r="HE56" s="80" t="str">
        <f>IF(เวลาเรียน!$C6=0," ",SUM(HE6:HE55))</f>
        <v xml:space="preserve"> </v>
      </c>
      <c r="HF56" s="81" t="str">
        <f>IF(เวลาเรียน!$C6=0," ",SUM(HF6:HF55))</f>
        <v xml:space="preserve"> </v>
      </c>
      <c r="HG56" s="47"/>
      <c r="HH56" s="47"/>
      <c r="HI56" s="47"/>
      <c r="HJ56" s="47"/>
      <c r="HK56" s="47"/>
      <c r="HL56" s="47"/>
      <c r="HM56" s="47"/>
      <c r="HN56" s="47"/>
    </row>
    <row r="57" spans="1:222" ht="20.399999999999999" thickBot="1" x14ac:dyDescent="0.55000000000000004">
      <c r="A57" s="298" t="s">
        <v>248</v>
      </c>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I57" s="55"/>
      <c r="GJ57" s="55"/>
      <c r="GK57" s="117" t="e">
        <f>GK5*GK56</f>
        <v>#VALUE!</v>
      </c>
      <c r="GL57" s="77" t="e">
        <f t="shared" ref="GL57:GR57" si="23">GL5*GL56</f>
        <v>#VALUE!</v>
      </c>
      <c r="GM57" s="77" t="e">
        <f t="shared" si="23"/>
        <v>#VALUE!</v>
      </c>
      <c r="GN57" s="77" t="e">
        <f t="shared" si="23"/>
        <v>#VALUE!</v>
      </c>
      <c r="GO57" s="77" t="e">
        <f t="shared" si="23"/>
        <v>#VALUE!</v>
      </c>
      <c r="GP57" s="77" t="e">
        <f t="shared" si="23"/>
        <v>#VALUE!</v>
      </c>
      <c r="GQ57" s="77" t="e">
        <f t="shared" si="23"/>
        <v>#VALUE!</v>
      </c>
      <c r="GR57" s="118" t="e">
        <f t="shared" si="23"/>
        <v>#VALUE!</v>
      </c>
      <c r="GS57" s="55"/>
      <c r="GT57" s="55"/>
      <c r="GU57" s="55"/>
      <c r="GV57" s="55"/>
      <c r="GW57" s="55"/>
      <c r="GX57" s="55"/>
      <c r="GY57" s="55"/>
      <c r="GZ57" s="55"/>
      <c r="HA57" s="55"/>
      <c r="HB57" s="55"/>
      <c r="HC57" s="55"/>
      <c r="HD57" s="55"/>
      <c r="HE57" s="55"/>
      <c r="HF57" s="55"/>
      <c r="HG57" s="47"/>
      <c r="HH57" s="47"/>
      <c r="HI57" s="47"/>
      <c r="HJ57" s="47"/>
      <c r="HK57" s="47"/>
      <c r="HL57" s="47"/>
      <c r="HM57" s="47"/>
      <c r="HN57" s="47"/>
    </row>
    <row r="58" spans="1:222" ht="20.399999999999999" x14ac:dyDescent="0.55000000000000004">
      <c r="A58" s="25">
        <v>1</v>
      </c>
      <c r="B58" s="60">
        <f>IF(ลับ!B$3=0,0,IF(เวลาเรียน!H6="ป",ลับ!B$3,0))</f>
        <v>0</v>
      </c>
      <c r="C58" s="60">
        <f>IF(ลับ!C$3=0,0,IF(เวลาเรียน!I6="ป",ลับ!C$3,0))</f>
        <v>0</v>
      </c>
      <c r="D58" s="60">
        <f>IF(ลับ!D$3=0,0,IF(เวลาเรียน!J6="ป",ลับ!D$3,0))</f>
        <v>0</v>
      </c>
      <c r="E58" s="60">
        <f>IF(ลับ!E$3=0,0,IF(เวลาเรียน!G6="ป",ลับ!E$3,0))</f>
        <v>0</v>
      </c>
      <c r="F58" s="60" t="e">
        <f>IF(ลับ!F$3=0,0,IF(เวลาเรียน!#REF!="ป",ลับ!F$3,0))</f>
        <v>#REF!</v>
      </c>
      <c r="G58" s="60">
        <f>IF(ลับ!G$3=0,0,IF(เวลาเรียน!L6="ป",ลับ!G$3,0))</f>
        <v>0</v>
      </c>
      <c r="H58" s="60">
        <f>IF(ลับ!H$3=0,0,IF(เวลาเรียน!M6="ป",ลับ!H$3,0))</f>
        <v>0</v>
      </c>
      <c r="I58" s="60">
        <f>IF(ลับ!I$3=0,0,IF(เวลาเรียน!N6="ป",ลับ!I$3,0))</f>
        <v>0</v>
      </c>
      <c r="J58" s="60">
        <f>IF(ลับ!J$3=0,0,IF(เวลาเรียน!O6="ป",ลับ!J$3,0))</f>
        <v>0</v>
      </c>
      <c r="K58" s="60">
        <f>IF(ลับ!K$3=0,0,IF(เวลาเรียน!P6="ป",ลับ!K$3,0))</f>
        <v>0</v>
      </c>
      <c r="L58" s="60">
        <f>IF(ลับ!L$3=0,0,IF(เวลาเรียน!Q6="ป",ลับ!L$3,0))</f>
        <v>0</v>
      </c>
      <c r="M58" s="60">
        <f>IF(ลับ!M$3=0,0,IF(เวลาเรียน!R6="ป",ลับ!M$3,0))</f>
        <v>0</v>
      </c>
      <c r="N58" s="60">
        <f>IF(ลับ!N$3=0,0,IF(เวลาเรียน!S6="ป",ลับ!N$3,0))</f>
        <v>0</v>
      </c>
      <c r="O58" s="60">
        <f>IF(ลับ!O$3=0,0,IF(เวลาเรียน!T6="ป",ลับ!O$3,0))</f>
        <v>0</v>
      </c>
      <c r="P58" s="60">
        <f>IF(ลับ!P$3=0,0,IF(เวลาเรียน!U6="ป",ลับ!P$3,0))</f>
        <v>0</v>
      </c>
      <c r="Q58" s="60">
        <f>IF(ลับ!Q$3=0,0,IF(เวลาเรียน!V6="ป",ลับ!Q$3,0))</f>
        <v>0</v>
      </c>
      <c r="R58" s="60">
        <f>IF(ลับ!R$3=0,0,IF(เวลาเรียน!W6="ป",ลับ!R$3,0))</f>
        <v>0</v>
      </c>
      <c r="S58" s="60">
        <f>IF(ลับ!S$3=0,0,IF(เวลาเรียน!X6="ป",ลับ!S$3,0))</f>
        <v>0</v>
      </c>
      <c r="T58" s="60">
        <f>IF(ลับ!T$3=0,0,IF(เวลาเรียน!Y6="ป",ลับ!T$3,0))</f>
        <v>0</v>
      </c>
      <c r="U58" s="60">
        <f>IF(ลับ!U$3=0,0,IF(เวลาเรียน!Z6="ป",ลับ!U$3,0))</f>
        <v>0</v>
      </c>
      <c r="V58" s="60">
        <f>IF(ลับ!V$3=0,0,IF(เวลาเรียน!AA6="ป",ลับ!V$3,0))</f>
        <v>0</v>
      </c>
      <c r="W58" s="60">
        <f>IF(ลับ!W$3=0,0,IF(เวลาเรียน!AB6="ป",ลับ!W$3,0))</f>
        <v>0</v>
      </c>
      <c r="X58" s="60">
        <f>IF(ลับ!X$3=0,0,IF(เวลาเรียน!AC6="ป",ลับ!X$3,0))</f>
        <v>0</v>
      </c>
      <c r="Y58" s="60">
        <f>IF(ลับ!Y$3=0,0,IF(เวลาเรียน!AD6="ป",ลับ!Y$3,0))</f>
        <v>0</v>
      </c>
      <c r="Z58" s="295">
        <f>IF(ลับ!Z$3=0,0,IF(เวลาเรียน!AE6="ป",ลับ!Z$3,0))</f>
        <v>0</v>
      </c>
      <c r="AA58" s="60">
        <f>IF(ลับ!B$3=0,0,IF(เวลาเรียน!AF6="ป",ลับ!B$3,0))</f>
        <v>0</v>
      </c>
      <c r="AB58" s="60">
        <f>IF(ลับ!C$3=0,0,IF(เวลาเรียน!AG6="ป",ลับ!C$3,0))</f>
        <v>0</v>
      </c>
      <c r="AC58" s="60">
        <f>IF(ลับ!D$3=0,0,IF(เวลาเรียน!AH6="ป",ลับ!D$3,0))</f>
        <v>0</v>
      </c>
      <c r="AD58" s="60">
        <f>IF(ลับ!E$3=0,0,IF(เวลาเรียน!AI6="ป",ลับ!E$3,0))</f>
        <v>0</v>
      </c>
      <c r="AE58" s="60" t="e">
        <f>IF(ลับ!F$3=0,0,IF(เวลาเรียน!AJ6="ป",ลับ!F$3,0))</f>
        <v>#REF!</v>
      </c>
      <c r="AF58" s="60">
        <f>IF(ลับ!G$3=0,0,IF(เวลาเรียน!AK6="ป",ลับ!G$3,0))</f>
        <v>0</v>
      </c>
      <c r="AG58" s="60">
        <f>IF(ลับ!H$3=0,0,IF(เวลาเรียน!AL6="ป",ลับ!H$3,0))</f>
        <v>0</v>
      </c>
      <c r="AH58" s="60">
        <f>IF(ลับ!I$3=0,0,IF(เวลาเรียน!AM6="ป",ลับ!I$3,0))</f>
        <v>0</v>
      </c>
      <c r="AI58" s="60">
        <f>IF(ลับ!J$3=0,0,IF(เวลาเรียน!AN6="ป",ลับ!J$3,0))</f>
        <v>0</v>
      </c>
      <c r="AJ58" s="60">
        <f>IF(ลับ!K$3=0,0,IF(เวลาเรียน!AO6="ป",ลับ!K$3,0))</f>
        <v>0</v>
      </c>
      <c r="AK58" s="60">
        <f>IF(ลับ!L$3=0,0,IF(เวลาเรียน!AP6="ป",ลับ!L$3,0))</f>
        <v>0</v>
      </c>
      <c r="AL58" s="60">
        <f>IF(ลับ!M$3=0,0,IF(เวลาเรียน!AQ6="ป",ลับ!M$3,0))</f>
        <v>0</v>
      </c>
      <c r="AM58" s="60">
        <f>IF(ลับ!N$3=0,0,IF(เวลาเรียน!AR6="ป",ลับ!N$3,0))</f>
        <v>0</v>
      </c>
      <c r="AN58" s="60">
        <f>IF(ลับ!O$3=0,0,IF(เวลาเรียน!AS6="ป",ลับ!O$3,0))</f>
        <v>0</v>
      </c>
      <c r="AO58" s="60">
        <f>IF(ลับ!P$3=0,0,IF(เวลาเรียน!AT6="ป",ลับ!P$3,0))</f>
        <v>0</v>
      </c>
      <c r="AP58" s="60">
        <f>IF(ลับ!Q$3=0,0,IF(เวลาเรียน!AU6="ป",ลับ!Q$3,0))</f>
        <v>0</v>
      </c>
      <c r="AQ58" s="60">
        <f>IF(ลับ!R$3=0,0,IF(เวลาเรียน!AV6="ป",ลับ!R$3,0))</f>
        <v>0</v>
      </c>
      <c r="AR58" s="60">
        <f>IF(ลับ!S$3=0,0,IF(เวลาเรียน!AW6="ป",ลับ!S$3,0))</f>
        <v>0</v>
      </c>
      <c r="AS58" s="60">
        <f>IF(ลับ!T$3=0,0,IF(เวลาเรียน!AX6="ป",ลับ!T$3,0))</f>
        <v>0</v>
      </c>
      <c r="AT58" s="60">
        <f>IF(ลับ!U$3=0,0,IF(เวลาเรียน!AY6="ป",ลับ!U$3,0))</f>
        <v>0</v>
      </c>
      <c r="AU58" s="60">
        <f>IF(ลับ!V$3=0,0,IF(เวลาเรียน!AZ6="ป",ลับ!V$3,0))</f>
        <v>0</v>
      </c>
      <c r="AV58" s="60">
        <f>IF(ลับ!W$3=0,0,IF(เวลาเรียน!BA6="ป",ลับ!W$3,0))</f>
        <v>0</v>
      </c>
      <c r="AW58" s="60">
        <f>IF(ลับ!X$3=0,0,IF(เวลาเรียน!BB6="ป",ลับ!X$3,0))</f>
        <v>0</v>
      </c>
      <c r="AX58" s="60">
        <f>IF(ลับ!Y$3=0,0,IF(เวลาเรียน!BC6="ป",ลับ!Y$3,0))</f>
        <v>0</v>
      </c>
      <c r="AY58" s="60">
        <f>IF(ลับ!Z$3=0,0,IF(เวลาเรียน!BD6="ป",ลับ!Z$3,0))</f>
        <v>0</v>
      </c>
      <c r="AZ58" s="60">
        <f>IF(ลับ!AA$3=0,0,IF(เวลาเรียน!BE6="ป",ลับ!AA$3,0))</f>
        <v>0</v>
      </c>
      <c r="BA58" s="60">
        <f>IF(ลับ!AB$3=0,0,IF(เวลาเรียน!BF6="ป",ลับ!AB$3,0))</f>
        <v>0</v>
      </c>
      <c r="BB58" s="60">
        <f>IF(ลับ!AC$3=0,0,IF(เวลาเรียน!BG6="ป",ลับ!AC$3,0))</f>
        <v>0</v>
      </c>
      <c r="BC58" s="60">
        <f>IF(ลับ!AD$3=0,0,IF(เวลาเรียน!BH6="ป",ลับ!AD$3,0))</f>
        <v>0</v>
      </c>
      <c r="BD58" s="60">
        <f>IF(ลับ!AE$3=0,0,IF(เวลาเรียน!BI6="ป",ลับ!AE$3,0))</f>
        <v>0</v>
      </c>
      <c r="BE58" s="60">
        <f>IF(ลับ!AF$3=0,0,IF(เวลาเรียน!BJ6="ป",ลับ!AF$3,0))</f>
        <v>0</v>
      </c>
      <c r="BF58" s="60">
        <f>IF(ลับ!AG$3=0,0,IF(เวลาเรียน!BK6="ป",ลับ!AG$3,0))</f>
        <v>0</v>
      </c>
      <c r="BG58" s="60">
        <f>IF(ลับ!AH$3=0,0,IF(เวลาเรียน!BL6="ป",ลับ!AH$3,0))</f>
        <v>0</v>
      </c>
      <c r="BH58" s="60">
        <f>IF(ลับ!AI$3=0,0,IF(เวลาเรียน!BM6="ป",ลับ!AI$3,0))</f>
        <v>0</v>
      </c>
      <c r="BI58" s="60">
        <f>IF(ลับ!AJ$3=0,0,IF(เวลาเรียน!BN6="ป",ลับ!AJ$3,0))</f>
        <v>0</v>
      </c>
      <c r="BJ58" s="60">
        <f>IF(ลับ!AK$3=0,0,IF(เวลาเรียน!BO6="ป",ลับ!AK$3,0))</f>
        <v>0</v>
      </c>
      <c r="BK58" s="60">
        <f>IF(ลับ!AL$3=0,0,IF(เวลาเรียน!BP6="ป",ลับ!AL$3,0))</f>
        <v>0</v>
      </c>
      <c r="BL58" s="60">
        <f>IF(ลับ!AM$3=0,0,IF(เวลาเรียน!BQ6="ป",ลับ!AM$3,0))</f>
        <v>0</v>
      </c>
      <c r="BM58" s="60">
        <f>IF(ลับ!AN$3=0,0,IF(เวลาเรียน!BR6="ป",ลับ!AN$3,0))</f>
        <v>0</v>
      </c>
      <c r="BN58" s="60">
        <f>IF(ลับ!AO$3=0,0,IF(เวลาเรียน!BS6="ป",ลับ!AO$3,0))</f>
        <v>0</v>
      </c>
      <c r="BO58" s="60">
        <f>IF(ลับ!AP$3=0,0,IF(เวลาเรียน!BT6="ป",ลับ!AP$3,0))</f>
        <v>0</v>
      </c>
      <c r="BP58" s="60">
        <f>IF(ลับ!AQ$3=0,0,IF(เวลาเรียน!BU6="ป",ลับ!AQ$3,0))</f>
        <v>0</v>
      </c>
      <c r="BQ58" s="60">
        <f>IF(ลับ!AR$3=0,0,IF(เวลาเรียน!BV6="ป",ลับ!AR$3,0))</f>
        <v>0</v>
      </c>
      <c r="BR58" s="60">
        <f>IF(ลับ!AS$3=0,0,IF(เวลาเรียน!BW6="ป",ลับ!AS$3,0))</f>
        <v>0</v>
      </c>
      <c r="BS58" s="295">
        <f>IF(ลับ!AT$3=0,0,IF(เวลาเรียน!BX6="ป",ลับ!AT$3,0))</f>
        <v>0</v>
      </c>
      <c r="BT58" s="60">
        <f>IF(ลับ!BT$3=0,0,IF(เวลาเรียน!BZ6="ป",ลับ!BT$3,0))</f>
        <v>0</v>
      </c>
      <c r="BU58" s="60">
        <f>IF(ลับ!BU$3=0,0,IF(เวลาเรียน!CA6="ป",ลับ!BU$3,0))</f>
        <v>0</v>
      </c>
      <c r="BV58" s="60">
        <f>IF(ลับ!BV$3=0,0,IF(เวลาเรียน!CB6="ป",ลับ!BV$3,0))</f>
        <v>0</v>
      </c>
      <c r="BW58" s="60">
        <f>IF(ลับ!BW$3=0,0,IF(เวลาเรียน!CC6="ป",ลับ!BW$3,0))</f>
        <v>0</v>
      </c>
      <c r="BX58" s="60">
        <f>IF(ลับ!BX$3=0,0,IF(เวลาเรียน!CD6="ป",ลับ!BX$3,0))</f>
        <v>0</v>
      </c>
      <c r="BY58" s="60">
        <f>IF(ลับ!BY$3=0,0,IF(เวลาเรียน!CE6="ป",ลับ!BY$3,0))</f>
        <v>0</v>
      </c>
      <c r="BZ58" s="60">
        <f>IF(ลับ!BZ$3=0,0,IF(เวลาเรียน!CF6="ป",ลับ!BZ$3,0))</f>
        <v>0</v>
      </c>
      <c r="CA58" s="60">
        <f>IF(ลับ!CA$3=0,0,IF(เวลาเรียน!CG6="ป",ลับ!CA$3,0))</f>
        <v>0</v>
      </c>
      <c r="CB58" s="60">
        <f>IF(ลับ!CB$3=0,0,IF(เวลาเรียน!CH6="ป",ลับ!CB$3,0))</f>
        <v>0</v>
      </c>
      <c r="CC58" s="60">
        <f>IF(ลับ!CC$3=0,0,IF(เวลาเรียน!CI6="ป",ลับ!CC$3,0))</f>
        <v>0</v>
      </c>
      <c r="CD58" s="60">
        <f>IF(ลับ!CD$3=0,0,IF(เวลาเรียน!CJ6="ป",ลับ!CD$3,0))</f>
        <v>0</v>
      </c>
      <c r="CE58" s="60">
        <f>IF(ลับ!CE$3=0,0,IF(เวลาเรียน!CK6="ป",ลับ!CE$3,0))</f>
        <v>0</v>
      </c>
      <c r="CF58" s="60">
        <f>IF(ลับ!CF$3=0,0,IF(เวลาเรียน!CL6="ป",ลับ!CF$3,0))</f>
        <v>0</v>
      </c>
      <c r="CG58" s="60">
        <f>IF(ลับ!CG$3=0,0,IF(เวลาเรียน!CM6="ป",ลับ!CG$3,0))</f>
        <v>0</v>
      </c>
      <c r="CH58" s="60">
        <f>IF(ลับ!CH$3=0,0,IF(เวลาเรียน!CN6="ป",ลับ!CH$3,0))</f>
        <v>0</v>
      </c>
      <c r="CI58" s="60">
        <f>IF(ลับ!CI$3=0,0,IF(เวลาเรียน!CO6="ป",ลับ!CI$3,0))</f>
        <v>0</v>
      </c>
      <c r="CJ58" s="60">
        <f>IF(ลับ!CJ$3=0,0,IF(เวลาเรียน!CP6="ป",ลับ!CJ$3,0))</f>
        <v>0</v>
      </c>
      <c r="CK58" s="60">
        <f>IF(ลับ!CK$3=0,0,IF(เวลาเรียน!CQ6="ป",ลับ!CK$3,0))</f>
        <v>0</v>
      </c>
      <c r="CL58" s="60">
        <f>IF(ลับ!CL$3=0,0,IF(เวลาเรียน!CR6="ป",ลับ!CL$3,0))</f>
        <v>0</v>
      </c>
      <c r="CM58" s="60">
        <f>IF(ลับ!CM$3=0,0,IF(เวลาเรียน!CS6="ป",ลับ!CM$3,0))</f>
        <v>0</v>
      </c>
      <c r="CN58" s="60">
        <f>IF(ลับ!CN$3=0,0,IF(เวลาเรียน!CT6="ป",ลับ!CN$3,0))</f>
        <v>0</v>
      </c>
      <c r="CO58" s="60">
        <f>IF(ลับ!CO$3=0,0,IF(เวลาเรียน!CU6="ป",ลับ!CO$3,0))</f>
        <v>0</v>
      </c>
      <c r="CP58" s="60">
        <f>IF(ลับ!CP$3=0,0,IF(เวลาเรียน!CV6="ป",ลับ!CP$3,0))</f>
        <v>0</v>
      </c>
      <c r="CQ58" s="60">
        <f>IF(ลับ!CQ$3=0,0,IF(เวลาเรียน!CW6="ป",ลับ!CQ$3,0))</f>
        <v>0</v>
      </c>
      <c r="CR58" s="60">
        <f>IF(ลับ!CR$3=0,0,IF(เวลาเรียน!CX6="ป",ลับ!CR$3,0))</f>
        <v>0</v>
      </c>
      <c r="CS58" s="60">
        <f>IF(ลับ!CS$3=0,0,IF(เวลาเรียน!CY6="ป",ลับ!CS$3,0))</f>
        <v>0</v>
      </c>
      <c r="CT58" s="60">
        <f>IF(ลับ!CT$3=0,0,IF(เวลาเรียน!CZ6="ป",ลับ!CT$3,0))</f>
        <v>0</v>
      </c>
      <c r="CU58" s="60">
        <f>IF(ลับ!CU$3=0,0,IF(เวลาเรียน!DA6="ป",ลับ!CU$3,0))</f>
        <v>0</v>
      </c>
      <c r="CV58" s="60">
        <f>IF(ลับ!CV$3=0,0,IF(เวลาเรียน!DB6="ป",ลับ!CV$3,0))</f>
        <v>0</v>
      </c>
      <c r="CW58" s="60">
        <f>IF(ลับ!CW$3=0,0,IF(เวลาเรียน!DC6="ป",ลับ!CW$3,0))</f>
        <v>0</v>
      </c>
      <c r="CX58" s="73" t="e">
        <f>SUM(B58:CW58)</f>
        <v>#REF!</v>
      </c>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I58" s="55"/>
      <c r="GJ58" s="55"/>
      <c r="GK58" s="55"/>
      <c r="GL58" s="55"/>
      <c r="GM58" s="55"/>
      <c r="GN58" s="55"/>
      <c r="GO58" s="55"/>
      <c r="GP58" s="55"/>
      <c r="GQ58" s="55"/>
      <c r="GR58" s="55"/>
      <c r="GS58" s="55"/>
      <c r="GT58" s="55"/>
      <c r="GU58" s="55"/>
      <c r="GV58" s="55"/>
      <c r="GW58" s="55"/>
      <c r="GX58" s="55"/>
      <c r="GY58" s="55"/>
      <c r="GZ58" s="55"/>
      <c r="HA58" s="55"/>
      <c r="HB58" s="55"/>
      <c r="HC58" s="55"/>
      <c r="HD58" s="55"/>
      <c r="HE58" s="55"/>
      <c r="HF58" s="55"/>
      <c r="HG58" s="47"/>
      <c r="HH58" s="47"/>
      <c r="HI58" s="47"/>
      <c r="HJ58" s="47"/>
      <c r="HK58" s="47"/>
      <c r="HL58" s="47"/>
      <c r="HM58" s="47"/>
      <c r="HN58" s="47"/>
    </row>
    <row r="59" spans="1:222" ht="20.399999999999999" x14ac:dyDescent="0.55000000000000004">
      <c r="A59" s="25">
        <v>2</v>
      </c>
      <c r="B59" s="60">
        <f>IF(ลับ!B$3=0,0,IF(เวลาเรียน!H7="ป",ลับ!B$3,0))</f>
        <v>0</v>
      </c>
      <c r="C59" s="60">
        <f>IF(ลับ!C$3=0,0,IF(เวลาเรียน!I7="ป",ลับ!C$3,0))</f>
        <v>0</v>
      </c>
      <c r="D59" s="60">
        <f>IF(ลับ!D$3=0,0,IF(เวลาเรียน!J7="ป",ลับ!D$3,0))</f>
        <v>0</v>
      </c>
      <c r="E59" s="60">
        <f>IF(ลับ!E$3=0,0,IF(เวลาเรียน!K7="ป",ลับ!E$3,0))</f>
        <v>0</v>
      </c>
      <c r="F59" s="60" t="e">
        <f>IF(ลับ!F$3=0,0,IF(เวลาเรียน!#REF!="ป",ลับ!F$3,0))</f>
        <v>#REF!</v>
      </c>
      <c r="G59" s="60">
        <f>IF(ลับ!G$3=0,0,IF(เวลาเรียน!L7="ป",ลับ!G$3,0))</f>
        <v>0</v>
      </c>
      <c r="H59" s="60">
        <f>IF(ลับ!H$3=0,0,IF(เวลาเรียน!M7="ป",ลับ!H$3,0))</f>
        <v>0</v>
      </c>
      <c r="I59" s="60">
        <f>IF(ลับ!I$3=0,0,IF(เวลาเรียน!N7="ป",ลับ!I$3,0))</f>
        <v>0</v>
      </c>
      <c r="J59" s="60">
        <f>IF(ลับ!J$3=0,0,IF(เวลาเรียน!O7="ป",ลับ!J$3,0))</f>
        <v>0</v>
      </c>
      <c r="K59" s="60">
        <f>IF(ลับ!K$3=0,0,IF(เวลาเรียน!P7="ป",ลับ!K$3,0))</f>
        <v>0</v>
      </c>
      <c r="L59" s="60">
        <f>IF(ลับ!L$3=0,0,IF(เวลาเรียน!Q7="ป",ลับ!L$3,0))</f>
        <v>0</v>
      </c>
      <c r="M59" s="60">
        <f>IF(ลับ!M$3=0,0,IF(เวลาเรียน!R7="ป",ลับ!M$3,0))</f>
        <v>0</v>
      </c>
      <c r="N59" s="60">
        <f>IF(ลับ!N$3=0,0,IF(เวลาเรียน!S7="ป",ลับ!N$3,0))</f>
        <v>0</v>
      </c>
      <c r="O59" s="60">
        <f>IF(ลับ!O$3=0,0,IF(เวลาเรียน!T7="ป",ลับ!O$3,0))</f>
        <v>0</v>
      </c>
      <c r="P59" s="60">
        <f>IF(ลับ!P$3=0,0,IF(เวลาเรียน!U7="ป",ลับ!P$3,0))</f>
        <v>0</v>
      </c>
      <c r="Q59" s="60">
        <f>IF(ลับ!Q$3=0,0,IF(เวลาเรียน!V7="ป",ลับ!Q$3,0))</f>
        <v>0</v>
      </c>
      <c r="R59" s="60">
        <f>IF(ลับ!R$3=0,0,IF(เวลาเรียน!W7="ป",ลับ!R$3,0))</f>
        <v>0</v>
      </c>
      <c r="S59" s="60">
        <f>IF(ลับ!S$3=0,0,IF(เวลาเรียน!X7="ป",ลับ!S$3,0))</f>
        <v>0</v>
      </c>
      <c r="T59" s="60">
        <f>IF(ลับ!T$3=0,0,IF(เวลาเรียน!Y7="ป",ลับ!T$3,0))</f>
        <v>0</v>
      </c>
      <c r="U59" s="60">
        <f>IF(ลับ!U$3=0,0,IF(เวลาเรียน!Z7="ป",ลับ!U$3,0))</f>
        <v>0</v>
      </c>
      <c r="V59" s="60">
        <f>IF(ลับ!V$3=0,0,IF(เวลาเรียน!AA7="ป",ลับ!V$3,0))</f>
        <v>0</v>
      </c>
      <c r="W59" s="60">
        <f>IF(ลับ!W$3=0,0,IF(เวลาเรียน!AB7="ป",ลับ!W$3,0))</f>
        <v>0</v>
      </c>
      <c r="X59" s="60">
        <f>IF(ลับ!X$3=0,0,IF(เวลาเรียน!AC7="ป",ลับ!X$3,0))</f>
        <v>0</v>
      </c>
      <c r="Y59" s="60">
        <f>IF(ลับ!Y$3=0,0,IF(เวลาเรียน!AD7="ป",ลับ!Y$3,0))</f>
        <v>0</v>
      </c>
      <c r="Z59" s="295">
        <f>IF(ลับ!Z$3=0,0,IF(เวลาเรียน!AE7="ป",ลับ!Z$3,0))</f>
        <v>0</v>
      </c>
      <c r="AA59" s="60">
        <f>IF(ลับ!B$3=0,0,IF(เวลาเรียน!AF7="ป",ลับ!B$3,0))</f>
        <v>0</v>
      </c>
      <c r="AB59" s="60">
        <f>IF(ลับ!C$3=0,0,IF(เวลาเรียน!AG7="ป",ลับ!C$3,0))</f>
        <v>0</v>
      </c>
      <c r="AC59" s="60">
        <f>IF(ลับ!D$3=0,0,IF(เวลาเรียน!AH7="ป",ลับ!D$3,0))</f>
        <v>0</v>
      </c>
      <c r="AD59" s="60">
        <f>IF(ลับ!E$3=0,0,IF(เวลาเรียน!AI7="ป",ลับ!E$3,0))</f>
        <v>0</v>
      </c>
      <c r="AE59" s="60" t="e">
        <f>IF(ลับ!F$3=0,0,IF(เวลาเรียน!AJ7="ป",ลับ!F$3,0))</f>
        <v>#REF!</v>
      </c>
      <c r="AF59" s="60">
        <f>IF(ลับ!G$3=0,0,IF(เวลาเรียน!AK7="ป",ลับ!G$3,0))</f>
        <v>0</v>
      </c>
      <c r="AG59" s="60">
        <f>IF(ลับ!H$3=0,0,IF(เวลาเรียน!AL7="ป",ลับ!H$3,0))</f>
        <v>0</v>
      </c>
      <c r="AH59" s="60">
        <f>IF(ลับ!I$3=0,0,IF(เวลาเรียน!AM7="ป",ลับ!I$3,0))</f>
        <v>0</v>
      </c>
      <c r="AI59" s="60">
        <f>IF(ลับ!J$3=0,0,IF(เวลาเรียน!AN7="ป",ลับ!J$3,0))</f>
        <v>0</v>
      </c>
      <c r="AJ59" s="60">
        <f>IF(ลับ!K$3=0,0,IF(เวลาเรียน!AO7="ป",ลับ!K$3,0))</f>
        <v>0</v>
      </c>
      <c r="AK59" s="60">
        <f>IF(ลับ!L$3=0,0,IF(เวลาเรียน!AP7="ป",ลับ!L$3,0))</f>
        <v>0</v>
      </c>
      <c r="AL59" s="60">
        <f>IF(ลับ!M$3=0,0,IF(เวลาเรียน!AQ7="ป",ลับ!M$3,0))</f>
        <v>0</v>
      </c>
      <c r="AM59" s="60">
        <f>IF(ลับ!N$3=0,0,IF(เวลาเรียน!AR7="ป",ลับ!N$3,0))</f>
        <v>0</v>
      </c>
      <c r="AN59" s="60">
        <f>IF(ลับ!O$3=0,0,IF(เวลาเรียน!AS7="ป",ลับ!O$3,0))</f>
        <v>0</v>
      </c>
      <c r="AO59" s="60">
        <f>IF(ลับ!P$3=0,0,IF(เวลาเรียน!AT7="ป",ลับ!P$3,0))</f>
        <v>0</v>
      </c>
      <c r="AP59" s="60">
        <f>IF(ลับ!Q$3=0,0,IF(เวลาเรียน!AU7="ป",ลับ!Q$3,0))</f>
        <v>0</v>
      </c>
      <c r="AQ59" s="60">
        <f>IF(ลับ!R$3=0,0,IF(เวลาเรียน!AV7="ป",ลับ!R$3,0))</f>
        <v>0</v>
      </c>
      <c r="AR59" s="60">
        <f>IF(ลับ!S$3=0,0,IF(เวลาเรียน!AW7="ป",ลับ!S$3,0))</f>
        <v>0</v>
      </c>
      <c r="AS59" s="60">
        <f>IF(ลับ!T$3=0,0,IF(เวลาเรียน!AX7="ป",ลับ!T$3,0))</f>
        <v>0</v>
      </c>
      <c r="AT59" s="60">
        <f>IF(ลับ!U$3=0,0,IF(เวลาเรียน!AY7="ป",ลับ!U$3,0))</f>
        <v>0</v>
      </c>
      <c r="AU59" s="60">
        <f>IF(ลับ!V$3=0,0,IF(เวลาเรียน!AZ7="ป",ลับ!V$3,0))</f>
        <v>0</v>
      </c>
      <c r="AV59" s="60">
        <f>IF(ลับ!W$3=0,0,IF(เวลาเรียน!BA7="ป",ลับ!W$3,0))</f>
        <v>0</v>
      </c>
      <c r="AW59" s="60">
        <f>IF(ลับ!X$3=0,0,IF(เวลาเรียน!BB7="ป",ลับ!X$3,0))</f>
        <v>0</v>
      </c>
      <c r="AX59" s="60">
        <f>IF(ลับ!Y$3=0,0,IF(เวลาเรียน!BC7="ป",ลับ!Y$3,0))</f>
        <v>0</v>
      </c>
      <c r="AY59" s="60">
        <f>IF(ลับ!Z$3=0,0,IF(เวลาเรียน!BD7="ป",ลับ!Z$3,0))</f>
        <v>0</v>
      </c>
      <c r="AZ59" s="60">
        <f>IF(ลับ!AA$3=0,0,IF(เวลาเรียน!BE7="ป",ลับ!AA$3,0))</f>
        <v>0</v>
      </c>
      <c r="BA59" s="60">
        <f>IF(ลับ!AB$3=0,0,IF(เวลาเรียน!BF7="ป",ลับ!AB$3,0))</f>
        <v>0</v>
      </c>
      <c r="BB59" s="60">
        <f>IF(ลับ!AC$3=0,0,IF(เวลาเรียน!BG7="ป",ลับ!AC$3,0))</f>
        <v>0</v>
      </c>
      <c r="BC59" s="60">
        <f>IF(ลับ!AD$3=0,0,IF(เวลาเรียน!BH7="ป",ลับ!AD$3,0))</f>
        <v>0</v>
      </c>
      <c r="BD59" s="60">
        <f>IF(ลับ!AE$3=0,0,IF(เวลาเรียน!BI7="ป",ลับ!AE$3,0))</f>
        <v>0</v>
      </c>
      <c r="BE59" s="60">
        <f>IF(ลับ!AF$3=0,0,IF(เวลาเรียน!BJ7="ป",ลับ!AF$3,0))</f>
        <v>0</v>
      </c>
      <c r="BF59" s="60">
        <f>IF(ลับ!AG$3=0,0,IF(เวลาเรียน!BK7="ป",ลับ!AG$3,0))</f>
        <v>0</v>
      </c>
      <c r="BG59" s="60">
        <f>IF(ลับ!AH$3=0,0,IF(เวลาเรียน!BL7="ป",ลับ!AH$3,0))</f>
        <v>0</v>
      </c>
      <c r="BH59" s="60">
        <f>IF(ลับ!AI$3=0,0,IF(เวลาเรียน!BM7="ป",ลับ!AI$3,0))</f>
        <v>0</v>
      </c>
      <c r="BI59" s="60">
        <f>IF(ลับ!AJ$3=0,0,IF(เวลาเรียน!BN7="ป",ลับ!AJ$3,0))</f>
        <v>0</v>
      </c>
      <c r="BJ59" s="60">
        <f>IF(ลับ!AK$3=0,0,IF(เวลาเรียน!BO7="ป",ลับ!AK$3,0))</f>
        <v>0</v>
      </c>
      <c r="BK59" s="60">
        <f>IF(ลับ!AL$3=0,0,IF(เวลาเรียน!BP7="ป",ลับ!AL$3,0))</f>
        <v>0</v>
      </c>
      <c r="BL59" s="60">
        <f>IF(ลับ!AM$3=0,0,IF(เวลาเรียน!BQ7="ป",ลับ!AM$3,0))</f>
        <v>0</v>
      </c>
      <c r="BM59" s="60">
        <f>IF(ลับ!AN$3=0,0,IF(เวลาเรียน!BR7="ป",ลับ!AN$3,0))</f>
        <v>0</v>
      </c>
      <c r="BN59" s="60">
        <f>IF(ลับ!AO$3=0,0,IF(เวลาเรียน!BS7="ป",ลับ!AO$3,0))</f>
        <v>0</v>
      </c>
      <c r="BO59" s="60">
        <f>IF(ลับ!AP$3=0,0,IF(เวลาเรียน!BT7="ป",ลับ!AP$3,0))</f>
        <v>0</v>
      </c>
      <c r="BP59" s="60">
        <f>IF(ลับ!AQ$3=0,0,IF(เวลาเรียน!BU7="ป",ลับ!AQ$3,0))</f>
        <v>0</v>
      </c>
      <c r="BQ59" s="60">
        <f>IF(ลับ!AR$3=0,0,IF(เวลาเรียน!BV7="ป",ลับ!AR$3,0))</f>
        <v>0</v>
      </c>
      <c r="BR59" s="60">
        <f>IF(ลับ!AS$3=0,0,IF(เวลาเรียน!BW7="ป",ลับ!AS$3,0))</f>
        <v>0</v>
      </c>
      <c r="BS59" s="295">
        <f>IF(ลับ!AT$3=0,0,IF(เวลาเรียน!BX7="ป",ลับ!AT$3,0))</f>
        <v>0</v>
      </c>
      <c r="BT59" s="60">
        <f>IF(ลับ!BT$3=0,0,IF(เวลาเรียน!BZ7="ป",ลับ!BT$3,0))</f>
        <v>0</v>
      </c>
      <c r="BU59" s="60">
        <f>IF(ลับ!BU$3=0,0,IF(เวลาเรียน!CA7="ป",ลับ!BU$3,0))</f>
        <v>0</v>
      </c>
      <c r="BV59" s="60">
        <f>IF(ลับ!BV$3=0,0,IF(เวลาเรียน!CB7="ป",ลับ!BV$3,0))</f>
        <v>0</v>
      </c>
      <c r="BW59" s="60">
        <f>IF(ลับ!BW$3=0,0,IF(เวลาเรียน!CC7="ป",ลับ!BW$3,0))</f>
        <v>0</v>
      </c>
      <c r="BX59" s="60">
        <f>IF(ลับ!BX$3=0,0,IF(เวลาเรียน!CD7="ป",ลับ!BX$3,0))</f>
        <v>0</v>
      </c>
      <c r="BY59" s="60">
        <f>IF(ลับ!BY$3=0,0,IF(เวลาเรียน!CE7="ป",ลับ!BY$3,0))</f>
        <v>0</v>
      </c>
      <c r="BZ59" s="60">
        <f>IF(ลับ!BZ$3=0,0,IF(เวลาเรียน!CF7="ป",ลับ!BZ$3,0))</f>
        <v>0</v>
      </c>
      <c r="CA59" s="60">
        <f>IF(ลับ!CA$3=0,0,IF(เวลาเรียน!CG7="ป",ลับ!CA$3,0))</f>
        <v>0</v>
      </c>
      <c r="CB59" s="60">
        <f>IF(ลับ!CB$3=0,0,IF(เวลาเรียน!CH7="ป",ลับ!CB$3,0))</f>
        <v>0</v>
      </c>
      <c r="CC59" s="60">
        <f>IF(ลับ!CC$3=0,0,IF(เวลาเรียน!CI7="ป",ลับ!CC$3,0))</f>
        <v>0</v>
      </c>
      <c r="CD59" s="60">
        <f>IF(ลับ!CD$3=0,0,IF(เวลาเรียน!CJ7="ป",ลับ!CD$3,0))</f>
        <v>0</v>
      </c>
      <c r="CE59" s="60">
        <f>IF(ลับ!CE$3=0,0,IF(เวลาเรียน!CK7="ป",ลับ!CE$3,0))</f>
        <v>0</v>
      </c>
      <c r="CF59" s="60">
        <f>IF(ลับ!CF$3=0,0,IF(เวลาเรียน!CL7="ป",ลับ!CF$3,0))</f>
        <v>0</v>
      </c>
      <c r="CG59" s="60">
        <f>IF(ลับ!CG$3=0,0,IF(เวลาเรียน!CM7="ป",ลับ!CG$3,0))</f>
        <v>0</v>
      </c>
      <c r="CH59" s="60">
        <f>IF(ลับ!CH$3=0,0,IF(เวลาเรียน!CN7="ป",ลับ!CH$3,0))</f>
        <v>0</v>
      </c>
      <c r="CI59" s="60">
        <f>IF(ลับ!CI$3=0,0,IF(เวลาเรียน!CO7="ป",ลับ!CI$3,0))</f>
        <v>0</v>
      </c>
      <c r="CJ59" s="60">
        <f>IF(ลับ!CJ$3=0,0,IF(เวลาเรียน!CP7="ป",ลับ!CJ$3,0))</f>
        <v>0</v>
      </c>
      <c r="CK59" s="60">
        <f>IF(ลับ!CK$3=0,0,IF(เวลาเรียน!CQ7="ป",ลับ!CK$3,0))</f>
        <v>0</v>
      </c>
      <c r="CL59" s="60">
        <f>IF(ลับ!CL$3=0,0,IF(เวลาเรียน!CR7="ป",ลับ!CL$3,0))</f>
        <v>0</v>
      </c>
      <c r="CM59" s="60">
        <f>IF(ลับ!CM$3=0,0,IF(เวลาเรียน!CS7="ป",ลับ!CM$3,0))</f>
        <v>0</v>
      </c>
      <c r="CN59" s="60">
        <f>IF(ลับ!CN$3=0,0,IF(เวลาเรียน!CT7="ป",ลับ!CN$3,0))</f>
        <v>0</v>
      </c>
      <c r="CO59" s="60">
        <f>IF(ลับ!CO$3=0,0,IF(เวลาเรียน!CU7="ป",ลับ!CO$3,0))</f>
        <v>0</v>
      </c>
      <c r="CP59" s="60">
        <f>IF(ลับ!CP$3=0,0,IF(เวลาเรียน!CV7="ป",ลับ!CP$3,0))</f>
        <v>0</v>
      </c>
      <c r="CQ59" s="60">
        <f>IF(ลับ!CQ$3=0,0,IF(เวลาเรียน!CW7="ป",ลับ!CQ$3,0))</f>
        <v>0</v>
      </c>
      <c r="CR59" s="60">
        <f>IF(ลับ!CR$3=0,0,IF(เวลาเรียน!CX7="ป",ลับ!CR$3,0))</f>
        <v>0</v>
      </c>
      <c r="CS59" s="60">
        <f>IF(ลับ!CS$3=0,0,IF(เวลาเรียน!CY7="ป",ลับ!CS$3,0))</f>
        <v>0</v>
      </c>
      <c r="CT59" s="60">
        <f>IF(ลับ!CT$3=0,0,IF(เวลาเรียน!CZ7="ป",ลับ!CT$3,0))</f>
        <v>0</v>
      </c>
      <c r="CU59" s="60">
        <f>IF(ลับ!CU$3=0,0,IF(เวลาเรียน!DA7="ป",ลับ!CU$3,0))</f>
        <v>0</v>
      </c>
      <c r="CV59" s="60">
        <f>IF(ลับ!CV$3=0,0,IF(เวลาเรียน!DB7="ป",ลับ!CV$3,0))</f>
        <v>0</v>
      </c>
      <c r="CW59" s="60">
        <f>IF(ลับ!CW$3=0,0,IF(เวลาเรียน!DC7="ป",ลับ!CW$3,0))</f>
        <v>0</v>
      </c>
      <c r="CX59" s="73" t="e">
        <f t="shared" ref="CX59:CX107" si="24">SUM(B59:CW59)</f>
        <v>#REF!</v>
      </c>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47"/>
      <c r="HH59" s="47"/>
      <c r="HI59" s="47"/>
      <c r="HJ59" s="47"/>
      <c r="HK59" s="47"/>
      <c r="HL59" s="47"/>
      <c r="HM59" s="47"/>
      <c r="HN59" s="47"/>
    </row>
    <row r="60" spans="1:222" ht="20.399999999999999" x14ac:dyDescent="0.55000000000000004">
      <c r="A60" s="25">
        <v>3</v>
      </c>
      <c r="B60" s="60">
        <f>IF(ลับ!B$3=0,0,IF(เวลาเรียน!H8="ป",ลับ!B$3,0))</f>
        <v>0</v>
      </c>
      <c r="C60" s="60">
        <f>IF(ลับ!C$3=0,0,IF(เวลาเรียน!I8="ป",ลับ!C$3,0))</f>
        <v>0</v>
      </c>
      <c r="D60" s="60">
        <f>IF(ลับ!D$3=0,0,IF(เวลาเรียน!J8="ป",ลับ!D$3,0))</f>
        <v>0</v>
      </c>
      <c r="E60" s="60">
        <f>IF(ลับ!E$3=0,0,IF(เวลาเรียน!K8="ป",ลับ!E$3,0))</f>
        <v>0</v>
      </c>
      <c r="F60" s="60" t="e">
        <f>IF(ลับ!F$3=0,0,IF(เวลาเรียน!#REF!="ป",ลับ!F$3,0))</f>
        <v>#REF!</v>
      </c>
      <c r="G60" s="60">
        <f>IF(ลับ!G$3=0,0,IF(เวลาเรียน!L8="ป",ลับ!G$3,0))</f>
        <v>0</v>
      </c>
      <c r="H60" s="60">
        <f>IF(ลับ!H$3=0,0,IF(เวลาเรียน!M8="ป",ลับ!H$3,0))</f>
        <v>0</v>
      </c>
      <c r="I60" s="60">
        <f>IF(ลับ!I$3=0,0,IF(เวลาเรียน!N8="ป",ลับ!I$3,0))</f>
        <v>0</v>
      </c>
      <c r="J60" s="60">
        <f>IF(ลับ!J$3=0,0,IF(เวลาเรียน!O8="ป",ลับ!J$3,0))</f>
        <v>0</v>
      </c>
      <c r="K60" s="60">
        <f>IF(ลับ!K$3=0,0,IF(เวลาเรียน!P8="ป",ลับ!K$3,0))</f>
        <v>0</v>
      </c>
      <c r="L60" s="60">
        <f>IF(ลับ!L$3=0,0,IF(เวลาเรียน!Q8="ป",ลับ!L$3,0))</f>
        <v>0</v>
      </c>
      <c r="M60" s="60">
        <f>IF(ลับ!M$3=0,0,IF(เวลาเรียน!R8="ป",ลับ!M$3,0))</f>
        <v>0</v>
      </c>
      <c r="N60" s="60">
        <f>IF(ลับ!N$3=0,0,IF(เวลาเรียน!S8="ป",ลับ!N$3,0))</f>
        <v>0</v>
      </c>
      <c r="O60" s="60">
        <f>IF(ลับ!O$3=0,0,IF(เวลาเรียน!T8="ป",ลับ!O$3,0))</f>
        <v>0</v>
      </c>
      <c r="P60" s="60">
        <f>IF(ลับ!P$3=0,0,IF(เวลาเรียน!U8="ป",ลับ!P$3,0))</f>
        <v>0</v>
      </c>
      <c r="Q60" s="60">
        <f>IF(ลับ!Q$3=0,0,IF(เวลาเรียน!V8="ป",ลับ!Q$3,0))</f>
        <v>0</v>
      </c>
      <c r="R60" s="60">
        <f>IF(ลับ!R$3=0,0,IF(เวลาเรียน!W8="ป",ลับ!R$3,0))</f>
        <v>0</v>
      </c>
      <c r="S60" s="60">
        <f>IF(ลับ!S$3=0,0,IF(เวลาเรียน!X8="ป",ลับ!S$3,0))</f>
        <v>0</v>
      </c>
      <c r="T60" s="60">
        <f>IF(ลับ!T$3=0,0,IF(เวลาเรียน!Y8="ป",ลับ!T$3,0))</f>
        <v>0</v>
      </c>
      <c r="U60" s="60">
        <f>IF(ลับ!U$3=0,0,IF(เวลาเรียน!Z8="ป",ลับ!U$3,0))</f>
        <v>0</v>
      </c>
      <c r="V60" s="60">
        <f>IF(ลับ!V$3=0,0,IF(เวลาเรียน!AA8="ป",ลับ!V$3,0))</f>
        <v>0</v>
      </c>
      <c r="W60" s="60">
        <f>IF(ลับ!W$3=0,0,IF(เวลาเรียน!AB8="ป",ลับ!W$3,0))</f>
        <v>0</v>
      </c>
      <c r="X60" s="60">
        <f>IF(ลับ!X$3=0,0,IF(เวลาเรียน!AC8="ป",ลับ!X$3,0))</f>
        <v>0</v>
      </c>
      <c r="Y60" s="60">
        <f>IF(ลับ!Y$3=0,0,IF(เวลาเรียน!AD8="ป",ลับ!Y$3,0))</f>
        <v>0</v>
      </c>
      <c r="Z60" s="295">
        <f>IF(ลับ!Z$3=0,0,IF(เวลาเรียน!AE8="ป",ลับ!Z$3,0))</f>
        <v>0</v>
      </c>
      <c r="AA60" s="60">
        <f>IF(ลับ!B$3=0,0,IF(เวลาเรียน!AF8="ป",ลับ!B$3,0))</f>
        <v>0</v>
      </c>
      <c r="AB60" s="60">
        <f>IF(ลับ!C$3=0,0,IF(เวลาเรียน!AG8="ป",ลับ!C$3,0))</f>
        <v>0</v>
      </c>
      <c r="AC60" s="60">
        <f>IF(ลับ!D$3=0,0,IF(เวลาเรียน!AH8="ป",ลับ!D$3,0))</f>
        <v>0</v>
      </c>
      <c r="AD60" s="60">
        <f>IF(ลับ!E$3=0,0,IF(เวลาเรียน!AI8="ป",ลับ!E$3,0))</f>
        <v>0</v>
      </c>
      <c r="AE60" s="60" t="e">
        <f>IF(ลับ!F$3=0,0,IF(เวลาเรียน!AJ8="ป",ลับ!F$3,0))</f>
        <v>#REF!</v>
      </c>
      <c r="AF60" s="60">
        <f>IF(ลับ!G$3=0,0,IF(เวลาเรียน!AK8="ป",ลับ!G$3,0))</f>
        <v>0</v>
      </c>
      <c r="AG60" s="60">
        <f>IF(ลับ!H$3=0,0,IF(เวลาเรียน!AL8="ป",ลับ!H$3,0))</f>
        <v>0</v>
      </c>
      <c r="AH60" s="60">
        <f>IF(ลับ!I$3=0,0,IF(เวลาเรียน!AM8="ป",ลับ!I$3,0))</f>
        <v>0</v>
      </c>
      <c r="AI60" s="60">
        <f>IF(ลับ!J$3=0,0,IF(เวลาเรียน!AN8="ป",ลับ!J$3,0))</f>
        <v>0</v>
      </c>
      <c r="AJ60" s="60">
        <f>IF(ลับ!K$3=0,0,IF(เวลาเรียน!AO8="ป",ลับ!K$3,0))</f>
        <v>0</v>
      </c>
      <c r="AK60" s="60">
        <f>IF(ลับ!L$3=0,0,IF(เวลาเรียน!AP8="ป",ลับ!L$3,0))</f>
        <v>0</v>
      </c>
      <c r="AL60" s="60">
        <f>IF(ลับ!M$3=0,0,IF(เวลาเรียน!AQ8="ป",ลับ!M$3,0))</f>
        <v>0</v>
      </c>
      <c r="AM60" s="60">
        <f>IF(ลับ!N$3=0,0,IF(เวลาเรียน!AR8="ป",ลับ!N$3,0))</f>
        <v>0</v>
      </c>
      <c r="AN60" s="60">
        <f>IF(ลับ!O$3=0,0,IF(เวลาเรียน!AS8="ป",ลับ!O$3,0))</f>
        <v>0</v>
      </c>
      <c r="AO60" s="60">
        <f>IF(ลับ!P$3=0,0,IF(เวลาเรียน!AT8="ป",ลับ!P$3,0))</f>
        <v>0</v>
      </c>
      <c r="AP60" s="60">
        <f>IF(ลับ!Q$3=0,0,IF(เวลาเรียน!AU8="ป",ลับ!Q$3,0))</f>
        <v>0</v>
      </c>
      <c r="AQ60" s="60">
        <f>IF(ลับ!R$3=0,0,IF(เวลาเรียน!AV8="ป",ลับ!R$3,0))</f>
        <v>0</v>
      </c>
      <c r="AR60" s="60">
        <f>IF(ลับ!S$3=0,0,IF(เวลาเรียน!AW8="ป",ลับ!S$3,0))</f>
        <v>0</v>
      </c>
      <c r="AS60" s="60">
        <f>IF(ลับ!T$3=0,0,IF(เวลาเรียน!AX8="ป",ลับ!T$3,0))</f>
        <v>0</v>
      </c>
      <c r="AT60" s="60">
        <f>IF(ลับ!U$3=0,0,IF(เวลาเรียน!AY8="ป",ลับ!U$3,0))</f>
        <v>0</v>
      </c>
      <c r="AU60" s="60">
        <f>IF(ลับ!V$3=0,0,IF(เวลาเรียน!AZ8="ป",ลับ!V$3,0))</f>
        <v>0</v>
      </c>
      <c r="AV60" s="60">
        <f>IF(ลับ!W$3=0,0,IF(เวลาเรียน!BA8="ป",ลับ!W$3,0))</f>
        <v>0</v>
      </c>
      <c r="AW60" s="60">
        <f>IF(ลับ!X$3=0,0,IF(เวลาเรียน!BB8="ป",ลับ!X$3,0))</f>
        <v>0</v>
      </c>
      <c r="AX60" s="60">
        <f>IF(ลับ!Y$3=0,0,IF(เวลาเรียน!BC8="ป",ลับ!Y$3,0))</f>
        <v>0</v>
      </c>
      <c r="AY60" s="60">
        <f>IF(ลับ!Z$3=0,0,IF(เวลาเรียน!BD8="ป",ลับ!Z$3,0))</f>
        <v>0</v>
      </c>
      <c r="AZ60" s="60">
        <f>IF(ลับ!AA$3=0,0,IF(เวลาเรียน!BE8="ป",ลับ!AA$3,0))</f>
        <v>0</v>
      </c>
      <c r="BA60" s="60">
        <f>IF(ลับ!AB$3=0,0,IF(เวลาเรียน!BF8="ป",ลับ!AB$3,0))</f>
        <v>0</v>
      </c>
      <c r="BB60" s="60">
        <f>IF(ลับ!AC$3=0,0,IF(เวลาเรียน!BG8="ป",ลับ!AC$3,0))</f>
        <v>0</v>
      </c>
      <c r="BC60" s="60">
        <f>IF(ลับ!AD$3=0,0,IF(เวลาเรียน!BH8="ป",ลับ!AD$3,0))</f>
        <v>0</v>
      </c>
      <c r="BD60" s="60">
        <f>IF(ลับ!AE$3=0,0,IF(เวลาเรียน!BI8="ป",ลับ!AE$3,0))</f>
        <v>0</v>
      </c>
      <c r="BE60" s="60">
        <f>IF(ลับ!AF$3=0,0,IF(เวลาเรียน!BJ8="ป",ลับ!AF$3,0))</f>
        <v>0</v>
      </c>
      <c r="BF60" s="60">
        <f>IF(ลับ!AG$3=0,0,IF(เวลาเรียน!BK8="ป",ลับ!AG$3,0))</f>
        <v>0</v>
      </c>
      <c r="BG60" s="60">
        <f>IF(ลับ!AH$3=0,0,IF(เวลาเรียน!BL8="ป",ลับ!AH$3,0))</f>
        <v>0</v>
      </c>
      <c r="BH60" s="60">
        <f>IF(ลับ!AI$3=0,0,IF(เวลาเรียน!BM8="ป",ลับ!AI$3,0))</f>
        <v>0</v>
      </c>
      <c r="BI60" s="60">
        <f>IF(ลับ!AJ$3=0,0,IF(เวลาเรียน!BN8="ป",ลับ!AJ$3,0))</f>
        <v>0</v>
      </c>
      <c r="BJ60" s="60">
        <f>IF(ลับ!AK$3=0,0,IF(เวลาเรียน!BO8="ป",ลับ!AK$3,0))</f>
        <v>0</v>
      </c>
      <c r="BK60" s="60">
        <f>IF(ลับ!AL$3=0,0,IF(เวลาเรียน!BP8="ป",ลับ!AL$3,0))</f>
        <v>0</v>
      </c>
      <c r="BL60" s="60">
        <f>IF(ลับ!AM$3=0,0,IF(เวลาเรียน!BQ8="ป",ลับ!AM$3,0))</f>
        <v>0</v>
      </c>
      <c r="BM60" s="60">
        <f>IF(ลับ!AN$3=0,0,IF(เวลาเรียน!BR8="ป",ลับ!AN$3,0))</f>
        <v>0</v>
      </c>
      <c r="BN60" s="60">
        <f>IF(ลับ!AO$3=0,0,IF(เวลาเรียน!BS8="ป",ลับ!AO$3,0))</f>
        <v>0</v>
      </c>
      <c r="BO60" s="60">
        <f>IF(ลับ!AP$3=0,0,IF(เวลาเรียน!BT8="ป",ลับ!AP$3,0))</f>
        <v>0</v>
      </c>
      <c r="BP60" s="60">
        <f>IF(ลับ!AQ$3=0,0,IF(เวลาเรียน!BU8="ป",ลับ!AQ$3,0))</f>
        <v>0</v>
      </c>
      <c r="BQ60" s="60">
        <f>IF(ลับ!AR$3=0,0,IF(เวลาเรียน!BV8="ป",ลับ!AR$3,0))</f>
        <v>0</v>
      </c>
      <c r="BR60" s="60">
        <f>IF(ลับ!AS$3=0,0,IF(เวลาเรียน!BW8="ป",ลับ!AS$3,0))</f>
        <v>0</v>
      </c>
      <c r="BS60" s="295">
        <f>IF(ลับ!AT$3=0,0,IF(เวลาเรียน!BX8="ป",ลับ!AT$3,0))</f>
        <v>0</v>
      </c>
      <c r="BT60" s="60">
        <f>IF(ลับ!BT$3=0,0,IF(เวลาเรียน!BZ8="ป",ลับ!BT$3,0))</f>
        <v>0</v>
      </c>
      <c r="BU60" s="60">
        <f>IF(ลับ!BU$3=0,0,IF(เวลาเรียน!CA8="ป",ลับ!BU$3,0))</f>
        <v>0</v>
      </c>
      <c r="BV60" s="60">
        <f>IF(ลับ!BV$3=0,0,IF(เวลาเรียน!CB8="ป",ลับ!BV$3,0))</f>
        <v>0</v>
      </c>
      <c r="BW60" s="60">
        <f>IF(ลับ!BW$3=0,0,IF(เวลาเรียน!CC8="ป",ลับ!BW$3,0))</f>
        <v>0</v>
      </c>
      <c r="BX60" s="60">
        <f>IF(ลับ!BX$3=0,0,IF(เวลาเรียน!CD8="ป",ลับ!BX$3,0))</f>
        <v>0</v>
      </c>
      <c r="BY60" s="60">
        <f>IF(ลับ!BY$3=0,0,IF(เวลาเรียน!CE8="ป",ลับ!BY$3,0))</f>
        <v>0</v>
      </c>
      <c r="BZ60" s="60">
        <f>IF(ลับ!BZ$3=0,0,IF(เวลาเรียน!CF8="ป",ลับ!BZ$3,0))</f>
        <v>0</v>
      </c>
      <c r="CA60" s="60">
        <f>IF(ลับ!CA$3=0,0,IF(เวลาเรียน!CG8="ป",ลับ!CA$3,0))</f>
        <v>0</v>
      </c>
      <c r="CB60" s="60">
        <f>IF(ลับ!CB$3=0,0,IF(เวลาเรียน!CH8="ป",ลับ!CB$3,0))</f>
        <v>0</v>
      </c>
      <c r="CC60" s="60">
        <f>IF(ลับ!CC$3=0,0,IF(เวลาเรียน!CI8="ป",ลับ!CC$3,0))</f>
        <v>0</v>
      </c>
      <c r="CD60" s="60">
        <f>IF(ลับ!CD$3=0,0,IF(เวลาเรียน!CJ8="ป",ลับ!CD$3,0))</f>
        <v>0</v>
      </c>
      <c r="CE60" s="60">
        <f>IF(ลับ!CE$3=0,0,IF(เวลาเรียน!CK8="ป",ลับ!CE$3,0))</f>
        <v>0</v>
      </c>
      <c r="CF60" s="60">
        <f>IF(ลับ!CF$3=0,0,IF(เวลาเรียน!CL8="ป",ลับ!CF$3,0))</f>
        <v>0</v>
      </c>
      <c r="CG60" s="60">
        <f>IF(ลับ!CG$3=0,0,IF(เวลาเรียน!CM8="ป",ลับ!CG$3,0))</f>
        <v>0</v>
      </c>
      <c r="CH60" s="60">
        <f>IF(ลับ!CH$3=0,0,IF(เวลาเรียน!CN8="ป",ลับ!CH$3,0))</f>
        <v>0</v>
      </c>
      <c r="CI60" s="60">
        <f>IF(ลับ!CI$3=0,0,IF(เวลาเรียน!CO8="ป",ลับ!CI$3,0))</f>
        <v>0</v>
      </c>
      <c r="CJ60" s="60">
        <f>IF(ลับ!CJ$3=0,0,IF(เวลาเรียน!CP8="ป",ลับ!CJ$3,0))</f>
        <v>0</v>
      </c>
      <c r="CK60" s="60">
        <f>IF(ลับ!CK$3=0,0,IF(เวลาเรียน!CQ8="ป",ลับ!CK$3,0))</f>
        <v>0</v>
      </c>
      <c r="CL60" s="60">
        <f>IF(ลับ!CL$3=0,0,IF(เวลาเรียน!CR8="ป",ลับ!CL$3,0))</f>
        <v>0</v>
      </c>
      <c r="CM60" s="60">
        <f>IF(ลับ!CM$3=0,0,IF(เวลาเรียน!CS8="ป",ลับ!CM$3,0))</f>
        <v>0</v>
      </c>
      <c r="CN60" s="60">
        <f>IF(ลับ!CN$3=0,0,IF(เวลาเรียน!CT8="ป",ลับ!CN$3,0))</f>
        <v>0</v>
      </c>
      <c r="CO60" s="60">
        <f>IF(ลับ!CO$3=0,0,IF(เวลาเรียน!CU8="ป",ลับ!CO$3,0))</f>
        <v>0</v>
      </c>
      <c r="CP60" s="60">
        <f>IF(ลับ!CP$3=0,0,IF(เวลาเรียน!CV8="ป",ลับ!CP$3,0))</f>
        <v>0</v>
      </c>
      <c r="CQ60" s="60">
        <f>IF(ลับ!CQ$3=0,0,IF(เวลาเรียน!CW8="ป",ลับ!CQ$3,0))</f>
        <v>0</v>
      </c>
      <c r="CR60" s="60">
        <f>IF(ลับ!CR$3=0,0,IF(เวลาเรียน!CX8="ป",ลับ!CR$3,0))</f>
        <v>0</v>
      </c>
      <c r="CS60" s="60">
        <f>IF(ลับ!CS$3=0,0,IF(เวลาเรียน!CY8="ป",ลับ!CS$3,0))</f>
        <v>0</v>
      </c>
      <c r="CT60" s="60">
        <f>IF(ลับ!CT$3=0,0,IF(เวลาเรียน!CZ8="ป",ลับ!CT$3,0))</f>
        <v>0</v>
      </c>
      <c r="CU60" s="60">
        <f>IF(ลับ!CU$3=0,0,IF(เวลาเรียน!DA8="ป",ลับ!CU$3,0))</f>
        <v>0</v>
      </c>
      <c r="CV60" s="60">
        <f>IF(ลับ!CV$3=0,0,IF(เวลาเรียน!DB8="ป",ลับ!CV$3,0))</f>
        <v>0</v>
      </c>
      <c r="CW60" s="60">
        <f>IF(ลับ!CW$3=0,0,IF(เวลาเรียน!DC8="ป",ลับ!CW$3,0))</f>
        <v>0</v>
      </c>
      <c r="CX60" s="73" t="e">
        <f t="shared" si="24"/>
        <v>#REF!</v>
      </c>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47"/>
      <c r="HH60" s="47"/>
      <c r="HI60" s="47"/>
      <c r="HJ60" s="47"/>
      <c r="HK60" s="47"/>
      <c r="HL60" s="47"/>
      <c r="HM60" s="47"/>
      <c r="HN60" s="47"/>
    </row>
    <row r="61" spans="1:222" ht="20.399999999999999" x14ac:dyDescent="0.55000000000000004">
      <c r="A61" s="25">
        <v>4</v>
      </c>
      <c r="B61" s="60">
        <f>IF(ลับ!B$3=0,0,IF(เวลาเรียน!H9="ป",ลับ!B$3,0))</f>
        <v>0</v>
      </c>
      <c r="C61" s="60">
        <f>IF(ลับ!C$3=0,0,IF(เวลาเรียน!I9="ป",ลับ!C$3,0))</f>
        <v>0</v>
      </c>
      <c r="D61" s="60">
        <f>IF(ลับ!D$3=0,0,IF(เวลาเรียน!J9="ป",ลับ!D$3,0))</f>
        <v>0</v>
      </c>
      <c r="E61" s="60">
        <f>IF(ลับ!E$3=0,0,IF(เวลาเรียน!K9="ป",ลับ!E$3,0))</f>
        <v>0</v>
      </c>
      <c r="F61" s="60" t="e">
        <f>IF(ลับ!F$3=0,0,IF(เวลาเรียน!#REF!="ป",ลับ!F$3,0))</f>
        <v>#REF!</v>
      </c>
      <c r="G61" s="60">
        <f>IF(ลับ!G$3=0,0,IF(เวลาเรียน!L9="ป",ลับ!G$3,0))</f>
        <v>0</v>
      </c>
      <c r="H61" s="60">
        <f>IF(ลับ!H$3=0,0,IF(เวลาเรียน!M9="ป",ลับ!H$3,0))</f>
        <v>0</v>
      </c>
      <c r="I61" s="60">
        <f>IF(ลับ!I$3=0,0,IF(เวลาเรียน!N9="ป",ลับ!I$3,0))</f>
        <v>0</v>
      </c>
      <c r="J61" s="60">
        <f>IF(ลับ!J$3=0,0,IF(เวลาเรียน!O9="ป",ลับ!J$3,0))</f>
        <v>0</v>
      </c>
      <c r="K61" s="60">
        <f>IF(ลับ!K$3=0,0,IF(เวลาเรียน!P9="ป",ลับ!K$3,0))</f>
        <v>0</v>
      </c>
      <c r="L61" s="60">
        <f>IF(ลับ!L$3=0,0,IF(เวลาเรียน!Q9="ป",ลับ!L$3,0))</f>
        <v>0</v>
      </c>
      <c r="M61" s="60">
        <f>IF(ลับ!M$3=0,0,IF(เวลาเรียน!R9="ป",ลับ!M$3,0))</f>
        <v>0</v>
      </c>
      <c r="N61" s="60">
        <f>IF(ลับ!N$3=0,0,IF(เวลาเรียน!S9="ป",ลับ!N$3,0))</f>
        <v>0</v>
      </c>
      <c r="O61" s="60">
        <f>IF(ลับ!O$3=0,0,IF(เวลาเรียน!T9="ป",ลับ!O$3,0))</f>
        <v>0</v>
      </c>
      <c r="P61" s="60">
        <f>IF(ลับ!P$3=0,0,IF(เวลาเรียน!U9="ป",ลับ!P$3,0))</f>
        <v>0</v>
      </c>
      <c r="Q61" s="60">
        <f>IF(ลับ!Q$3=0,0,IF(เวลาเรียน!V9="ป",ลับ!Q$3,0))</f>
        <v>0</v>
      </c>
      <c r="R61" s="60">
        <f>IF(ลับ!R$3=0,0,IF(เวลาเรียน!W9="ป",ลับ!R$3,0))</f>
        <v>0</v>
      </c>
      <c r="S61" s="60">
        <f>IF(ลับ!S$3=0,0,IF(เวลาเรียน!X9="ป",ลับ!S$3,0))</f>
        <v>0</v>
      </c>
      <c r="T61" s="60">
        <f>IF(ลับ!T$3=0,0,IF(เวลาเรียน!Y9="ป",ลับ!T$3,0))</f>
        <v>0</v>
      </c>
      <c r="U61" s="60">
        <f>IF(ลับ!U$3=0,0,IF(เวลาเรียน!Z9="ป",ลับ!U$3,0))</f>
        <v>0</v>
      </c>
      <c r="V61" s="60">
        <f>IF(ลับ!V$3=0,0,IF(เวลาเรียน!AA9="ป",ลับ!V$3,0))</f>
        <v>0</v>
      </c>
      <c r="W61" s="60">
        <f>IF(ลับ!W$3=0,0,IF(เวลาเรียน!AB9="ป",ลับ!W$3,0))</f>
        <v>0</v>
      </c>
      <c r="X61" s="60">
        <f>IF(ลับ!X$3=0,0,IF(เวลาเรียน!AC9="ป",ลับ!X$3,0))</f>
        <v>0</v>
      </c>
      <c r="Y61" s="60">
        <f>IF(ลับ!Y$3=0,0,IF(เวลาเรียน!AD9="ป",ลับ!Y$3,0))</f>
        <v>0</v>
      </c>
      <c r="Z61" s="295">
        <f>IF(ลับ!Z$3=0,0,IF(เวลาเรียน!AE9="ป",ลับ!Z$3,0))</f>
        <v>0</v>
      </c>
      <c r="AA61" s="60">
        <f>IF(ลับ!B$3=0,0,IF(เวลาเรียน!AF9="ป",ลับ!B$3,0))</f>
        <v>0</v>
      </c>
      <c r="AB61" s="60">
        <f>IF(ลับ!C$3=0,0,IF(เวลาเรียน!AG9="ป",ลับ!C$3,0))</f>
        <v>0</v>
      </c>
      <c r="AC61" s="60">
        <f>IF(ลับ!D$3=0,0,IF(เวลาเรียน!AH9="ป",ลับ!D$3,0))</f>
        <v>0</v>
      </c>
      <c r="AD61" s="60">
        <f>IF(ลับ!E$3=0,0,IF(เวลาเรียน!AI9="ป",ลับ!E$3,0))</f>
        <v>0</v>
      </c>
      <c r="AE61" s="60" t="e">
        <f>IF(ลับ!F$3=0,0,IF(เวลาเรียน!AJ9="ป",ลับ!F$3,0))</f>
        <v>#REF!</v>
      </c>
      <c r="AF61" s="60">
        <f>IF(ลับ!G$3=0,0,IF(เวลาเรียน!AK9="ป",ลับ!G$3,0))</f>
        <v>0</v>
      </c>
      <c r="AG61" s="60">
        <f>IF(ลับ!H$3=0,0,IF(เวลาเรียน!AL9="ป",ลับ!H$3,0))</f>
        <v>0</v>
      </c>
      <c r="AH61" s="60">
        <f>IF(ลับ!I$3=0,0,IF(เวลาเรียน!AM9="ป",ลับ!I$3,0))</f>
        <v>0</v>
      </c>
      <c r="AI61" s="60">
        <f>IF(ลับ!J$3=0,0,IF(เวลาเรียน!AN9="ป",ลับ!J$3,0))</f>
        <v>0</v>
      </c>
      <c r="AJ61" s="60">
        <f>IF(ลับ!K$3=0,0,IF(เวลาเรียน!AO9="ป",ลับ!K$3,0))</f>
        <v>0</v>
      </c>
      <c r="AK61" s="60">
        <f>IF(ลับ!L$3=0,0,IF(เวลาเรียน!AP9="ป",ลับ!L$3,0))</f>
        <v>0</v>
      </c>
      <c r="AL61" s="60">
        <f>IF(ลับ!M$3=0,0,IF(เวลาเรียน!AQ9="ป",ลับ!M$3,0))</f>
        <v>0</v>
      </c>
      <c r="AM61" s="60">
        <f>IF(ลับ!N$3=0,0,IF(เวลาเรียน!AR9="ป",ลับ!N$3,0))</f>
        <v>0</v>
      </c>
      <c r="AN61" s="60">
        <f>IF(ลับ!O$3=0,0,IF(เวลาเรียน!AS9="ป",ลับ!O$3,0))</f>
        <v>0</v>
      </c>
      <c r="AO61" s="60">
        <f>IF(ลับ!P$3=0,0,IF(เวลาเรียน!AT9="ป",ลับ!P$3,0))</f>
        <v>0</v>
      </c>
      <c r="AP61" s="60">
        <f>IF(ลับ!Q$3=0,0,IF(เวลาเรียน!AU9="ป",ลับ!Q$3,0))</f>
        <v>0</v>
      </c>
      <c r="AQ61" s="60">
        <f>IF(ลับ!R$3=0,0,IF(เวลาเรียน!AV9="ป",ลับ!R$3,0))</f>
        <v>0</v>
      </c>
      <c r="AR61" s="60">
        <f>IF(ลับ!S$3=0,0,IF(เวลาเรียน!AW9="ป",ลับ!S$3,0))</f>
        <v>0</v>
      </c>
      <c r="AS61" s="60">
        <f>IF(ลับ!T$3=0,0,IF(เวลาเรียน!AX9="ป",ลับ!T$3,0))</f>
        <v>0</v>
      </c>
      <c r="AT61" s="60">
        <f>IF(ลับ!U$3=0,0,IF(เวลาเรียน!AY9="ป",ลับ!U$3,0))</f>
        <v>0</v>
      </c>
      <c r="AU61" s="60">
        <f>IF(ลับ!V$3=0,0,IF(เวลาเรียน!AZ9="ป",ลับ!V$3,0))</f>
        <v>0</v>
      </c>
      <c r="AV61" s="60">
        <f>IF(ลับ!W$3=0,0,IF(เวลาเรียน!BA9="ป",ลับ!W$3,0))</f>
        <v>0</v>
      </c>
      <c r="AW61" s="60">
        <f>IF(ลับ!X$3=0,0,IF(เวลาเรียน!BB9="ป",ลับ!X$3,0))</f>
        <v>0</v>
      </c>
      <c r="AX61" s="60">
        <f>IF(ลับ!Y$3=0,0,IF(เวลาเรียน!BC9="ป",ลับ!Y$3,0))</f>
        <v>0</v>
      </c>
      <c r="AY61" s="60">
        <f>IF(ลับ!Z$3=0,0,IF(เวลาเรียน!BD9="ป",ลับ!Z$3,0))</f>
        <v>0</v>
      </c>
      <c r="AZ61" s="60">
        <f>IF(ลับ!AA$3=0,0,IF(เวลาเรียน!BE9="ป",ลับ!AA$3,0))</f>
        <v>0</v>
      </c>
      <c r="BA61" s="60">
        <f>IF(ลับ!AB$3=0,0,IF(เวลาเรียน!BF9="ป",ลับ!AB$3,0))</f>
        <v>0</v>
      </c>
      <c r="BB61" s="60">
        <f>IF(ลับ!AC$3=0,0,IF(เวลาเรียน!BG9="ป",ลับ!AC$3,0))</f>
        <v>0</v>
      </c>
      <c r="BC61" s="60">
        <f>IF(ลับ!AD$3=0,0,IF(เวลาเรียน!BH9="ป",ลับ!AD$3,0))</f>
        <v>0</v>
      </c>
      <c r="BD61" s="60">
        <f>IF(ลับ!AE$3=0,0,IF(เวลาเรียน!BI9="ป",ลับ!AE$3,0))</f>
        <v>0</v>
      </c>
      <c r="BE61" s="60">
        <f>IF(ลับ!AF$3=0,0,IF(เวลาเรียน!BJ9="ป",ลับ!AF$3,0))</f>
        <v>0</v>
      </c>
      <c r="BF61" s="60">
        <f>IF(ลับ!AG$3=0,0,IF(เวลาเรียน!BK9="ป",ลับ!AG$3,0))</f>
        <v>0</v>
      </c>
      <c r="BG61" s="60">
        <f>IF(ลับ!AH$3=0,0,IF(เวลาเรียน!BL9="ป",ลับ!AH$3,0))</f>
        <v>0</v>
      </c>
      <c r="BH61" s="60">
        <f>IF(ลับ!AI$3=0,0,IF(เวลาเรียน!BM9="ป",ลับ!AI$3,0))</f>
        <v>0</v>
      </c>
      <c r="BI61" s="60">
        <f>IF(ลับ!AJ$3=0,0,IF(เวลาเรียน!BN9="ป",ลับ!AJ$3,0))</f>
        <v>0</v>
      </c>
      <c r="BJ61" s="60">
        <f>IF(ลับ!AK$3=0,0,IF(เวลาเรียน!BO9="ป",ลับ!AK$3,0))</f>
        <v>0</v>
      </c>
      <c r="BK61" s="60">
        <f>IF(ลับ!AL$3=0,0,IF(เวลาเรียน!BP9="ป",ลับ!AL$3,0))</f>
        <v>0</v>
      </c>
      <c r="BL61" s="60">
        <f>IF(ลับ!AM$3=0,0,IF(เวลาเรียน!BQ9="ป",ลับ!AM$3,0))</f>
        <v>0</v>
      </c>
      <c r="BM61" s="60">
        <f>IF(ลับ!AN$3=0,0,IF(เวลาเรียน!BR9="ป",ลับ!AN$3,0))</f>
        <v>0</v>
      </c>
      <c r="BN61" s="60">
        <f>IF(ลับ!AO$3=0,0,IF(เวลาเรียน!BS9="ป",ลับ!AO$3,0))</f>
        <v>0</v>
      </c>
      <c r="BO61" s="60">
        <f>IF(ลับ!AP$3=0,0,IF(เวลาเรียน!BT9="ป",ลับ!AP$3,0))</f>
        <v>0</v>
      </c>
      <c r="BP61" s="60">
        <f>IF(ลับ!AQ$3=0,0,IF(เวลาเรียน!BU9="ป",ลับ!AQ$3,0))</f>
        <v>0</v>
      </c>
      <c r="BQ61" s="60">
        <f>IF(ลับ!AR$3=0,0,IF(เวลาเรียน!BV9="ป",ลับ!AR$3,0))</f>
        <v>0</v>
      </c>
      <c r="BR61" s="60">
        <f>IF(ลับ!AS$3=0,0,IF(เวลาเรียน!BW9="ป",ลับ!AS$3,0))</f>
        <v>0</v>
      </c>
      <c r="BS61" s="295">
        <f>IF(ลับ!AT$3=0,0,IF(เวลาเรียน!BX9="ป",ลับ!AT$3,0))</f>
        <v>0</v>
      </c>
      <c r="BT61" s="60">
        <f>IF(ลับ!BT$3=0,0,IF(เวลาเรียน!BZ9="ป",ลับ!BT$3,0))</f>
        <v>0</v>
      </c>
      <c r="BU61" s="60">
        <f>IF(ลับ!BU$3=0,0,IF(เวลาเรียน!CA9="ป",ลับ!BU$3,0))</f>
        <v>0</v>
      </c>
      <c r="BV61" s="60">
        <f>IF(ลับ!BV$3=0,0,IF(เวลาเรียน!CB9="ป",ลับ!BV$3,0))</f>
        <v>0</v>
      </c>
      <c r="BW61" s="60">
        <f>IF(ลับ!BW$3=0,0,IF(เวลาเรียน!CC9="ป",ลับ!BW$3,0))</f>
        <v>0</v>
      </c>
      <c r="BX61" s="60">
        <f>IF(ลับ!BX$3=0,0,IF(เวลาเรียน!CD9="ป",ลับ!BX$3,0))</f>
        <v>0</v>
      </c>
      <c r="BY61" s="60">
        <f>IF(ลับ!BY$3=0,0,IF(เวลาเรียน!CE9="ป",ลับ!BY$3,0))</f>
        <v>0</v>
      </c>
      <c r="BZ61" s="60">
        <f>IF(ลับ!BZ$3=0,0,IF(เวลาเรียน!CF9="ป",ลับ!BZ$3,0))</f>
        <v>0</v>
      </c>
      <c r="CA61" s="60">
        <f>IF(ลับ!CA$3=0,0,IF(เวลาเรียน!CG9="ป",ลับ!CA$3,0))</f>
        <v>0</v>
      </c>
      <c r="CB61" s="60">
        <f>IF(ลับ!CB$3=0,0,IF(เวลาเรียน!CH9="ป",ลับ!CB$3,0))</f>
        <v>0</v>
      </c>
      <c r="CC61" s="60">
        <f>IF(ลับ!CC$3=0,0,IF(เวลาเรียน!CI9="ป",ลับ!CC$3,0))</f>
        <v>0</v>
      </c>
      <c r="CD61" s="60">
        <f>IF(ลับ!CD$3=0,0,IF(เวลาเรียน!CJ9="ป",ลับ!CD$3,0))</f>
        <v>0</v>
      </c>
      <c r="CE61" s="60">
        <f>IF(ลับ!CE$3=0,0,IF(เวลาเรียน!CK9="ป",ลับ!CE$3,0))</f>
        <v>0</v>
      </c>
      <c r="CF61" s="60">
        <f>IF(ลับ!CF$3=0,0,IF(เวลาเรียน!CL9="ป",ลับ!CF$3,0))</f>
        <v>0</v>
      </c>
      <c r="CG61" s="60">
        <f>IF(ลับ!CG$3=0,0,IF(เวลาเรียน!CM9="ป",ลับ!CG$3,0))</f>
        <v>0</v>
      </c>
      <c r="CH61" s="60">
        <f>IF(ลับ!CH$3=0,0,IF(เวลาเรียน!CN9="ป",ลับ!CH$3,0))</f>
        <v>0</v>
      </c>
      <c r="CI61" s="60">
        <f>IF(ลับ!CI$3=0,0,IF(เวลาเรียน!CO9="ป",ลับ!CI$3,0))</f>
        <v>0</v>
      </c>
      <c r="CJ61" s="60">
        <f>IF(ลับ!CJ$3=0,0,IF(เวลาเรียน!CP9="ป",ลับ!CJ$3,0))</f>
        <v>0</v>
      </c>
      <c r="CK61" s="60">
        <f>IF(ลับ!CK$3=0,0,IF(เวลาเรียน!CQ9="ป",ลับ!CK$3,0))</f>
        <v>0</v>
      </c>
      <c r="CL61" s="60">
        <f>IF(ลับ!CL$3=0,0,IF(เวลาเรียน!CR9="ป",ลับ!CL$3,0))</f>
        <v>0</v>
      </c>
      <c r="CM61" s="60">
        <f>IF(ลับ!CM$3=0,0,IF(เวลาเรียน!CS9="ป",ลับ!CM$3,0))</f>
        <v>0</v>
      </c>
      <c r="CN61" s="60">
        <f>IF(ลับ!CN$3=0,0,IF(เวลาเรียน!CT9="ป",ลับ!CN$3,0))</f>
        <v>0</v>
      </c>
      <c r="CO61" s="60">
        <f>IF(ลับ!CO$3=0,0,IF(เวลาเรียน!CU9="ป",ลับ!CO$3,0))</f>
        <v>0</v>
      </c>
      <c r="CP61" s="60">
        <f>IF(ลับ!CP$3=0,0,IF(เวลาเรียน!CV9="ป",ลับ!CP$3,0))</f>
        <v>0</v>
      </c>
      <c r="CQ61" s="60">
        <f>IF(ลับ!CQ$3=0,0,IF(เวลาเรียน!CW9="ป",ลับ!CQ$3,0))</f>
        <v>0</v>
      </c>
      <c r="CR61" s="60">
        <f>IF(ลับ!CR$3=0,0,IF(เวลาเรียน!CX9="ป",ลับ!CR$3,0))</f>
        <v>0</v>
      </c>
      <c r="CS61" s="60">
        <f>IF(ลับ!CS$3=0,0,IF(เวลาเรียน!CY9="ป",ลับ!CS$3,0))</f>
        <v>0</v>
      </c>
      <c r="CT61" s="60">
        <f>IF(ลับ!CT$3=0,0,IF(เวลาเรียน!CZ9="ป",ลับ!CT$3,0))</f>
        <v>0</v>
      </c>
      <c r="CU61" s="60">
        <f>IF(ลับ!CU$3=0,0,IF(เวลาเรียน!DA9="ป",ลับ!CU$3,0))</f>
        <v>0</v>
      </c>
      <c r="CV61" s="60">
        <f>IF(ลับ!CV$3=0,0,IF(เวลาเรียน!DB9="ป",ลับ!CV$3,0))</f>
        <v>0</v>
      </c>
      <c r="CW61" s="60">
        <f>IF(ลับ!CW$3=0,0,IF(เวลาเรียน!DC9="ป",ลับ!CW$3,0))</f>
        <v>0</v>
      </c>
      <c r="CX61" s="73" t="e">
        <f t="shared" si="24"/>
        <v>#REF!</v>
      </c>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47"/>
      <c r="HH61" s="47"/>
      <c r="HI61" s="47"/>
      <c r="HJ61" s="47"/>
      <c r="HK61" s="47"/>
      <c r="HL61" s="47"/>
      <c r="HM61" s="47"/>
      <c r="HN61" s="47"/>
    </row>
    <row r="62" spans="1:222" ht="20.399999999999999" x14ac:dyDescent="0.55000000000000004">
      <c r="A62" s="25">
        <v>5</v>
      </c>
      <c r="B62" s="60">
        <f>IF(ลับ!B$3=0,0,IF(เวลาเรียน!H10="ป",ลับ!B$3,0))</f>
        <v>0</v>
      </c>
      <c r="C62" s="60">
        <f>IF(ลับ!C$3=0,0,IF(เวลาเรียน!I10="ป",ลับ!C$3,0))</f>
        <v>0</v>
      </c>
      <c r="D62" s="60">
        <f>IF(ลับ!D$3=0,0,IF(เวลาเรียน!J10="ป",ลับ!D$3,0))</f>
        <v>0</v>
      </c>
      <c r="E62" s="60">
        <f>IF(ลับ!E$3=0,0,IF(เวลาเรียน!K10="ป",ลับ!E$3,0))</f>
        <v>0</v>
      </c>
      <c r="F62" s="60" t="e">
        <f>IF(ลับ!F$3=0,0,IF(เวลาเรียน!#REF!="ป",ลับ!F$3,0))</f>
        <v>#REF!</v>
      </c>
      <c r="G62" s="60">
        <f>IF(ลับ!G$3=0,0,IF(เวลาเรียน!L10="ป",ลับ!G$3,0))</f>
        <v>0</v>
      </c>
      <c r="H62" s="60">
        <f>IF(ลับ!H$3=0,0,IF(เวลาเรียน!M10="ป",ลับ!H$3,0))</f>
        <v>0</v>
      </c>
      <c r="I62" s="60">
        <f>IF(ลับ!I$3=0,0,IF(เวลาเรียน!N10="ป",ลับ!I$3,0))</f>
        <v>0</v>
      </c>
      <c r="J62" s="60">
        <f>IF(ลับ!J$3=0,0,IF(เวลาเรียน!O10="ป",ลับ!J$3,0))</f>
        <v>0</v>
      </c>
      <c r="K62" s="60">
        <f>IF(ลับ!K$3=0,0,IF(เวลาเรียน!P10="ป",ลับ!K$3,0))</f>
        <v>0</v>
      </c>
      <c r="L62" s="60">
        <f>IF(ลับ!L$3=0,0,IF(เวลาเรียน!Q10="ป",ลับ!L$3,0))</f>
        <v>0</v>
      </c>
      <c r="M62" s="60">
        <f>IF(ลับ!M$3=0,0,IF(เวลาเรียน!R10="ป",ลับ!M$3,0))</f>
        <v>0</v>
      </c>
      <c r="N62" s="60">
        <f>IF(ลับ!N$3=0,0,IF(เวลาเรียน!S10="ป",ลับ!N$3,0))</f>
        <v>0</v>
      </c>
      <c r="O62" s="60">
        <f>IF(ลับ!O$3=0,0,IF(เวลาเรียน!T10="ป",ลับ!O$3,0))</f>
        <v>0</v>
      </c>
      <c r="P62" s="60">
        <f>IF(ลับ!P$3=0,0,IF(เวลาเรียน!U10="ป",ลับ!P$3,0))</f>
        <v>0</v>
      </c>
      <c r="Q62" s="60">
        <f>IF(ลับ!Q$3=0,0,IF(เวลาเรียน!V10="ป",ลับ!Q$3,0))</f>
        <v>0</v>
      </c>
      <c r="R62" s="60">
        <f>IF(ลับ!R$3=0,0,IF(เวลาเรียน!W10="ป",ลับ!R$3,0))</f>
        <v>0</v>
      </c>
      <c r="S62" s="60">
        <f>IF(ลับ!S$3=0,0,IF(เวลาเรียน!X10="ป",ลับ!S$3,0))</f>
        <v>0</v>
      </c>
      <c r="T62" s="60">
        <f>IF(ลับ!T$3=0,0,IF(เวลาเรียน!Y10="ป",ลับ!T$3,0))</f>
        <v>0</v>
      </c>
      <c r="U62" s="60">
        <f>IF(ลับ!U$3=0,0,IF(เวลาเรียน!Z10="ป",ลับ!U$3,0))</f>
        <v>0</v>
      </c>
      <c r="V62" s="60">
        <f>IF(ลับ!V$3=0,0,IF(เวลาเรียน!AA10="ป",ลับ!V$3,0))</f>
        <v>0</v>
      </c>
      <c r="W62" s="60">
        <f>IF(ลับ!W$3=0,0,IF(เวลาเรียน!AB10="ป",ลับ!W$3,0))</f>
        <v>0</v>
      </c>
      <c r="X62" s="60">
        <f>IF(ลับ!X$3=0,0,IF(เวลาเรียน!AC10="ป",ลับ!X$3,0))</f>
        <v>0</v>
      </c>
      <c r="Y62" s="60">
        <f>IF(ลับ!Y$3=0,0,IF(เวลาเรียน!AD10="ป",ลับ!Y$3,0))</f>
        <v>0</v>
      </c>
      <c r="Z62" s="295">
        <f>IF(ลับ!Z$3=0,0,IF(เวลาเรียน!AE10="ป",ลับ!Z$3,0))</f>
        <v>0</v>
      </c>
      <c r="AA62" s="60">
        <f>IF(ลับ!B$3=0,0,IF(เวลาเรียน!AF10="ป",ลับ!B$3,0))</f>
        <v>0</v>
      </c>
      <c r="AB62" s="60">
        <f>IF(ลับ!C$3=0,0,IF(เวลาเรียน!AG10="ป",ลับ!C$3,0))</f>
        <v>0</v>
      </c>
      <c r="AC62" s="60">
        <f>IF(ลับ!D$3=0,0,IF(เวลาเรียน!AH10="ป",ลับ!D$3,0))</f>
        <v>0</v>
      </c>
      <c r="AD62" s="60">
        <f>IF(ลับ!E$3=0,0,IF(เวลาเรียน!AI10="ป",ลับ!E$3,0))</f>
        <v>0</v>
      </c>
      <c r="AE62" s="60" t="e">
        <f>IF(ลับ!F$3=0,0,IF(เวลาเรียน!AJ10="ป",ลับ!F$3,0))</f>
        <v>#REF!</v>
      </c>
      <c r="AF62" s="60">
        <f>IF(ลับ!G$3=0,0,IF(เวลาเรียน!AK10="ป",ลับ!G$3,0))</f>
        <v>0</v>
      </c>
      <c r="AG62" s="60">
        <f>IF(ลับ!H$3=0,0,IF(เวลาเรียน!AL10="ป",ลับ!H$3,0))</f>
        <v>0</v>
      </c>
      <c r="AH62" s="60">
        <f>IF(ลับ!I$3=0,0,IF(เวลาเรียน!AM10="ป",ลับ!I$3,0))</f>
        <v>0</v>
      </c>
      <c r="AI62" s="60">
        <f>IF(ลับ!J$3=0,0,IF(เวลาเรียน!AN10="ป",ลับ!J$3,0))</f>
        <v>0</v>
      </c>
      <c r="AJ62" s="60">
        <f>IF(ลับ!K$3=0,0,IF(เวลาเรียน!AO10="ป",ลับ!K$3,0))</f>
        <v>0</v>
      </c>
      <c r="AK62" s="60">
        <f>IF(ลับ!L$3=0,0,IF(เวลาเรียน!AP10="ป",ลับ!L$3,0))</f>
        <v>0</v>
      </c>
      <c r="AL62" s="60">
        <f>IF(ลับ!M$3=0,0,IF(เวลาเรียน!AQ10="ป",ลับ!M$3,0))</f>
        <v>0</v>
      </c>
      <c r="AM62" s="60">
        <f>IF(ลับ!N$3=0,0,IF(เวลาเรียน!AR10="ป",ลับ!N$3,0))</f>
        <v>0</v>
      </c>
      <c r="AN62" s="60">
        <f>IF(ลับ!O$3=0,0,IF(เวลาเรียน!AS10="ป",ลับ!O$3,0))</f>
        <v>0</v>
      </c>
      <c r="AO62" s="60">
        <f>IF(ลับ!P$3=0,0,IF(เวลาเรียน!AT10="ป",ลับ!P$3,0))</f>
        <v>0</v>
      </c>
      <c r="AP62" s="60">
        <f>IF(ลับ!Q$3=0,0,IF(เวลาเรียน!AU10="ป",ลับ!Q$3,0))</f>
        <v>0</v>
      </c>
      <c r="AQ62" s="60">
        <f>IF(ลับ!R$3=0,0,IF(เวลาเรียน!AV10="ป",ลับ!R$3,0))</f>
        <v>0</v>
      </c>
      <c r="AR62" s="60">
        <f>IF(ลับ!S$3=0,0,IF(เวลาเรียน!AW10="ป",ลับ!S$3,0))</f>
        <v>0</v>
      </c>
      <c r="AS62" s="60">
        <f>IF(ลับ!T$3=0,0,IF(เวลาเรียน!AX10="ป",ลับ!T$3,0))</f>
        <v>0</v>
      </c>
      <c r="AT62" s="60">
        <f>IF(ลับ!U$3=0,0,IF(เวลาเรียน!AY10="ป",ลับ!U$3,0))</f>
        <v>0</v>
      </c>
      <c r="AU62" s="60">
        <f>IF(ลับ!V$3=0,0,IF(เวลาเรียน!AZ10="ป",ลับ!V$3,0))</f>
        <v>0</v>
      </c>
      <c r="AV62" s="60">
        <f>IF(ลับ!W$3=0,0,IF(เวลาเรียน!BA10="ป",ลับ!W$3,0))</f>
        <v>0</v>
      </c>
      <c r="AW62" s="60">
        <f>IF(ลับ!X$3=0,0,IF(เวลาเรียน!BB10="ป",ลับ!X$3,0))</f>
        <v>0</v>
      </c>
      <c r="AX62" s="60">
        <f>IF(ลับ!Y$3=0,0,IF(เวลาเรียน!BC10="ป",ลับ!Y$3,0))</f>
        <v>0</v>
      </c>
      <c r="AY62" s="60">
        <f>IF(ลับ!Z$3=0,0,IF(เวลาเรียน!BD10="ป",ลับ!Z$3,0))</f>
        <v>0</v>
      </c>
      <c r="AZ62" s="60">
        <f>IF(ลับ!AA$3=0,0,IF(เวลาเรียน!BE10="ป",ลับ!AA$3,0))</f>
        <v>0</v>
      </c>
      <c r="BA62" s="60">
        <f>IF(ลับ!AB$3=0,0,IF(เวลาเรียน!BF10="ป",ลับ!AB$3,0))</f>
        <v>0</v>
      </c>
      <c r="BB62" s="60">
        <f>IF(ลับ!AC$3=0,0,IF(เวลาเรียน!BG10="ป",ลับ!AC$3,0))</f>
        <v>0</v>
      </c>
      <c r="BC62" s="60">
        <f>IF(ลับ!AD$3=0,0,IF(เวลาเรียน!BH10="ป",ลับ!AD$3,0))</f>
        <v>0</v>
      </c>
      <c r="BD62" s="60">
        <f>IF(ลับ!AE$3=0,0,IF(เวลาเรียน!BI10="ป",ลับ!AE$3,0))</f>
        <v>0</v>
      </c>
      <c r="BE62" s="60">
        <f>IF(ลับ!AF$3=0,0,IF(เวลาเรียน!BJ10="ป",ลับ!AF$3,0))</f>
        <v>0</v>
      </c>
      <c r="BF62" s="60">
        <f>IF(ลับ!AG$3=0,0,IF(เวลาเรียน!BK10="ป",ลับ!AG$3,0))</f>
        <v>0</v>
      </c>
      <c r="BG62" s="60">
        <f>IF(ลับ!AH$3=0,0,IF(เวลาเรียน!BL10="ป",ลับ!AH$3,0))</f>
        <v>0</v>
      </c>
      <c r="BH62" s="60">
        <f>IF(ลับ!AI$3=0,0,IF(เวลาเรียน!BM10="ป",ลับ!AI$3,0))</f>
        <v>0</v>
      </c>
      <c r="BI62" s="60">
        <f>IF(ลับ!AJ$3=0,0,IF(เวลาเรียน!BN10="ป",ลับ!AJ$3,0))</f>
        <v>0</v>
      </c>
      <c r="BJ62" s="60">
        <f>IF(ลับ!AK$3=0,0,IF(เวลาเรียน!BO10="ป",ลับ!AK$3,0))</f>
        <v>0</v>
      </c>
      <c r="BK62" s="60">
        <f>IF(ลับ!AL$3=0,0,IF(เวลาเรียน!BP10="ป",ลับ!AL$3,0))</f>
        <v>0</v>
      </c>
      <c r="BL62" s="60">
        <f>IF(ลับ!AM$3=0,0,IF(เวลาเรียน!BQ10="ป",ลับ!AM$3,0))</f>
        <v>0</v>
      </c>
      <c r="BM62" s="60">
        <f>IF(ลับ!AN$3=0,0,IF(เวลาเรียน!BR10="ป",ลับ!AN$3,0))</f>
        <v>0</v>
      </c>
      <c r="BN62" s="60">
        <f>IF(ลับ!AO$3=0,0,IF(เวลาเรียน!BS10="ป",ลับ!AO$3,0))</f>
        <v>0</v>
      </c>
      <c r="BO62" s="60">
        <f>IF(ลับ!AP$3=0,0,IF(เวลาเรียน!BT10="ป",ลับ!AP$3,0))</f>
        <v>0</v>
      </c>
      <c r="BP62" s="60">
        <f>IF(ลับ!AQ$3=0,0,IF(เวลาเรียน!BU10="ป",ลับ!AQ$3,0))</f>
        <v>0</v>
      </c>
      <c r="BQ62" s="60">
        <f>IF(ลับ!AR$3=0,0,IF(เวลาเรียน!BV10="ป",ลับ!AR$3,0))</f>
        <v>0</v>
      </c>
      <c r="BR62" s="60">
        <f>IF(ลับ!AS$3=0,0,IF(เวลาเรียน!BW10="ป",ลับ!AS$3,0))</f>
        <v>0</v>
      </c>
      <c r="BS62" s="295">
        <f>IF(ลับ!AT$3=0,0,IF(เวลาเรียน!BX10="ป",ลับ!AT$3,0))</f>
        <v>0</v>
      </c>
      <c r="BT62" s="60">
        <f>IF(ลับ!BT$3=0,0,IF(เวลาเรียน!BZ10="ป",ลับ!BT$3,0))</f>
        <v>0</v>
      </c>
      <c r="BU62" s="60">
        <f>IF(ลับ!BU$3=0,0,IF(เวลาเรียน!CA10="ป",ลับ!BU$3,0))</f>
        <v>0</v>
      </c>
      <c r="BV62" s="60">
        <f>IF(ลับ!BV$3=0,0,IF(เวลาเรียน!CB10="ป",ลับ!BV$3,0))</f>
        <v>0</v>
      </c>
      <c r="BW62" s="60">
        <f>IF(ลับ!BW$3=0,0,IF(เวลาเรียน!CC10="ป",ลับ!BW$3,0))</f>
        <v>0</v>
      </c>
      <c r="BX62" s="60">
        <f>IF(ลับ!BX$3=0,0,IF(เวลาเรียน!CD10="ป",ลับ!BX$3,0))</f>
        <v>0</v>
      </c>
      <c r="BY62" s="60">
        <f>IF(ลับ!BY$3=0,0,IF(เวลาเรียน!CE10="ป",ลับ!BY$3,0))</f>
        <v>0</v>
      </c>
      <c r="BZ62" s="60">
        <f>IF(ลับ!BZ$3=0,0,IF(เวลาเรียน!CF10="ป",ลับ!BZ$3,0))</f>
        <v>0</v>
      </c>
      <c r="CA62" s="60">
        <f>IF(ลับ!CA$3=0,0,IF(เวลาเรียน!CG10="ป",ลับ!CA$3,0))</f>
        <v>0</v>
      </c>
      <c r="CB62" s="60">
        <f>IF(ลับ!CB$3=0,0,IF(เวลาเรียน!CH10="ป",ลับ!CB$3,0))</f>
        <v>0</v>
      </c>
      <c r="CC62" s="60">
        <f>IF(ลับ!CC$3=0,0,IF(เวลาเรียน!CI10="ป",ลับ!CC$3,0))</f>
        <v>0</v>
      </c>
      <c r="CD62" s="60">
        <f>IF(ลับ!CD$3=0,0,IF(เวลาเรียน!CJ10="ป",ลับ!CD$3,0))</f>
        <v>0</v>
      </c>
      <c r="CE62" s="60">
        <f>IF(ลับ!CE$3=0,0,IF(เวลาเรียน!CK10="ป",ลับ!CE$3,0))</f>
        <v>0</v>
      </c>
      <c r="CF62" s="60">
        <f>IF(ลับ!CF$3=0,0,IF(เวลาเรียน!CL10="ป",ลับ!CF$3,0))</f>
        <v>0</v>
      </c>
      <c r="CG62" s="60">
        <f>IF(ลับ!CG$3=0,0,IF(เวลาเรียน!CM10="ป",ลับ!CG$3,0))</f>
        <v>0</v>
      </c>
      <c r="CH62" s="60">
        <f>IF(ลับ!CH$3=0,0,IF(เวลาเรียน!CN10="ป",ลับ!CH$3,0))</f>
        <v>0</v>
      </c>
      <c r="CI62" s="60">
        <f>IF(ลับ!CI$3=0,0,IF(เวลาเรียน!CO10="ป",ลับ!CI$3,0))</f>
        <v>0</v>
      </c>
      <c r="CJ62" s="60">
        <f>IF(ลับ!CJ$3=0,0,IF(เวลาเรียน!CP10="ป",ลับ!CJ$3,0))</f>
        <v>0</v>
      </c>
      <c r="CK62" s="60">
        <f>IF(ลับ!CK$3=0,0,IF(เวลาเรียน!CQ10="ป",ลับ!CK$3,0))</f>
        <v>0</v>
      </c>
      <c r="CL62" s="60">
        <f>IF(ลับ!CL$3=0,0,IF(เวลาเรียน!CR10="ป",ลับ!CL$3,0))</f>
        <v>0</v>
      </c>
      <c r="CM62" s="60">
        <f>IF(ลับ!CM$3=0,0,IF(เวลาเรียน!CS10="ป",ลับ!CM$3,0))</f>
        <v>0</v>
      </c>
      <c r="CN62" s="60">
        <f>IF(ลับ!CN$3=0,0,IF(เวลาเรียน!CT10="ป",ลับ!CN$3,0))</f>
        <v>0</v>
      </c>
      <c r="CO62" s="60">
        <f>IF(ลับ!CO$3=0,0,IF(เวลาเรียน!CU10="ป",ลับ!CO$3,0))</f>
        <v>0</v>
      </c>
      <c r="CP62" s="60">
        <f>IF(ลับ!CP$3=0,0,IF(เวลาเรียน!CV10="ป",ลับ!CP$3,0))</f>
        <v>0</v>
      </c>
      <c r="CQ62" s="60">
        <f>IF(ลับ!CQ$3=0,0,IF(เวลาเรียน!CW10="ป",ลับ!CQ$3,0))</f>
        <v>0</v>
      </c>
      <c r="CR62" s="60">
        <f>IF(ลับ!CR$3=0,0,IF(เวลาเรียน!CX10="ป",ลับ!CR$3,0))</f>
        <v>0</v>
      </c>
      <c r="CS62" s="60">
        <f>IF(ลับ!CS$3=0,0,IF(เวลาเรียน!CY10="ป",ลับ!CS$3,0))</f>
        <v>0</v>
      </c>
      <c r="CT62" s="60">
        <f>IF(ลับ!CT$3=0,0,IF(เวลาเรียน!CZ10="ป",ลับ!CT$3,0))</f>
        <v>0</v>
      </c>
      <c r="CU62" s="60">
        <f>IF(ลับ!CU$3=0,0,IF(เวลาเรียน!DA10="ป",ลับ!CU$3,0))</f>
        <v>0</v>
      </c>
      <c r="CV62" s="60">
        <f>IF(ลับ!CV$3=0,0,IF(เวลาเรียน!DB10="ป",ลับ!CV$3,0))</f>
        <v>0</v>
      </c>
      <c r="CW62" s="60">
        <f>IF(ลับ!CW$3=0,0,IF(เวลาเรียน!DC10="ป",ลับ!CW$3,0))</f>
        <v>0</v>
      </c>
      <c r="CX62" s="73" t="e">
        <f t="shared" si="24"/>
        <v>#REF!</v>
      </c>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47"/>
      <c r="HH62" s="47"/>
      <c r="HI62" s="47"/>
      <c r="HJ62" s="47"/>
      <c r="HK62" s="47"/>
      <c r="HL62" s="47"/>
      <c r="HM62" s="47"/>
      <c r="HN62" s="47"/>
    </row>
    <row r="63" spans="1:222" ht="20.399999999999999" x14ac:dyDescent="0.55000000000000004">
      <c r="A63" s="25">
        <v>6</v>
      </c>
      <c r="B63" s="60">
        <f>IF(ลับ!B$3=0,0,IF(เวลาเรียน!H11="ป",ลับ!B$3,0))</f>
        <v>0</v>
      </c>
      <c r="C63" s="60">
        <f>IF(ลับ!C$3=0,0,IF(เวลาเรียน!I11="ป",ลับ!C$3,0))</f>
        <v>0</v>
      </c>
      <c r="D63" s="60">
        <f>IF(ลับ!D$3=0,0,IF(เวลาเรียน!J11="ป",ลับ!D$3,0))</f>
        <v>0</v>
      </c>
      <c r="E63" s="60">
        <f>IF(ลับ!E$3=0,0,IF(เวลาเรียน!K11="ป",ลับ!E$3,0))</f>
        <v>0</v>
      </c>
      <c r="F63" s="60" t="e">
        <f>IF(ลับ!F$3=0,0,IF(เวลาเรียน!#REF!="ป",ลับ!F$3,0))</f>
        <v>#REF!</v>
      </c>
      <c r="G63" s="60">
        <f>IF(ลับ!G$3=0,0,IF(เวลาเรียน!L11="ป",ลับ!G$3,0))</f>
        <v>0</v>
      </c>
      <c r="H63" s="60">
        <f>IF(ลับ!H$3=0,0,IF(เวลาเรียน!M11="ป",ลับ!H$3,0))</f>
        <v>0</v>
      </c>
      <c r="I63" s="60">
        <f>IF(ลับ!I$3=0,0,IF(เวลาเรียน!N11="ป",ลับ!I$3,0))</f>
        <v>0</v>
      </c>
      <c r="J63" s="60">
        <f>IF(ลับ!J$3=0,0,IF(เวลาเรียน!O11="ป",ลับ!J$3,0))</f>
        <v>0</v>
      </c>
      <c r="K63" s="60">
        <f>IF(ลับ!K$3=0,0,IF(เวลาเรียน!P11="ป",ลับ!K$3,0))</f>
        <v>0</v>
      </c>
      <c r="L63" s="60">
        <f>IF(ลับ!L$3=0,0,IF(เวลาเรียน!Q11="ป",ลับ!L$3,0))</f>
        <v>0</v>
      </c>
      <c r="M63" s="60">
        <f>IF(ลับ!M$3=0,0,IF(เวลาเรียน!R11="ป",ลับ!M$3,0))</f>
        <v>0</v>
      </c>
      <c r="N63" s="60">
        <f>IF(ลับ!N$3=0,0,IF(เวลาเรียน!S11="ป",ลับ!N$3,0))</f>
        <v>0</v>
      </c>
      <c r="O63" s="60">
        <f>IF(ลับ!O$3=0,0,IF(เวลาเรียน!T11="ป",ลับ!O$3,0))</f>
        <v>0</v>
      </c>
      <c r="P63" s="60">
        <f>IF(ลับ!P$3=0,0,IF(เวลาเรียน!U11="ป",ลับ!P$3,0))</f>
        <v>0</v>
      </c>
      <c r="Q63" s="60">
        <f>IF(ลับ!Q$3=0,0,IF(เวลาเรียน!V11="ป",ลับ!Q$3,0))</f>
        <v>0</v>
      </c>
      <c r="R63" s="60">
        <f>IF(ลับ!R$3=0,0,IF(เวลาเรียน!W11="ป",ลับ!R$3,0))</f>
        <v>0</v>
      </c>
      <c r="S63" s="60">
        <f>IF(ลับ!S$3=0,0,IF(เวลาเรียน!X11="ป",ลับ!S$3,0))</f>
        <v>0</v>
      </c>
      <c r="T63" s="60">
        <f>IF(ลับ!T$3=0,0,IF(เวลาเรียน!Y11="ป",ลับ!T$3,0))</f>
        <v>0</v>
      </c>
      <c r="U63" s="60">
        <f>IF(ลับ!U$3=0,0,IF(เวลาเรียน!Z11="ป",ลับ!U$3,0))</f>
        <v>0</v>
      </c>
      <c r="V63" s="60">
        <f>IF(ลับ!V$3=0,0,IF(เวลาเรียน!AA11="ป",ลับ!V$3,0))</f>
        <v>0</v>
      </c>
      <c r="W63" s="60">
        <f>IF(ลับ!W$3=0,0,IF(เวลาเรียน!AB11="ป",ลับ!W$3,0))</f>
        <v>0</v>
      </c>
      <c r="X63" s="60">
        <f>IF(ลับ!X$3=0,0,IF(เวลาเรียน!AC11="ป",ลับ!X$3,0))</f>
        <v>0</v>
      </c>
      <c r="Y63" s="60">
        <f>IF(ลับ!Y$3=0,0,IF(เวลาเรียน!AD11="ป",ลับ!Y$3,0))</f>
        <v>0</v>
      </c>
      <c r="Z63" s="295">
        <f>IF(ลับ!Z$3=0,0,IF(เวลาเรียน!AE11="ป",ลับ!Z$3,0))</f>
        <v>0</v>
      </c>
      <c r="AA63" s="60">
        <f>IF(ลับ!B$3=0,0,IF(เวลาเรียน!AF11="ป",ลับ!B$3,0))</f>
        <v>0</v>
      </c>
      <c r="AB63" s="60">
        <f>IF(ลับ!C$3=0,0,IF(เวลาเรียน!AG11="ป",ลับ!C$3,0))</f>
        <v>0</v>
      </c>
      <c r="AC63" s="60">
        <f>IF(ลับ!D$3=0,0,IF(เวลาเรียน!AH11="ป",ลับ!D$3,0))</f>
        <v>0</v>
      </c>
      <c r="AD63" s="60">
        <f>IF(ลับ!E$3=0,0,IF(เวลาเรียน!AI11="ป",ลับ!E$3,0))</f>
        <v>0</v>
      </c>
      <c r="AE63" s="60" t="e">
        <f>IF(ลับ!F$3=0,0,IF(เวลาเรียน!AJ11="ป",ลับ!F$3,0))</f>
        <v>#REF!</v>
      </c>
      <c r="AF63" s="60">
        <f>IF(ลับ!G$3=0,0,IF(เวลาเรียน!AK11="ป",ลับ!G$3,0))</f>
        <v>0</v>
      </c>
      <c r="AG63" s="60">
        <f>IF(ลับ!H$3=0,0,IF(เวลาเรียน!AL11="ป",ลับ!H$3,0))</f>
        <v>0</v>
      </c>
      <c r="AH63" s="60">
        <f>IF(ลับ!I$3=0,0,IF(เวลาเรียน!AM11="ป",ลับ!I$3,0))</f>
        <v>0</v>
      </c>
      <c r="AI63" s="60">
        <f>IF(ลับ!J$3=0,0,IF(เวลาเรียน!AN11="ป",ลับ!J$3,0))</f>
        <v>0</v>
      </c>
      <c r="AJ63" s="60">
        <f>IF(ลับ!K$3=0,0,IF(เวลาเรียน!AO11="ป",ลับ!K$3,0))</f>
        <v>0</v>
      </c>
      <c r="AK63" s="60">
        <f>IF(ลับ!L$3=0,0,IF(เวลาเรียน!AP11="ป",ลับ!L$3,0))</f>
        <v>0</v>
      </c>
      <c r="AL63" s="60">
        <f>IF(ลับ!M$3=0,0,IF(เวลาเรียน!AQ11="ป",ลับ!M$3,0))</f>
        <v>0</v>
      </c>
      <c r="AM63" s="60">
        <f>IF(ลับ!N$3=0,0,IF(เวลาเรียน!AR11="ป",ลับ!N$3,0))</f>
        <v>0</v>
      </c>
      <c r="AN63" s="60">
        <f>IF(ลับ!O$3=0,0,IF(เวลาเรียน!AS11="ป",ลับ!O$3,0))</f>
        <v>0</v>
      </c>
      <c r="AO63" s="60">
        <f>IF(ลับ!P$3=0,0,IF(เวลาเรียน!AT11="ป",ลับ!P$3,0))</f>
        <v>0</v>
      </c>
      <c r="AP63" s="60">
        <f>IF(ลับ!Q$3=0,0,IF(เวลาเรียน!AU11="ป",ลับ!Q$3,0))</f>
        <v>0</v>
      </c>
      <c r="AQ63" s="60">
        <f>IF(ลับ!R$3=0,0,IF(เวลาเรียน!AV11="ป",ลับ!R$3,0))</f>
        <v>0</v>
      </c>
      <c r="AR63" s="60">
        <f>IF(ลับ!S$3=0,0,IF(เวลาเรียน!AW11="ป",ลับ!S$3,0))</f>
        <v>0</v>
      </c>
      <c r="AS63" s="60">
        <f>IF(ลับ!T$3=0,0,IF(เวลาเรียน!AX11="ป",ลับ!T$3,0))</f>
        <v>0</v>
      </c>
      <c r="AT63" s="60">
        <f>IF(ลับ!U$3=0,0,IF(เวลาเรียน!AY11="ป",ลับ!U$3,0))</f>
        <v>0</v>
      </c>
      <c r="AU63" s="60">
        <f>IF(ลับ!V$3=0,0,IF(เวลาเรียน!AZ11="ป",ลับ!V$3,0))</f>
        <v>0</v>
      </c>
      <c r="AV63" s="60">
        <f>IF(ลับ!W$3=0,0,IF(เวลาเรียน!BA11="ป",ลับ!W$3,0))</f>
        <v>0</v>
      </c>
      <c r="AW63" s="60">
        <f>IF(ลับ!X$3=0,0,IF(เวลาเรียน!BB11="ป",ลับ!X$3,0))</f>
        <v>0</v>
      </c>
      <c r="AX63" s="60">
        <f>IF(ลับ!Y$3=0,0,IF(เวลาเรียน!BC11="ป",ลับ!Y$3,0))</f>
        <v>0</v>
      </c>
      <c r="AY63" s="60">
        <f>IF(ลับ!Z$3=0,0,IF(เวลาเรียน!BD11="ป",ลับ!Z$3,0))</f>
        <v>0</v>
      </c>
      <c r="AZ63" s="60">
        <f>IF(ลับ!AA$3=0,0,IF(เวลาเรียน!BE11="ป",ลับ!AA$3,0))</f>
        <v>0</v>
      </c>
      <c r="BA63" s="60">
        <f>IF(ลับ!AB$3=0,0,IF(เวลาเรียน!BF11="ป",ลับ!AB$3,0))</f>
        <v>0</v>
      </c>
      <c r="BB63" s="60">
        <f>IF(ลับ!AC$3=0,0,IF(เวลาเรียน!BG11="ป",ลับ!AC$3,0))</f>
        <v>0</v>
      </c>
      <c r="BC63" s="60">
        <f>IF(ลับ!AD$3=0,0,IF(เวลาเรียน!BH11="ป",ลับ!AD$3,0))</f>
        <v>0</v>
      </c>
      <c r="BD63" s="60">
        <f>IF(ลับ!AE$3=0,0,IF(เวลาเรียน!BI11="ป",ลับ!AE$3,0))</f>
        <v>0</v>
      </c>
      <c r="BE63" s="60">
        <f>IF(ลับ!AF$3=0,0,IF(เวลาเรียน!BJ11="ป",ลับ!AF$3,0))</f>
        <v>0</v>
      </c>
      <c r="BF63" s="60">
        <f>IF(ลับ!AG$3=0,0,IF(เวลาเรียน!BK11="ป",ลับ!AG$3,0))</f>
        <v>0</v>
      </c>
      <c r="BG63" s="60">
        <f>IF(ลับ!AH$3=0,0,IF(เวลาเรียน!BL11="ป",ลับ!AH$3,0))</f>
        <v>0</v>
      </c>
      <c r="BH63" s="60">
        <f>IF(ลับ!AI$3=0,0,IF(เวลาเรียน!BM11="ป",ลับ!AI$3,0))</f>
        <v>0</v>
      </c>
      <c r="BI63" s="60">
        <f>IF(ลับ!AJ$3=0,0,IF(เวลาเรียน!BN11="ป",ลับ!AJ$3,0))</f>
        <v>0</v>
      </c>
      <c r="BJ63" s="60">
        <f>IF(ลับ!AK$3=0,0,IF(เวลาเรียน!BO11="ป",ลับ!AK$3,0))</f>
        <v>0</v>
      </c>
      <c r="BK63" s="60">
        <f>IF(ลับ!AL$3=0,0,IF(เวลาเรียน!BP11="ป",ลับ!AL$3,0))</f>
        <v>0</v>
      </c>
      <c r="BL63" s="60">
        <f>IF(ลับ!AM$3=0,0,IF(เวลาเรียน!BQ11="ป",ลับ!AM$3,0))</f>
        <v>0</v>
      </c>
      <c r="BM63" s="60">
        <f>IF(ลับ!AN$3=0,0,IF(เวลาเรียน!BR11="ป",ลับ!AN$3,0))</f>
        <v>0</v>
      </c>
      <c r="BN63" s="60">
        <f>IF(ลับ!AO$3=0,0,IF(เวลาเรียน!BS11="ป",ลับ!AO$3,0))</f>
        <v>0</v>
      </c>
      <c r="BO63" s="60">
        <f>IF(ลับ!AP$3=0,0,IF(เวลาเรียน!BT11="ป",ลับ!AP$3,0))</f>
        <v>0</v>
      </c>
      <c r="BP63" s="60">
        <f>IF(ลับ!AQ$3=0,0,IF(เวลาเรียน!BU11="ป",ลับ!AQ$3,0))</f>
        <v>0</v>
      </c>
      <c r="BQ63" s="60">
        <f>IF(ลับ!AR$3=0,0,IF(เวลาเรียน!BV11="ป",ลับ!AR$3,0))</f>
        <v>0</v>
      </c>
      <c r="BR63" s="60">
        <f>IF(ลับ!AS$3=0,0,IF(เวลาเรียน!BW11="ป",ลับ!AS$3,0))</f>
        <v>0</v>
      </c>
      <c r="BS63" s="295">
        <f>IF(ลับ!AT$3=0,0,IF(เวลาเรียน!BX11="ป",ลับ!AT$3,0))</f>
        <v>0</v>
      </c>
      <c r="BT63" s="60">
        <f>IF(ลับ!BT$3=0,0,IF(เวลาเรียน!BZ11="ป",ลับ!BT$3,0))</f>
        <v>0</v>
      </c>
      <c r="BU63" s="60">
        <f>IF(ลับ!BU$3=0,0,IF(เวลาเรียน!CA11="ป",ลับ!BU$3,0))</f>
        <v>0</v>
      </c>
      <c r="BV63" s="60">
        <f>IF(ลับ!BV$3=0,0,IF(เวลาเรียน!CB11="ป",ลับ!BV$3,0))</f>
        <v>0</v>
      </c>
      <c r="BW63" s="60">
        <f>IF(ลับ!BW$3=0,0,IF(เวลาเรียน!CC11="ป",ลับ!BW$3,0))</f>
        <v>0</v>
      </c>
      <c r="BX63" s="60">
        <f>IF(ลับ!BX$3=0,0,IF(เวลาเรียน!CD11="ป",ลับ!BX$3,0))</f>
        <v>0</v>
      </c>
      <c r="BY63" s="60">
        <f>IF(ลับ!BY$3=0,0,IF(เวลาเรียน!CE11="ป",ลับ!BY$3,0))</f>
        <v>0</v>
      </c>
      <c r="BZ63" s="60">
        <f>IF(ลับ!BZ$3=0,0,IF(เวลาเรียน!CF11="ป",ลับ!BZ$3,0))</f>
        <v>0</v>
      </c>
      <c r="CA63" s="60">
        <f>IF(ลับ!CA$3=0,0,IF(เวลาเรียน!CG11="ป",ลับ!CA$3,0))</f>
        <v>0</v>
      </c>
      <c r="CB63" s="60">
        <f>IF(ลับ!CB$3=0,0,IF(เวลาเรียน!CH11="ป",ลับ!CB$3,0))</f>
        <v>0</v>
      </c>
      <c r="CC63" s="60">
        <f>IF(ลับ!CC$3=0,0,IF(เวลาเรียน!CI11="ป",ลับ!CC$3,0))</f>
        <v>0</v>
      </c>
      <c r="CD63" s="60">
        <f>IF(ลับ!CD$3=0,0,IF(เวลาเรียน!CJ11="ป",ลับ!CD$3,0))</f>
        <v>0</v>
      </c>
      <c r="CE63" s="60">
        <f>IF(ลับ!CE$3=0,0,IF(เวลาเรียน!CK11="ป",ลับ!CE$3,0))</f>
        <v>0</v>
      </c>
      <c r="CF63" s="60">
        <f>IF(ลับ!CF$3=0,0,IF(เวลาเรียน!CL11="ป",ลับ!CF$3,0))</f>
        <v>0</v>
      </c>
      <c r="CG63" s="60">
        <f>IF(ลับ!CG$3=0,0,IF(เวลาเรียน!CM11="ป",ลับ!CG$3,0))</f>
        <v>0</v>
      </c>
      <c r="CH63" s="60">
        <f>IF(ลับ!CH$3=0,0,IF(เวลาเรียน!CN11="ป",ลับ!CH$3,0))</f>
        <v>0</v>
      </c>
      <c r="CI63" s="60">
        <f>IF(ลับ!CI$3=0,0,IF(เวลาเรียน!CO11="ป",ลับ!CI$3,0))</f>
        <v>0</v>
      </c>
      <c r="CJ63" s="60">
        <f>IF(ลับ!CJ$3=0,0,IF(เวลาเรียน!CP11="ป",ลับ!CJ$3,0))</f>
        <v>0</v>
      </c>
      <c r="CK63" s="60">
        <f>IF(ลับ!CK$3=0,0,IF(เวลาเรียน!CQ11="ป",ลับ!CK$3,0))</f>
        <v>0</v>
      </c>
      <c r="CL63" s="60">
        <f>IF(ลับ!CL$3=0,0,IF(เวลาเรียน!CR11="ป",ลับ!CL$3,0))</f>
        <v>0</v>
      </c>
      <c r="CM63" s="60">
        <f>IF(ลับ!CM$3=0,0,IF(เวลาเรียน!CS11="ป",ลับ!CM$3,0))</f>
        <v>0</v>
      </c>
      <c r="CN63" s="60">
        <f>IF(ลับ!CN$3=0,0,IF(เวลาเรียน!CT11="ป",ลับ!CN$3,0))</f>
        <v>0</v>
      </c>
      <c r="CO63" s="60">
        <f>IF(ลับ!CO$3=0,0,IF(เวลาเรียน!CU11="ป",ลับ!CO$3,0))</f>
        <v>0</v>
      </c>
      <c r="CP63" s="60">
        <f>IF(ลับ!CP$3=0,0,IF(เวลาเรียน!CV11="ป",ลับ!CP$3,0))</f>
        <v>0</v>
      </c>
      <c r="CQ63" s="60">
        <f>IF(ลับ!CQ$3=0,0,IF(เวลาเรียน!CW11="ป",ลับ!CQ$3,0))</f>
        <v>0</v>
      </c>
      <c r="CR63" s="60">
        <f>IF(ลับ!CR$3=0,0,IF(เวลาเรียน!CX11="ป",ลับ!CR$3,0))</f>
        <v>0</v>
      </c>
      <c r="CS63" s="60">
        <f>IF(ลับ!CS$3=0,0,IF(เวลาเรียน!CY11="ป",ลับ!CS$3,0))</f>
        <v>0</v>
      </c>
      <c r="CT63" s="60">
        <f>IF(ลับ!CT$3=0,0,IF(เวลาเรียน!CZ11="ป",ลับ!CT$3,0))</f>
        <v>0</v>
      </c>
      <c r="CU63" s="60">
        <f>IF(ลับ!CU$3=0,0,IF(เวลาเรียน!DA11="ป",ลับ!CU$3,0))</f>
        <v>0</v>
      </c>
      <c r="CV63" s="60">
        <f>IF(ลับ!CV$3=0,0,IF(เวลาเรียน!DB11="ป",ลับ!CV$3,0))</f>
        <v>0</v>
      </c>
      <c r="CW63" s="60">
        <f>IF(ลับ!CW$3=0,0,IF(เวลาเรียน!DC11="ป",ลับ!CW$3,0))</f>
        <v>0</v>
      </c>
      <c r="CX63" s="73" t="e">
        <f t="shared" si="24"/>
        <v>#REF!</v>
      </c>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I63" s="55"/>
      <c r="GJ63" s="55"/>
      <c r="GK63" s="55"/>
      <c r="GL63" s="55"/>
      <c r="GM63" s="55"/>
      <c r="GN63" s="55"/>
      <c r="GO63" s="55"/>
      <c r="GP63" s="55"/>
      <c r="GQ63" s="55"/>
      <c r="GR63" s="55"/>
      <c r="GS63" s="55"/>
      <c r="GT63" s="55"/>
      <c r="GU63" s="55"/>
      <c r="GV63" s="55"/>
      <c r="GW63" s="55"/>
      <c r="GX63" s="55"/>
      <c r="GY63" s="55"/>
      <c r="GZ63" s="55"/>
      <c r="HA63" s="55"/>
      <c r="HB63" s="55"/>
      <c r="HC63" s="55"/>
      <c r="HD63" s="55"/>
      <c r="HE63" s="55"/>
      <c r="HF63" s="55"/>
      <c r="HG63" s="47"/>
      <c r="HH63" s="47"/>
      <c r="HI63" s="47"/>
      <c r="HJ63" s="47"/>
      <c r="HK63" s="47"/>
      <c r="HL63" s="47"/>
      <c r="HM63" s="47"/>
      <c r="HN63" s="47"/>
    </row>
    <row r="64" spans="1:222" ht="20.399999999999999" x14ac:dyDescent="0.55000000000000004">
      <c r="A64" s="25">
        <v>7</v>
      </c>
      <c r="B64" s="60">
        <f>IF(ลับ!B$3=0,0,IF(เวลาเรียน!H12="ป",ลับ!B$3,0))</f>
        <v>0</v>
      </c>
      <c r="C64" s="60">
        <f>IF(ลับ!C$3=0,0,IF(เวลาเรียน!I12="ป",ลับ!C$3,0))</f>
        <v>0</v>
      </c>
      <c r="D64" s="60">
        <f>IF(ลับ!D$3=0,0,IF(เวลาเรียน!J12="ป",ลับ!D$3,0))</f>
        <v>0</v>
      </c>
      <c r="E64" s="60">
        <f>IF(ลับ!E$3=0,0,IF(เวลาเรียน!K12="ป",ลับ!E$3,0))</f>
        <v>0</v>
      </c>
      <c r="F64" s="60" t="e">
        <f>IF(ลับ!F$3=0,0,IF(เวลาเรียน!#REF!="ป",ลับ!F$3,0))</f>
        <v>#REF!</v>
      </c>
      <c r="G64" s="60">
        <f>IF(ลับ!G$3=0,0,IF(เวลาเรียน!L12="ป",ลับ!G$3,0))</f>
        <v>0</v>
      </c>
      <c r="H64" s="60">
        <f>IF(ลับ!H$3=0,0,IF(เวลาเรียน!M12="ป",ลับ!H$3,0))</f>
        <v>0</v>
      </c>
      <c r="I64" s="60">
        <f>IF(ลับ!I$3=0,0,IF(เวลาเรียน!N12="ป",ลับ!I$3,0))</f>
        <v>0</v>
      </c>
      <c r="J64" s="60">
        <f>IF(ลับ!J$3=0,0,IF(เวลาเรียน!O12="ป",ลับ!J$3,0))</f>
        <v>0</v>
      </c>
      <c r="K64" s="60">
        <f>IF(ลับ!K$3=0,0,IF(เวลาเรียน!P12="ป",ลับ!K$3,0))</f>
        <v>0</v>
      </c>
      <c r="L64" s="60">
        <f>IF(ลับ!L$3=0,0,IF(เวลาเรียน!Q12="ป",ลับ!L$3,0))</f>
        <v>0</v>
      </c>
      <c r="M64" s="60">
        <f>IF(ลับ!M$3=0,0,IF(เวลาเรียน!R12="ป",ลับ!M$3,0))</f>
        <v>0</v>
      </c>
      <c r="N64" s="60">
        <f>IF(ลับ!N$3=0,0,IF(เวลาเรียน!S12="ป",ลับ!N$3,0))</f>
        <v>0</v>
      </c>
      <c r="O64" s="60">
        <f>IF(ลับ!O$3=0,0,IF(เวลาเรียน!T12="ป",ลับ!O$3,0))</f>
        <v>0</v>
      </c>
      <c r="P64" s="60">
        <f>IF(ลับ!P$3=0,0,IF(เวลาเรียน!U12="ป",ลับ!P$3,0))</f>
        <v>0</v>
      </c>
      <c r="Q64" s="60">
        <f>IF(ลับ!Q$3=0,0,IF(เวลาเรียน!V12="ป",ลับ!Q$3,0))</f>
        <v>0</v>
      </c>
      <c r="R64" s="60">
        <f>IF(ลับ!R$3=0,0,IF(เวลาเรียน!W12="ป",ลับ!R$3,0))</f>
        <v>0</v>
      </c>
      <c r="S64" s="60">
        <f>IF(ลับ!S$3=0,0,IF(เวลาเรียน!X12="ป",ลับ!S$3,0))</f>
        <v>0</v>
      </c>
      <c r="T64" s="60">
        <f>IF(ลับ!T$3=0,0,IF(เวลาเรียน!Y12="ป",ลับ!T$3,0))</f>
        <v>0</v>
      </c>
      <c r="U64" s="60">
        <f>IF(ลับ!U$3=0,0,IF(เวลาเรียน!Z12="ป",ลับ!U$3,0))</f>
        <v>0</v>
      </c>
      <c r="V64" s="60">
        <f>IF(ลับ!V$3=0,0,IF(เวลาเรียน!AA12="ป",ลับ!V$3,0))</f>
        <v>0</v>
      </c>
      <c r="W64" s="60">
        <f>IF(ลับ!W$3=0,0,IF(เวลาเรียน!AB12="ป",ลับ!W$3,0))</f>
        <v>0</v>
      </c>
      <c r="X64" s="60">
        <f>IF(ลับ!X$3=0,0,IF(เวลาเรียน!AC12="ป",ลับ!X$3,0))</f>
        <v>0</v>
      </c>
      <c r="Y64" s="60">
        <f>IF(ลับ!Y$3=0,0,IF(เวลาเรียน!AD12="ป",ลับ!Y$3,0))</f>
        <v>0</v>
      </c>
      <c r="Z64" s="295">
        <f>IF(ลับ!Z$3=0,0,IF(เวลาเรียน!AE12="ป",ลับ!Z$3,0))</f>
        <v>0</v>
      </c>
      <c r="AA64" s="60">
        <f>IF(ลับ!B$3=0,0,IF(เวลาเรียน!AF12="ป",ลับ!B$3,0))</f>
        <v>0</v>
      </c>
      <c r="AB64" s="60">
        <f>IF(ลับ!C$3=0,0,IF(เวลาเรียน!AG12="ป",ลับ!C$3,0))</f>
        <v>0</v>
      </c>
      <c r="AC64" s="60">
        <f>IF(ลับ!D$3=0,0,IF(เวลาเรียน!AH12="ป",ลับ!D$3,0))</f>
        <v>0</v>
      </c>
      <c r="AD64" s="60">
        <f>IF(ลับ!E$3=0,0,IF(เวลาเรียน!AI12="ป",ลับ!E$3,0))</f>
        <v>0</v>
      </c>
      <c r="AE64" s="60" t="e">
        <f>IF(ลับ!F$3=0,0,IF(เวลาเรียน!AJ12="ป",ลับ!F$3,0))</f>
        <v>#REF!</v>
      </c>
      <c r="AF64" s="60">
        <f>IF(ลับ!G$3=0,0,IF(เวลาเรียน!AK12="ป",ลับ!G$3,0))</f>
        <v>0</v>
      </c>
      <c r="AG64" s="60">
        <f>IF(ลับ!H$3=0,0,IF(เวลาเรียน!AL12="ป",ลับ!H$3,0))</f>
        <v>0</v>
      </c>
      <c r="AH64" s="60">
        <f>IF(ลับ!I$3=0,0,IF(เวลาเรียน!AM12="ป",ลับ!I$3,0))</f>
        <v>0</v>
      </c>
      <c r="AI64" s="60">
        <f>IF(ลับ!J$3=0,0,IF(เวลาเรียน!AN12="ป",ลับ!J$3,0))</f>
        <v>0</v>
      </c>
      <c r="AJ64" s="60">
        <f>IF(ลับ!K$3=0,0,IF(เวลาเรียน!AO12="ป",ลับ!K$3,0))</f>
        <v>0</v>
      </c>
      <c r="AK64" s="60">
        <f>IF(ลับ!L$3=0,0,IF(เวลาเรียน!AP12="ป",ลับ!L$3,0))</f>
        <v>0</v>
      </c>
      <c r="AL64" s="60">
        <f>IF(ลับ!M$3=0,0,IF(เวลาเรียน!AQ12="ป",ลับ!M$3,0))</f>
        <v>0</v>
      </c>
      <c r="AM64" s="60">
        <f>IF(ลับ!N$3=0,0,IF(เวลาเรียน!AR12="ป",ลับ!N$3,0))</f>
        <v>0</v>
      </c>
      <c r="AN64" s="60">
        <f>IF(ลับ!O$3=0,0,IF(เวลาเรียน!AS12="ป",ลับ!O$3,0))</f>
        <v>0</v>
      </c>
      <c r="AO64" s="60">
        <f>IF(ลับ!P$3=0,0,IF(เวลาเรียน!AT12="ป",ลับ!P$3,0))</f>
        <v>0</v>
      </c>
      <c r="AP64" s="60">
        <f>IF(ลับ!Q$3=0,0,IF(เวลาเรียน!AU12="ป",ลับ!Q$3,0))</f>
        <v>0</v>
      </c>
      <c r="AQ64" s="60">
        <f>IF(ลับ!R$3=0,0,IF(เวลาเรียน!AV12="ป",ลับ!R$3,0))</f>
        <v>0</v>
      </c>
      <c r="AR64" s="60">
        <f>IF(ลับ!S$3=0,0,IF(เวลาเรียน!AW12="ป",ลับ!S$3,0))</f>
        <v>0</v>
      </c>
      <c r="AS64" s="60">
        <f>IF(ลับ!T$3=0,0,IF(เวลาเรียน!AX12="ป",ลับ!T$3,0))</f>
        <v>0</v>
      </c>
      <c r="AT64" s="60">
        <f>IF(ลับ!U$3=0,0,IF(เวลาเรียน!AY12="ป",ลับ!U$3,0))</f>
        <v>0</v>
      </c>
      <c r="AU64" s="60">
        <f>IF(ลับ!V$3=0,0,IF(เวลาเรียน!AZ12="ป",ลับ!V$3,0))</f>
        <v>0</v>
      </c>
      <c r="AV64" s="60">
        <f>IF(ลับ!W$3=0,0,IF(เวลาเรียน!BA12="ป",ลับ!W$3,0))</f>
        <v>0</v>
      </c>
      <c r="AW64" s="60">
        <f>IF(ลับ!X$3=0,0,IF(เวลาเรียน!BB12="ป",ลับ!X$3,0))</f>
        <v>0</v>
      </c>
      <c r="AX64" s="60">
        <f>IF(ลับ!Y$3=0,0,IF(เวลาเรียน!BC12="ป",ลับ!Y$3,0))</f>
        <v>0</v>
      </c>
      <c r="AY64" s="60">
        <f>IF(ลับ!Z$3=0,0,IF(เวลาเรียน!BD12="ป",ลับ!Z$3,0))</f>
        <v>0</v>
      </c>
      <c r="AZ64" s="60">
        <f>IF(ลับ!AA$3=0,0,IF(เวลาเรียน!BE12="ป",ลับ!AA$3,0))</f>
        <v>0</v>
      </c>
      <c r="BA64" s="60">
        <f>IF(ลับ!AB$3=0,0,IF(เวลาเรียน!BF12="ป",ลับ!AB$3,0))</f>
        <v>0</v>
      </c>
      <c r="BB64" s="60">
        <f>IF(ลับ!AC$3=0,0,IF(เวลาเรียน!BG12="ป",ลับ!AC$3,0))</f>
        <v>0</v>
      </c>
      <c r="BC64" s="60">
        <f>IF(ลับ!AD$3=0,0,IF(เวลาเรียน!BH12="ป",ลับ!AD$3,0))</f>
        <v>0</v>
      </c>
      <c r="BD64" s="60">
        <f>IF(ลับ!AE$3=0,0,IF(เวลาเรียน!BI12="ป",ลับ!AE$3,0))</f>
        <v>0</v>
      </c>
      <c r="BE64" s="60">
        <f>IF(ลับ!AF$3=0,0,IF(เวลาเรียน!BJ12="ป",ลับ!AF$3,0))</f>
        <v>0</v>
      </c>
      <c r="BF64" s="60">
        <f>IF(ลับ!AG$3=0,0,IF(เวลาเรียน!BK12="ป",ลับ!AG$3,0))</f>
        <v>0</v>
      </c>
      <c r="BG64" s="60">
        <f>IF(ลับ!AH$3=0,0,IF(เวลาเรียน!BL12="ป",ลับ!AH$3,0))</f>
        <v>0</v>
      </c>
      <c r="BH64" s="60">
        <f>IF(ลับ!AI$3=0,0,IF(เวลาเรียน!BM12="ป",ลับ!AI$3,0))</f>
        <v>0</v>
      </c>
      <c r="BI64" s="60">
        <f>IF(ลับ!AJ$3=0,0,IF(เวลาเรียน!BN12="ป",ลับ!AJ$3,0))</f>
        <v>0</v>
      </c>
      <c r="BJ64" s="60">
        <f>IF(ลับ!AK$3=0,0,IF(เวลาเรียน!BO12="ป",ลับ!AK$3,0))</f>
        <v>0</v>
      </c>
      <c r="BK64" s="60">
        <f>IF(ลับ!AL$3=0,0,IF(เวลาเรียน!BP12="ป",ลับ!AL$3,0))</f>
        <v>0</v>
      </c>
      <c r="BL64" s="60">
        <f>IF(ลับ!AM$3=0,0,IF(เวลาเรียน!BQ12="ป",ลับ!AM$3,0))</f>
        <v>0</v>
      </c>
      <c r="BM64" s="60">
        <f>IF(ลับ!AN$3=0,0,IF(เวลาเรียน!BR12="ป",ลับ!AN$3,0))</f>
        <v>0</v>
      </c>
      <c r="BN64" s="60">
        <f>IF(ลับ!AO$3=0,0,IF(เวลาเรียน!BS12="ป",ลับ!AO$3,0))</f>
        <v>0</v>
      </c>
      <c r="BO64" s="60">
        <f>IF(ลับ!AP$3=0,0,IF(เวลาเรียน!BT12="ป",ลับ!AP$3,0))</f>
        <v>0</v>
      </c>
      <c r="BP64" s="60">
        <f>IF(ลับ!AQ$3=0,0,IF(เวลาเรียน!BU12="ป",ลับ!AQ$3,0))</f>
        <v>0</v>
      </c>
      <c r="BQ64" s="60">
        <f>IF(ลับ!AR$3=0,0,IF(เวลาเรียน!BV12="ป",ลับ!AR$3,0))</f>
        <v>0</v>
      </c>
      <c r="BR64" s="60">
        <f>IF(ลับ!AS$3=0,0,IF(เวลาเรียน!BW12="ป",ลับ!AS$3,0))</f>
        <v>0</v>
      </c>
      <c r="BS64" s="295">
        <f>IF(ลับ!AT$3=0,0,IF(เวลาเรียน!BX12="ป",ลับ!AT$3,0))</f>
        <v>0</v>
      </c>
      <c r="BT64" s="60">
        <f>IF(ลับ!BT$3=0,0,IF(เวลาเรียน!BZ12="ป",ลับ!BT$3,0))</f>
        <v>0</v>
      </c>
      <c r="BU64" s="60">
        <f>IF(ลับ!BU$3=0,0,IF(เวลาเรียน!CA12="ป",ลับ!BU$3,0))</f>
        <v>0</v>
      </c>
      <c r="BV64" s="60">
        <f>IF(ลับ!BV$3=0,0,IF(เวลาเรียน!CB12="ป",ลับ!BV$3,0))</f>
        <v>0</v>
      </c>
      <c r="BW64" s="60">
        <f>IF(ลับ!BW$3=0,0,IF(เวลาเรียน!CC12="ป",ลับ!BW$3,0))</f>
        <v>0</v>
      </c>
      <c r="BX64" s="60">
        <f>IF(ลับ!BX$3=0,0,IF(เวลาเรียน!CD12="ป",ลับ!BX$3,0))</f>
        <v>0</v>
      </c>
      <c r="BY64" s="60">
        <f>IF(ลับ!BY$3=0,0,IF(เวลาเรียน!CE12="ป",ลับ!BY$3,0))</f>
        <v>0</v>
      </c>
      <c r="BZ64" s="60">
        <f>IF(ลับ!BZ$3=0,0,IF(เวลาเรียน!CF12="ป",ลับ!BZ$3,0))</f>
        <v>0</v>
      </c>
      <c r="CA64" s="60">
        <f>IF(ลับ!CA$3=0,0,IF(เวลาเรียน!CG12="ป",ลับ!CA$3,0))</f>
        <v>0</v>
      </c>
      <c r="CB64" s="60">
        <f>IF(ลับ!CB$3=0,0,IF(เวลาเรียน!CH12="ป",ลับ!CB$3,0))</f>
        <v>0</v>
      </c>
      <c r="CC64" s="60">
        <f>IF(ลับ!CC$3=0,0,IF(เวลาเรียน!CI12="ป",ลับ!CC$3,0))</f>
        <v>0</v>
      </c>
      <c r="CD64" s="60">
        <f>IF(ลับ!CD$3=0,0,IF(เวลาเรียน!CJ12="ป",ลับ!CD$3,0))</f>
        <v>0</v>
      </c>
      <c r="CE64" s="60">
        <f>IF(ลับ!CE$3=0,0,IF(เวลาเรียน!CK12="ป",ลับ!CE$3,0))</f>
        <v>0</v>
      </c>
      <c r="CF64" s="60">
        <f>IF(ลับ!CF$3=0,0,IF(เวลาเรียน!CL12="ป",ลับ!CF$3,0))</f>
        <v>0</v>
      </c>
      <c r="CG64" s="60">
        <f>IF(ลับ!CG$3=0,0,IF(เวลาเรียน!CM12="ป",ลับ!CG$3,0))</f>
        <v>0</v>
      </c>
      <c r="CH64" s="60">
        <f>IF(ลับ!CH$3=0,0,IF(เวลาเรียน!CN12="ป",ลับ!CH$3,0))</f>
        <v>0</v>
      </c>
      <c r="CI64" s="60">
        <f>IF(ลับ!CI$3=0,0,IF(เวลาเรียน!CO12="ป",ลับ!CI$3,0))</f>
        <v>0</v>
      </c>
      <c r="CJ64" s="60">
        <f>IF(ลับ!CJ$3=0,0,IF(เวลาเรียน!CP12="ป",ลับ!CJ$3,0))</f>
        <v>0</v>
      </c>
      <c r="CK64" s="60">
        <f>IF(ลับ!CK$3=0,0,IF(เวลาเรียน!CQ12="ป",ลับ!CK$3,0))</f>
        <v>0</v>
      </c>
      <c r="CL64" s="60">
        <f>IF(ลับ!CL$3=0,0,IF(เวลาเรียน!CR12="ป",ลับ!CL$3,0))</f>
        <v>0</v>
      </c>
      <c r="CM64" s="60">
        <f>IF(ลับ!CM$3=0,0,IF(เวลาเรียน!CS12="ป",ลับ!CM$3,0))</f>
        <v>0</v>
      </c>
      <c r="CN64" s="60">
        <f>IF(ลับ!CN$3=0,0,IF(เวลาเรียน!CT12="ป",ลับ!CN$3,0))</f>
        <v>0</v>
      </c>
      <c r="CO64" s="60">
        <f>IF(ลับ!CO$3=0,0,IF(เวลาเรียน!CU12="ป",ลับ!CO$3,0))</f>
        <v>0</v>
      </c>
      <c r="CP64" s="60">
        <f>IF(ลับ!CP$3=0,0,IF(เวลาเรียน!CV12="ป",ลับ!CP$3,0))</f>
        <v>0</v>
      </c>
      <c r="CQ64" s="60">
        <f>IF(ลับ!CQ$3=0,0,IF(เวลาเรียน!CW12="ป",ลับ!CQ$3,0))</f>
        <v>0</v>
      </c>
      <c r="CR64" s="60">
        <f>IF(ลับ!CR$3=0,0,IF(เวลาเรียน!CX12="ป",ลับ!CR$3,0))</f>
        <v>0</v>
      </c>
      <c r="CS64" s="60">
        <f>IF(ลับ!CS$3=0,0,IF(เวลาเรียน!CY12="ป",ลับ!CS$3,0))</f>
        <v>0</v>
      </c>
      <c r="CT64" s="60">
        <f>IF(ลับ!CT$3=0,0,IF(เวลาเรียน!CZ12="ป",ลับ!CT$3,0))</f>
        <v>0</v>
      </c>
      <c r="CU64" s="60">
        <f>IF(ลับ!CU$3=0,0,IF(เวลาเรียน!DA12="ป",ลับ!CU$3,0))</f>
        <v>0</v>
      </c>
      <c r="CV64" s="60">
        <f>IF(ลับ!CV$3=0,0,IF(เวลาเรียน!DB12="ป",ลับ!CV$3,0))</f>
        <v>0</v>
      </c>
      <c r="CW64" s="60">
        <f>IF(ลับ!CW$3=0,0,IF(เวลาเรียน!DC12="ป",ลับ!CW$3,0))</f>
        <v>0</v>
      </c>
      <c r="CX64" s="73" t="e">
        <f t="shared" si="24"/>
        <v>#REF!</v>
      </c>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I64" s="55"/>
      <c r="GJ64" s="55"/>
      <c r="GK64" s="55"/>
      <c r="GL64" s="55"/>
      <c r="GM64" s="55"/>
      <c r="GN64" s="55"/>
      <c r="GO64" s="55"/>
      <c r="GP64" s="55"/>
      <c r="GQ64" s="55"/>
      <c r="GR64" s="55"/>
      <c r="GS64" s="55"/>
      <c r="GT64" s="55"/>
      <c r="GU64" s="55"/>
      <c r="GV64" s="55"/>
      <c r="GW64" s="55"/>
      <c r="GX64" s="55"/>
      <c r="GY64" s="55"/>
      <c r="GZ64" s="55"/>
      <c r="HA64" s="55"/>
      <c r="HB64" s="55"/>
      <c r="HC64" s="55"/>
      <c r="HD64" s="55"/>
      <c r="HE64" s="55"/>
      <c r="HF64" s="55"/>
      <c r="HG64" s="47"/>
      <c r="HH64" s="47"/>
      <c r="HI64" s="47"/>
      <c r="HJ64" s="47"/>
      <c r="HK64" s="47"/>
      <c r="HL64" s="47"/>
      <c r="HM64" s="47"/>
      <c r="HN64" s="47"/>
    </row>
    <row r="65" spans="1:222" ht="20.399999999999999" x14ac:dyDescent="0.55000000000000004">
      <c r="A65" s="25">
        <v>8</v>
      </c>
      <c r="B65" s="60">
        <f>IF(ลับ!B$3=0,0,IF(เวลาเรียน!H13="ป",ลับ!B$3,0))</f>
        <v>0</v>
      </c>
      <c r="C65" s="60">
        <f>IF(ลับ!C$3=0,0,IF(เวลาเรียน!I13="ป",ลับ!C$3,0))</f>
        <v>0</v>
      </c>
      <c r="D65" s="60">
        <f>IF(ลับ!D$3=0,0,IF(เวลาเรียน!J13="ป",ลับ!D$3,0))</f>
        <v>0</v>
      </c>
      <c r="E65" s="60">
        <f>IF(ลับ!E$3=0,0,IF(เวลาเรียน!K13="ป",ลับ!E$3,0))</f>
        <v>0</v>
      </c>
      <c r="F65" s="60" t="e">
        <f>IF(ลับ!F$3=0,0,IF(เวลาเรียน!#REF!="ป",ลับ!F$3,0))</f>
        <v>#REF!</v>
      </c>
      <c r="G65" s="60">
        <f>IF(ลับ!G$3=0,0,IF(เวลาเรียน!L13="ป",ลับ!G$3,0))</f>
        <v>0</v>
      </c>
      <c r="H65" s="60">
        <f>IF(ลับ!H$3=0,0,IF(เวลาเรียน!M13="ป",ลับ!H$3,0))</f>
        <v>0</v>
      </c>
      <c r="I65" s="60">
        <f>IF(ลับ!I$3=0,0,IF(เวลาเรียน!N13="ป",ลับ!I$3,0))</f>
        <v>0</v>
      </c>
      <c r="J65" s="60">
        <f>IF(ลับ!J$3=0,0,IF(เวลาเรียน!O13="ป",ลับ!J$3,0))</f>
        <v>0</v>
      </c>
      <c r="K65" s="60">
        <f>IF(ลับ!K$3=0,0,IF(เวลาเรียน!P13="ป",ลับ!K$3,0))</f>
        <v>0</v>
      </c>
      <c r="L65" s="60">
        <f>IF(ลับ!L$3=0,0,IF(เวลาเรียน!Q13="ป",ลับ!L$3,0))</f>
        <v>0</v>
      </c>
      <c r="M65" s="60">
        <f>IF(ลับ!M$3=0,0,IF(เวลาเรียน!R13="ป",ลับ!M$3,0))</f>
        <v>0</v>
      </c>
      <c r="N65" s="60">
        <f>IF(ลับ!N$3=0,0,IF(เวลาเรียน!S13="ป",ลับ!N$3,0))</f>
        <v>0</v>
      </c>
      <c r="O65" s="60">
        <f>IF(ลับ!O$3=0,0,IF(เวลาเรียน!T13="ป",ลับ!O$3,0))</f>
        <v>0</v>
      </c>
      <c r="P65" s="60">
        <f>IF(ลับ!P$3=0,0,IF(เวลาเรียน!U13="ป",ลับ!P$3,0))</f>
        <v>0</v>
      </c>
      <c r="Q65" s="60">
        <f>IF(ลับ!Q$3=0,0,IF(เวลาเรียน!V13="ป",ลับ!Q$3,0))</f>
        <v>0</v>
      </c>
      <c r="R65" s="60">
        <f>IF(ลับ!R$3=0,0,IF(เวลาเรียน!W13="ป",ลับ!R$3,0))</f>
        <v>0</v>
      </c>
      <c r="S65" s="60">
        <f>IF(ลับ!S$3=0,0,IF(เวลาเรียน!X13="ป",ลับ!S$3,0))</f>
        <v>0</v>
      </c>
      <c r="T65" s="60">
        <f>IF(ลับ!T$3=0,0,IF(เวลาเรียน!Y13="ป",ลับ!T$3,0))</f>
        <v>0</v>
      </c>
      <c r="U65" s="60">
        <f>IF(ลับ!U$3=0,0,IF(เวลาเรียน!Z13="ป",ลับ!U$3,0))</f>
        <v>0</v>
      </c>
      <c r="V65" s="60">
        <f>IF(ลับ!V$3=0,0,IF(เวลาเรียน!AA13="ป",ลับ!V$3,0))</f>
        <v>0</v>
      </c>
      <c r="W65" s="60">
        <f>IF(ลับ!W$3=0,0,IF(เวลาเรียน!AB13="ป",ลับ!W$3,0))</f>
        <v>0</v>
      </c>
      <c r="X65" s="60">
        <f>IF(ลับ!X$3=0,0,IF(เวลาเรียน!AC13="ป",ลับ!X$3,0))</f>
        <v>0</v>
      </c>
      <c r="Y65" s="60">
        <f>IF(ลับ!Y$3=0,0,IF(เวลาเรียน!AD13="ป",ลับ!Y$3,0))</f>
        <v>0</v>
      </c>
      <c r="Z65" s="295">
        <f>IF(ลับ!Z$3=0,0,IF(เวลาเรียน!AE13="ป",ลับ!Z$3,0))</f>
        <v>0</v>
      </c>
      <c r="AA65" s="60">
        <f>IF(ลับ!B$3=0,0,IF(เวลาเรียน!AF13="ป",ลับ!B$3,0))</f>
        <v>0</v>
      </c>
      <c r="AB65" s="60">
        <f>IF(ลับ!C$3=0,0,IF(เวลาเรียน!AG13="ป",ลับ!C$3,0))</f>
        <v>0</v>
      </c>
      <c r="AC65" s="60">
        <f>IF(ลับ!D$3=0,0,IF(เวลาเรียน!AH13="ป",ลับ!D$3,0))</f>
        <v>0</v>
      </c>
      <c r="AD65" s="60">
        <f>IF(ลับ!E$3=0,0,IF(เวลาเรียน!AI13="ป",ลับ!E$3,0))</f>
        <v>0</v>
      </c>
      <c r="AE65" s="60" t="e">
        <f>IF(ลับ!F$3=0,0,IF(เวลาเรียน!AJ13="ป",ลับ!F$3,0))</f>
        <v>#REF!</v>
      </c>
      <c r="AF65" s="60">
        <f>IF(ลับ!G$3=0,0,IF(เวลาเรียน!AK13="ป",ลับ!G$3,0))</f>
        <v>0</v>
      </c>
      <c r="AG65" s="60">
        <f>IF(ลับ!H$3=0,0,IF(เวลาเรียน!AL13="ป",ลับ!H$3,0))</f>
        <v>0</v>
      </c>
      <c r="AH65" s="60">
        <f>IF(ลับ!I$3=0,0,IF(เวลาเรียน!AM13="ป",ลับ!I$3,0))</f>
        <v>0</v>
      </c>
      <c r="AI65" s="60">
        <f>IF(ลับ!J$3=0,0,IF(เวลาเรียน!AN13="ป",ลับ!J$3,0))</f>
        <v>0</v>
      </c>
      <c r="AJ65" s="60">
        <f>IF(ลับ!K$3=0,0,IF(เวลาเรียน!AO13="ป",ลับ!K$3,0))</f>
        <v>0</v>
      </c>
      <c r="AK65" s="60">
        <f>IF(ลับ!L$3=0,0,IF(เวลาเรียน!AP13="ป",ลับ!L$3,0))</f>
        <v>0</v>
      </c>
      <c r="AL65" s="60">
        <f>IF(ลับ!M$3=0,0,IF(เวลาเรียน!AQ13="ป",ลับ!M$3,0))</f>
        <v>0</v>
      </c>
      <c r="AM65" s="60">
        <f>IF(ลับ!N$3=0,0,IF(เวลาเรียน!AR13="ป",ลับ!N$3,0))</f>
        <v>0</v>
      </c>
      <c r="AN65" s="60">
        <f>IF(ลับ!O$3=0,0,IF(เวลาเรียน!AS13="ป",ลับ!O$3,0))</f>
        <v>0</v>
      </c>
      <c r="AO65" s="60">
        <f>IF(ลับ!P$3=0,0,IF(เวลาเรียน!AT13="ป",ลับ!P$3,0))</f>
        <v>0</v>
      </c>
      <c r="AP65" s="60">
        <f>IF(ลับ!Q$3=0,0,IF(เวลาเรียน!AU13="ป",ลับ!Q$3,0))</f>
        <v>0</v>
      </c>
      <c r="AQ65" s="60">
        <f>IF(ลับ!R$3=0,0,IF(เวลาเรียน!AV13="ป",ลับ!R$3,0))</f>
        <v>0</v>
      </c>
      <c r="AR65" s="60">
        <f>IF(ลับ!S$3=0,0,IF(เวลาเรียน!AW13="ป",ลับ!S$3,0))</f>
        <v>0</v>
      </c>
      <c r="AS65" s="60">
        <f>IF(ลับ!T$3=0,0,IF(เวลาเรียน!AX13="ป",ลับ!T$3,0))</f>
        <v>0</v>
      </c>
      <c r="AT65" s="60">
        <f>IF(ลับ!U$3=0,0,IF(เวลาเรียน!AY13="ป",ลับ!U$3,0))</f>
        <v>0</v>
      </c>
      <c r="AU65" s="60">
        <f>IF(ลับ!V$3=0,0,IF(เวลาเรียน!AZ13="ป",ลับ!V$3,0))</f>
        <v>0</v>
      </c>
      <c r="AV65" s="60">
        <f>IF(ลับ!W$3=0,0,IF(เวลาเรียน!BA13="ป",ลับ!W$3,0))</f>
        <v>0</v>
      </c>
      <c r="AW65" s="60">
        <f>IF(ลับ!X$3=0,0,IF(เวลาเรียน!BB13="ป",ลับ!X$3,0))</f>
        <v>0</v>
      </c>
      <c r="AX65" s="60">
        <f>IF(ลับ!Y$3=0,0,IF(เวลาเรียน!BC13="ป",ลับ!Y$3,0))</f>
        <v>0</v>
      </c>
      <c r="AY65" s="60">
        <f>IF(ลับ!Z$3=0,0,IF(เวลาเรียน!BD13="ป",ลับ!Z$3,0))</f>
        <v>0</v>
      </c>
      <c r="AZ65" s="60">
        <f>IF(ลับ!AA$3=0,0,IF(เวลาเรียน!BE13="ป",ลับ!AA$3,0))</f>
        <v>0</v>
      </c>
      <c r="BA65" s="60">
        <f>IF(ลับ!AB$3=0,0,IF(เวลาเรียน!BF13="ป",ลับ!AB$3,0))</f>
        <v>0</v>
      </c>
      <c r="BB65" s="60">
        <f>IF(ลับ!AC$3=0,0,IF(เวลาเรียน!BG13="ป",ลับ!AC$3,0))</f>
        <v>0</v>
      </c>
      <c r="BC65" s="60">
        <f>IF(ลับ!AD$3=0,0,IF(เวลาเรียน!BH13="ป",ลับ!AD$3,0))</f>
        <v>0</v>
      </c>
      <c r="BD65" s="60">
        <f>IF(ลับ!AE$3=0,0,IF(เวลาเรียน!BI13="ป",ลับ!AE$3,0))</f>
        <v>0</v>
      </c>
      <c r="BE65" s="60">
        <f>IF(ลับ!AF$3=0,0,IF(เวลาเรียน!BJ13="ป",ลับ!AF$3,0))</f>
        <v>0</v>
      </c>
      <c r="BF65" s="60">
        <f>IF(ลับ!AG$3=0,0,IF(เวลาเรียน!BK13="ป",ลับ!AG$3,0))</f>
        <v>0</v>
      </c>
      <c r="BG65" s="60">
        <f>IF(ลับ!AH$3=0,0,IF(เวลาเรียน!BL13="ป",ลับ!AH$3,0))</f>
        <v>0</v>
      </c>
      <c r="BH65" s="60">
        <f>IF(ลับ!AI$3=0,0,IF(เวลาเรียน!BM13="ป",ลับ!AI$3,0))</f>
        <v>0</v>
      </c>
      <c r="BI65" s="60">
        <f>IF(ลับ!AJ$3=0,0,IF(เวลาเรียน!BN13="ป",ลับ!AJ$3,0))</f>
        <v>0</v>
      </c>
      <c r="BJ65" s="60">
        <f>IF(ลับ!AK$3=0,0,IF(เวลาเรียน!BO13="ป",ลับ!AK$3,0))</f>
        <v>0</v>
      </c>
      <c r="BK65" s="60">
        <f>IF(ลับ!AL$3=0,0,IF(เวลาเรียน!BP13="ป",ลับ!AL$3,0))</f>
        <v>0</v>
      </c>
      <c r="BL65" s="60">
        <f>IF(ลับ!AM$3=0,0,IF(เวลาเรียน!BQ13="ป",ลับ!AM$3,0))</f>
        <v>0</v>
      </c>
      <c r="BM65" s="60">
        <f>IF(ลับ!AN$3=0,0,IF(เวลาเรียน!BR13="ป",ลับ!AN$3,0))</f>
        <v>0</v>
      </c>
      <c r="BN65" s="60">
        <f>IF(ลับ!AO$3=0,0,IF(เวลาเรียน!BS13="ป",ลับ!AO$3,0))</f>
        <v>0</v>
      </c>
      <c r="BO65" s="60">
        <f>IF(ลับ!AP$3=0,0,IF(เวลาเรียน!BT13="ป",ลับ!AP$3,0))</f>
        <v>0</v>
      </c>
      <c r="BP65" s="60">
        <f>IF(ลับ!AQ$3=0,0,IF(เวลาเรียน!BU13="ป",ลับ!AQ$3,0))</f>
        <v>0</v>
      </c>
      <c r="BQ65" s="60">
        <f>IF(ลับ!AR$3=0,0,IF(เวลาเรียน!BV13="ป",ลับ!AR$3,0))</f>
        <v>0</v>
      </c>
      <c r="BR65" s="60">
        <f>IF(ลับ!AS$3=0,0,IF(เวลาเรียน!BW13="ป",ลับ!AS$3,0))</f>
        <v>0</v>
      </c>
      <c r="BS65" s="295">
        <f>IF(ลับ!AT$3=0,0,IF(เวลาเรียน!BX13="ป",ลับ!AT$3,0))</f>
        <v>0</v>
      </c>
      <c r="BT65" s="60">
        <f>IF(ลับ!BT$3=0,0,IF(เวลาเรียน!BZ13="ป",ลับ!BT$3,0))</f>
        <v>0</v>
      </c>
      <c r="BU65" s="60">
        <f>IF(ลับ!BU$3=0,0,IF(เวลาเรียน!CA13="ป",ลับ!BU$3,0))</f>
        <v>0</v>
      </c>
      <c r="BV65" s="60">
        <f>IF(ลับ!BV$3=0,0,IF(เวลาเรียน!CB13="ป",ลับ!BV$3,0))</f>
        <v>0</v>
      </c>
      <c r="BW65" s="60">
        <f>IF(ลับ!BW$3=0,0,IF(เวลาเรียน!CC13="ป",ลับ!BW$3,0))</f>
        <v>0</v>
      </c>
      <c r="BX65" s="60">
        <f>IF(ลับ!BX$3=0,0,IF(เวลาเรียน!CD13="ป",ลับ!BX$3,0))</f>
        <v>0</v>
      </c>
      <c r="BY65" s="60">
        <f>IF(ลับ!BY$3=0,0,IF(เวลาเรียน!CE13="ป",ลับ!BY$3,0))</f>
        <v>0</v>
      </c>
      <c r="BZ65" s="60">
        <f>IF(ลับ!BZ$3=0,0,IF(เวลาเรียน!CF13="ป",ลับ!BZ$3,0))</f>
        <v>0</v>
      </c>
      <c r="CA65" s="60">
        <f>IF(ลับ!CA$3=0,0,IF(เวลาเรียน!CG13="ป",ลับ!CA$3,0))</f>
        <v>0</v>
      </c>
      <c r="CB65" s="60">
        <f>IF(ลับ!CB$3=0,0,IF(เวลาเรียน!CH13="ป",ลับ!CB$3,0))</f>
        <v>0</v>
      </c>
      <c r="CC65" s="60">
        <f>IF(ลับ!CC$3=0,0,IF(เวลาเรียน!CI13="ป",ลับ!CC$3,0))</f>
        <v>0</v>
      </c>
      <c r="CD65" s="60">
        <f>IF(ลับ!CD$3=0,0,IF(เวลาเรียน!CJ13="ป",ลับ!CD$3,0))</f>
        <v>0</v>
      </c>
      <c r="CE65" s="60">
        <f>IF(ลับ!CE$3=0,0,IF(เวลาเรียน!CK13="ป",ลับ!CE$3,0))</f>
        <v>0</v>
      </c>
      <c r="CF65" s="60">
        <f>IF(ลับ!CF$3=0,0,IF(เวลาเรียน!CL13="ป",ลับ!CF$3,0))</f>
        <v>0</v>
      </c>
      <c r="CG65" s="60">
        <f>IF(ลับ!CG$3=0,0,IF(เวลาเรียน!CM13="ป",ลับ!CG$3,0))</f>
        <v>0</v>
      </c>
      <c r="CH65" s="60">
        <f>IF(ลับ!CH$3=0,0,IF(เวลาเรียน!CN13="ป",ลับ!CH$3,0))</f>
        <v>0</v>
      </c>
      <c r="CI65" s="60">
        <f>IF(ลับ!CI$3=0,0,IF(เวลาเรียน!CO13="ป",ลับ!CI$3,0))</f>
        <v>0</v>
      </c>
      <c r="CJ65" s="60">
        <f>IF(ลับ!CJ$3=0,0,IF(เวลาเรียน!CP13="ป",ลับ!CJ$3,0))</f>
        <v>0</v>
      </c>
      <c r="CK65" s="60">
        <f>IF(ลับ!CK$3=0,0,IF(เวลาเรียน!CQ13="ป",ลับ!CK$3,0))</f>
        <v>0</v>
      </c>
      <c r="CL65" s="60">
        <f>IF(ลับ!CL$3=0,0,IF(เวลาเรียน!CR13="ป",ลับ!CL$3,0))</f>
        <v>0</v>
      </c>
      <c r="CM65" s="60">
        <f>IF(ลับ!CM$3=0,0,IF(เวลาเรียน!CS13="ป",ลับ!CM$3,0))</f>
        <v>0</v>
      </c>
      <c r="CN65" s="60">
        <f>IF(ลับ!CN$3=0,0,IF(เวลาเรียน!CT13="ป",ลับ!CN$3,0))</f>
        <v>0</v>
      </c>
      <c r="CO65" s="60">
        <f>IF(ลับ!CO$3=0,0,IF(เวลาเรียน!CU13="ป",ลับ!CO$3,0))</f>
        <v>0</v>
      </c>
      <c r="CP65" s="60">
        <f>IF(ลับ!CP$3=0,0,IF(เวลาเรียน!CV13="ป",ลับ!CP$3,0))</f>
        <v>0</v>
      </c>
      <c r="CQ65" s="60">
        <f>IF(ลับ!CQ$3=0,0,IF(เวลาเรียน!CW13="ป",ลับ!CQ$3,0))</f>
        <v>0</v>
      </c>
      <c r="CR65" s="60">
        <f>IF(ลับ!CR$3=0,0,IF(เวลาเรียน!CX13="ป",ลับ!CR$3,0))</f>
        <v>0</v>
      </c>
      <c r="CS65" s="60">
        <f>IF(ลับ!CS$3=0,0,IF(เวลาเรียน!CY13="ป",ลับ!CS$3,0))</f>
        <v>0</v>
      </c>
      <c r="CT65" s="60">
        <f>IF(ลับ!CT$3=0,0,IF(เวลาเรียน!CZ13="ป",ลับ!CT$3,0))</f>
        <v>0</v>
      </c>
      <c r="CU65" s="60">
        <f>IF(ลับ!CU$3=0,0,IF(เวลาเรียน!DA13="ป",ลับ!CU$3,0))</f>
        <v>0</v>
      </c>
      <c r="CV65" s="60">
        <f>IF(ลับ!CV$3=0,0,IF(เวลาเรียน!DB13="ป",ลับ!CV$3,0))</f>
        <v>0</v>
      </c>
      <c r="CW65" s="60">
        <f>IF(ลับ!CW$3=0,0,IF(เวลาเรียน!DC13="ป",ลับ!CW$3,0))</f>
        <v>0</v>
      </c>
      <c r="CX65" s="73" t="e">
        <f t="shared" si="24"/>
        <v>#REF!</v>
      </c>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I65" s="55"/>
      <c r="GJ65" s="55"/>
      <c r="GK65" s="55"/>
      <c r="GL65" s="55"/>
      <c r="GM65" s="55"/>
      <c r="GN65" s="55"/>
      <c r="GO65" s="55"/>
      <c r="GP65" s="55"/>
      <c r="GQ65" s="55"/>
      <c r="GR65" s="55"/>
      <c r="GS65" s="55"/>
      <c r="GT65" s="55"/>
      <c r="GU65" s="55"/>
      <c r="GV65" s="55"/>
      <c r="GW65" s="55"/>
      <c r="GX65" s="55"/>
      <c r="GY65" s="55"/>
      <c r="GZ65" s="55"/>
      <c r="HA65" s="55"/>
      <c r="HB65" s="55"/>
      <c r="HC65" s="55"/>
      <c r="HD65" s="55"/>
      <c r="HE65" s="55"/>
      <c r="HF65" s="55"/>
      <c r="HG65" s="47"/>
      <c r="HH65" s="47"/>
      <c r="HI65" s="47"/>
      <c r="HJ65" s="47"/>
      <c r="HK65" s="47"/>
      <c r="HL65" s="47"/>
      <c r="HM65" s="47"/>
      <c r="HN65" s="47"/>
    </row>
    <row r="66" spans="1:222" ht="20.399999999999999" x14ac:dyDescent="0.55000000000000004">
      <c r="A66" s="25">
        <v>9</v>
      </c>
      <c r="B66" s="60">
        <f>IF(ลับ!B$3=0,0,IF(เวลาเรียน!H14="ป",ลับ!B$3,0))</f>
        <v>0</v>
      </c>
      <c r="C66" s="60">
        <f>IF(ลับ!C$3=0,0,IF(เวลาเรียน!I14="ป",ลับ!C$3,0))</f>
        <v>0</v>
      </c>
      <c r="D66" s="60">
        <f>IF(ลับ!D$3=0,0,IF(เวลาเรียน!J14="ป",ลับ!D$3,0))</f>
        <v>0</v>
      </c>
      <c r="E66" s="60">
        <f>IF(ลับ!E$3=0,0,IF(เวลาเรียน!K14="ป",ลับ!E$3,0))</f>
        <v>0</v>
      </c>
      <c r="F66" s="60" t="e">
        <f>IF(ลับ!F$3=0,0,IF(เวลาเรียน!#REF!="ป",ลับ!F$3,0))</f>
        <v>#REF!</v>
      </c>
      <c r="G66" s="60">
        <f>IF(ลับ!G$3=0,0,IF(เวลาเรียน!L14="ป",ลับ!G$3,0))</f>
        <v>0</v>
      </c>
      <c r="H66" s="60">
        <f>IF(ลับ!H$3=0,0,IF(เวลาเรียน!M14="ป",ลับ!H$3,0))</f>
        <v>0</v>
      </c>
      <c r="I66" s="60">
        <f>IF(ลับ!I$3=0,0,IF(เวลาเรียน!N14="ป",ลับ!I$3,0))</f>
        <v>0</v>
      </c>
      <c r="J66" s="60">
        <f>IF(ลับ!J$3=0,0,IF(เวลาเรียน!O14="ป",ลับ!J$3,0))</f>
        <v>0</v>
      </c>
      <c r="K66" s="60">
        <f>IF(ลับ!K$3=0,0,IF(เวลาเรียน!P14="ป",ลับ!K$3,0))</f>
        <v>0</v>
      </c>
      <c r="L66" s="60">
        <f>IF(ลับ!L$3=0,0,IF(เวลาเรียน!Q14="ป",ลับ!L$3,0))</f>
        <v>0</v>
      </c>
      <c r="M66" s="60">
        <f>IF(ลับ!M$3=0,0,IF(เวลาเรียน!R14="ป",ลับ!M$3,0))</f>
        <v>0</v>
      </c>
      <c r="N66" s="60">
        <f>IF(ลับ!N$3=0,0,IF(เวลาเรียน!S14="ป",ลับ!N$3,0))</f>
        <v>0</v>
      </c>
      <c r="O66" s="60">
        <f>IF(ลับ!O$3=0,0,IF(เวลาเรียน!T14="ป",ลับ!O$3,0))</f>
        <v>0</v>
      </c>
      <c r="P66" s="60">
        <f>IF(ลับ!P$3=0,0,IF(เวลาเรียน!U14="ป",ลับ!P$3,0))</f>
        <v>0</v>
      </c>
      <c r="Q66" s="60">
        <f>IF(ลับ!Q$3=0,0,IF(เวลาเรียน!V14="ป",ลับ!Q$3,0))</f>
        <v>0</v>
      </c>
      <c r="R66" s="60">
        <f>IF(ลับ!R$3=0,0,IF(เวลาเรียน!W14="ป",ลับ!R$3,0))</f>
        <v>0</v>
      </c>
      <c r="S66" s="60">
        <f>IF(ลับ!S$3=0,0,IF(เวลาเรียน!X14="ป",ลับ!S$3,0))</f>
        <v>0</v>
      </c>
      <c r="T66" s="60">
        <f>IF(ลับ!T$3=0,0,IF(เวลาเรียน!Y14="ป",ลับ!T$3,0))</f>
        <v>0</v>
      </c>
      <c r="U66" s="60">
        <f>IF(ลับ!U$3=0,0,IF(เวลาเรียน!Z14="ป",ลับ!U$3,0))</f>
        <v>0</v>
      </c>
      <c r="V66" s="60">
        <f>IF(ลับ!V$3=0,0,IF(เวลาเรียน!AA14="ป",ลับ!V$3,0))</f>
        <v>0</v>
      </c>
      <c r="W66" s="60">
        <f>IF(ลับ!W$3=0,0,IF(เวลาเรียน!AB14="ป",ลับ!W$3,0))</f>
        <v>0</v>
      </c>
      <c r="X66" s="60">
        <f>IF(ลับ!X$3=0,0,IF(เวลาเรียน!AC14="ป",ลับ!X$3,0))</f>
        <v>0</v>
      </c>
      <c r="Y66" s="60">
        <f>IF(ลับ!Y$3=0,0,IF(เวลาเรียน!AD14="ป",ลับ!Y$3,0))</f>
        <v>0</v>
      </c>
      <c r="Z66" s="295">
        <f>IF(ลับ!Z$3=0,0,IF(เวลาเรียน!AE14="ป",ลับ!Z$3,0))</f>
        <v>0</v>
      </c>
      <c r="AA66" s="60">
        <f>IF(ลับ!B$3=0,0,IF(เวลาเรียน!AF14="ป",ลับ!B$3,0))</f>
        <v>0</v>
      </c>
      <c r="AB66" s="60">
        <f>IF(ลับ!C$3=0,0,IF(เวลาเรียน!AG14="ป",ลับ!C$3,0))</f>
        <v>0</v>
      </c>
      <c r="AC66" s="60">
        <f>IF(ลับ!D$3=0,0,IF(เวลาเรียน!AH14="ป",ลับ!D$3,0))</f>
        <v>0</v>
      </c>
      <c r="AD66" s="60">
        <f>IF(ลับ!E$3=0,0,IF(เวลาเรียน!AI14="ป",ลับ!E$3,0))</f>
        <v>0</v>
      </c>
      <c r="AE66" s="60" t="e">
        <f>IF(ลับ!F$3=0,0,IF(เวลาเรียน!AJ14="ป",ลับ!F$3,0))</f>
        <v>#REF!</v>
      </c>
      <c r="AF66" s="60">
        <f>IF(ลับ!G$3=0,0,IF(เวลาเรียน!AK14="ป",ลับ!G$3,0))</f>
        <v>0</v>
      </c>
      <c r="AG66" s="60">
        <f>IF(ลับ!H$3=0,0,IF(เวลาเรียน!AL14="ป",ลับ!H$3,0))</f>
        <v>0</v>
      </c>
      <c r="AH66" s="60">
        <f>IF(ลับ!I$3=0,0,IF(เวลาเรียน!AM14="ป",ลับ!I$3,0))</f>
        <v>0</v>
      </c>
      <c r="AI66" s="60">
        <f>IF(ลับ!J$3=0,0,IF(เวลาเรียน!AN14="ป",ลับ!J$3,0))</f>
        <v>0</v>
      </c>
      <c r="AJ66" s="60">
        <f>IF(ลับ!K$3=0,0,IF(เวลาเรียน!AO14="ป",ลับ!K$3,0))</f>
        <v>0</v>
      </c>
      <c r="AK66" s="60">
        <f>IF(ลับ!L$3=0,0,IF(เวลาเรียน!AP14="ป",ลับ!L$3,0))</f>
        <v>0</v>
      </c>
      <c r="AL66" s="60">
        <f>IF(ลับ!M$3=0,0,IF(เวลาเรียน!AQ14="ป",ลับ!M$3,0))</f>
        <v>0</v>
      </c>
      <c r="AM66" s="60">
        <f>IF(ลับ!N$3=0,0,IF(เวลาเรียน!AR14="ป",ลับ!N$3,0))</f>
        <v>0</v>
      </c>
      <c r="AN66" s="60">
        <f>IF(ลับ!O$3=0,0,IF(เวลาเรียน!AS14="ป",ลับ!O$3,0))</f>
        <v>0</v>
      </c>
      <c r="AO66" s="60">
        <f>IF(ลับ!P$3=0,0,IF(เวลาเรียน!AT14="ป",ลับ!P$3,0))</f>
        <v>0</v>
      </c>
      <c r="AP66" s="60">
        <f>IF(ลับ!Q$3=0,0,IF(เวลาเรียน!AU14="ป",ลับ!Q$3,0))</f>
        <v>0</v>
      </c>
      <c r="AQ66" s="60">
        <f>IF(ลับ!R$3=0,0,IF(เวลาเรียน!AV14="ป",ลับ!R$3,0))</f>
        <v>0</v>
      </c>
      <c r="AR66" s="60">
        <f>IF(ลับ!S$3=0,0,IF(เวลาเรียน!AW14="ป",ลับ!S$3,0))</f>
        <v>0</v>
      </c>
      <c r="AS66" s="60">
        <f>IF(ลับ!T$3=0,0,IF(เวลาเรียน!AX14="ป",ลับ!T$3,0))</f>
        <v>0</v>
      </c>
      <c r="AT66" s="60">
        <f>IF(ลับ!U$3=0,0,IF(เวลาเรียน!AY14="ป",ลับ!U$3,0))</f>
        <v>0</v>
      </c>
      <c r="AU66" s="60">
        <f>IF(ลับ!V$3=0,0,IF(เวลาเรียน!AZ14="ป",ลับ!V$3,0))</f>
        <v>0</v>
      </c>
      <c r="AV66" s="60">
        <f>IF(ลับ!W$3=0,0,IF(เวลาเรียน!BA14="ป",ลับ!W$3,0))</f>
        <v>0</v>
      </c>
      <c r="AW66" s="60">
        <f>IF(ลับ!X$3=0,0,IF(เวลาเรียน!BB14="ป",ลับ!X$3,0))</f>
        <v>0</v>
      </c>
      <c r="AX66" s="60">
        <f>IF(ลับ!Y$3=0,0,IF(เวลาเรียน!BC14="ป",ลับ!Y$3,0))</f>
        <v>0</v>
      </c>
      <c r="AY66" s="60">
        <f>IF(ลับ!Z$3=0,0,IF(เวลาเรียน!BD14="ป",ลับ!Z$3,0))</f>
        <v>0</v>
      </c>
      <c r="AZ66" s="60">
        <f>IF(ลับ!AA$3=0,0,IF(เวลาเรียน!BE14="ป",ลับ!AA$3,0))</f>
        <v>0</v>
      </c>
      <c r="BA66" s="60">
        <f>IF(ลับ!AB$3=0,0,IF(เวลาเรียน!BF14="ป",ลับ!AB$3,0))</f>
        <v>0</v>
      </c>
      <c r="BB66" s="60">
        <f>IF(ลับ!AC$3=0,0,IF(เวลาเรียน!BG14="ป",ลับ!AC$3,0))</f>
        <v>0</v>
      </c>
      <c r="BC66" s="60">
        <f>IF(ลับ!AD$3=0,0,IF(เวลาเรียน!BH14="ป",ลับ!AD$3,0))</f>
        <v>0</v>
      </c>
      <c r="BD66" s="60">
        <f>IF(ลับ!AE$3=0,0,IF(เวลาเรียน!BI14="ป",ลับ!AE$3,0))</f>
        <v>0</v>
      </c>
      <c r="BE66" s="60">
        <f>IF(ลับ!AF$3=0,0,IF(เวลาเรียน!BJ14="ป",ลับ!AF$3,0))</f>
        <v>0</v>
      </c>
      <c r="BF66" s="60">
        <f>IF(ลับ!AG$3=0,0,IF(เวลาเรียน!BK14="ป",ลับ!AG$3,0))</f>
        <v>0</v>
      </c>
      <c r="BG66" s="60">
        <f>IF(ลับ!AH$3=0,0,IF(เวลาเรียน!BL14="ป",ลับ!AH$3,0))</f>
        <v>0</v>
      </c>
      <c r="BH66" s="60">
        <f>IF(ลับ!AI$3=0,0,IF(เวลาเรียน!BM14="ป",ลับ!AI$3,0))</f>
        <v>0</v>
      </c>
      <c r="BI66" s="60">
        <f>IF(ลับ!AJ$3=0,0,IF(เวลาเรียน!BN14="ป",ลับ!AJ$3,0))</f>
        <v>0</v>
      </c>
      <c r="BJ66" s="60">
        <f>IF(ลับ!AK$3=0,0,IF(เวลาเรียน!BO14="ป",ลับ!AK$3,0))</f>
        <v>0</v>
      </c>
      <c r="BK66" s="60">
        <f>IF(ลับ!AL$3=0,0,IF(เวลาเรียน!BP14="ป",ลับ!AL$3,0))</f>
        <v>0</v>
      </c>
      <c r="BL66" s="60">
        <f>IF(ลับ!AM$3=0,0,IF(เวลาเรียน!BQ14="ป",ลับ!AM$3,0))</f>
        <v>0</v>
      </c>
      <c r="BM66" s="60">
        <f>IF(ลับ!AN$3=0,0,IF(เวลาเรียน!BR14="ป",ลับ!AN$3,0))</f>
        <v>0</v>
      </c>
      <c r="BN66" s="60">
        <f>IF(ลับ!AO$3=0,0,IF(เวลาเรียน!BS14="ป",ลับ!AO$3,0))</f>
        <v>0</v>
      </c>
      <c r="BO66" s="60">
        <f>IF(ลับ!AP$3=0,0,IF(เวลาเรียน!BT14="ป",ลับ!AP$3,0))</f>
        <v>0</v>
      </c>
      <c r="BP66" s="60">
        <f>IF(ลับ!AQ$3=0,0,IF(เวลาเรียน!BU14="ป",ลับ!AQ$3,0))</f>
        <v>0</v>
      </c>
      <c r="BQ66" s="60">
        <f>IF(ลับ!AR$3=0,0,IF(เวลาเรียน!BV14="ป",ลับ!AR$3,0))</f>
        <v>0</v>
      </c>
      <c r="BR66" s="60">
        <f>IF(ลับ!AS$3=0,0,IF(เวลาเรียน!BW14="ป",ลับ!AS$3,0))</f>
        <v>0</v>
      </c>
      <c r="BS66" s="295">
        <f>IF(ลับ!AT$3=0,0,IF(เวลาเรียน!BX14="ป",ลับ!AT$3,0))</f>
        <v>0</v>
      </c>
      <c r="BT66" s="60">
        <f>IF(ลับ!BT$3=0,0,IF(เวลาเรียน!BZ14="ป",ลับ!BT$3,0))</f>
        <v>0</v>
      </c>
      <c r="BU66" s="60">
        <f>IF(ลับ!BU$3=0,0,IF(เวลาเรียน!CA14="ป",ลับ!BU$3,0))</f>
        <v>0</v>
      </c>
      <c r="BV66" s="60">
        <f>IF(ลับ!BV$3=0,0,IF(เวลาเรียน!CB14="ป",ลับ!BV$3,0))</f>
        <v>0</v>
      </c>
      <c r="BW66" s="60">
        <f>IF(ลับ!BW$3=0,0,IF(เวลาเรียน!CC14="ป",ลับ!BW$3,0))</f>
        <v>0</v>
      </c>
      <c r="BX66" s="60">
        <f>IF(ลับ!BX$3=0,0,IF(เวลาเรียน!CD14="ป",ลับ!BX$3,0))</f>
        <v>0</v>
      </c>
      <c r="BY66" s="60">
        <f>IF(ลับ!BY$3=0,0,IF(เวลาเรียน!CE14="ป",ลับ!BY$3,0))</f>
        <v>0</v>
      </c>
      <c r="BZ66" s="60">
        <f>IF(ลับ!BZ$3=0,0,IF(เวลาเรียน!CF14="ป",ลับ!BZ$3,0))</f>
        <v>0</v>
      </c>
      <c r="CA66" s="60">
        <f>IF(ลับ!CA$3=0,0,IF(เวลาเรียน!CG14="ป",ลับ!CA$3,0))</f>
        <v>0</v>
      </c>
      <c r="CB66" s="60">
        <f>IF(ลับ!CB$3=0,0,IF(เวลาเรียน!CH14="ป",ลับ!CB$3,0))</f>
        <v>0</v>
      </c>
      <c r="CC66" s="60">
        <f>IF(ลับ!CC$3=0,0,IF(เวลาเรียน!CI14="ป",ลับ!CC$3,0))</f>
        <v>0</v>
      </c>
      <c r="CD66" s="60">
        <f>IF(ลับ!CD$3=0,0,IF(เวลาเรียน!CJ14="ป",ลับ!CD$3,0))</f>
        <v>0</v>
      </c>
      <c r="CE66" s="60">
        <f>IF(ลับ!CE$3=0,0,IF(เวลาเรียน!CK14="ป",ลับ!CE$3,0))</f>
        <v>0</v>
      </c>
      <c r="CF66" s="60">
        <f>IF(ลับ!CF$3=0,0,IF(เวลาเรียน!CL14="ป",ลับ!CF$3,0))</f>
        <v>0</v>
      </c>
      <c r="CG66" s="60">
        <f>IF(ลับ!CG$3=0,0,IF(เวลาเรียน!CM14="ป",ลับ!CG$3,0))</f>
        <v>0</v>
      </c>
      <c r="CH66" s="60">
        <f>IF(ลับ!CH$3=0,0,IF(เวลาเรียน!CN14="ป",ลับ!CH$3,0))</f>
        <v>0</v>
      </c>
      <c r="CI66" s="60">
        <f>IF(ลับ!CI$3=0,0,IF(เวลาเรียน!CO14="ป",ลับ!CI$3,0))</f>
        <v>0</v>
      </c>
      <c r="CJ66" s="60">
        <f>IF(ลับ!CJ$3=0,0,IF(เวลาเรียน!CP14="ป",ลับ!CJ$3,0))</f>
        <v>0</v>
      </c>
      <c r="CK66" s="60">
        <f>IF(ลับ!CK$3=0,0,IF(เวลาเรียน!CQ14="ป",ลับ!CK$3,0))</f>
        <v>0</v>
      </c>
      <c r="CL66" s="60">
        <f>IF(ลับ!CL$3=0,0,IF(เวลาเรียน!CR14="ป",ลับ!CL$3,0))</f>
        <v>0</v>
      </c>
      <c r="CM66" s="60">
        <f>IF(ลับ!CM$3=0,0,IF(เวลาเรียน!CS14="ป",ลับ!CM$3,0))</f>
        <v>0</v>
      </c>
      <c r="CN66" s="60">
        <f>IF(ลับ!CN$3=0,0,IF(เวลาเรียน!CT14="ป",ลับ!CN$3,0))</f>
        <v>0</v>
      </c>
      <c r="CO66" s="60">
        <f>IF(ลับ!CO$3=0,0,IF(เวลาเรียน!CU14="ป",ลับ!CO$3,0))</f>
        <v>0</v>
      </c>
      <c r="CP66" s="60">
        <f>IF(ลับ!CP$3=0,0,IF(เวลาเรียน!CV14="ป",ลับ!CP$3,0))</f>
        <v>0</v>
      </c>
      <c r="CQ66" s="60">
        <f>IF(ลับ!CQ$3=0,0,IF(เวลาเรียน!CW14="ป",ลับ!CQ$3,0))</f>
        <v>0</v>
      </c>
      <c r="CR66" s="60">
        <f>IF(ลับ!CR$3=0,0,IF(เวลาเรียน!CX14="ป",ลับ!CR$3,0))</f>
        <v>0</v>
      </c>
      <c r="CS66" s="60">
        <f>IF(ลับ!CS$3=0,0,IF(เวลาเรียน!CY14="ป",ลับ!CS$3,0))</f>
        <v>0</v>
      </c>
      <c r="CT66" s="60">
        <f>IF(ลับ!CT$3=0,0,IF(เวลาเรียน!CZ14="ป",ลับ!CT$3,0))</f>
        <v>0</v>
      </c>
      <c r="CU66" s="60">
        <f>IF(ลับ!CU$3=0,0,IF(เวลาเรียน!DA14="ป",ลับ!CU$3,0))</f>
        <v>0</v>
      </c>
      <c r="CV66" s="60">
        <f>IF(ลับ!CV$3=0,0,IF(เวลาเรียน!DB14="ป",ลับ!CV$3,0))</f>
        <v>0</v>
      </c>
      <c r="CW66" s="60">
        <f>IF(ลับ!CW$3=0,0,IF(เวลาเรียน!DC14="ป",ลับ!CW$3,0))</f>
        <v>0</v>
      </c>
      <c r="CX66" s="73" t="e">
        <f t="shared" si="24"/>
        <v>#REF!</v>
      </c>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47"/>
      <c r="HH66" s="47"/>
      <c r="HI66" s="47"/>
      <c r="HJ66" s="47"/>
      <c r="HK66" s="47"/>
      <c r="HL66" s="47"/>
      <c r="HM66" s="47"/>
      <c r="HN66" s="47"/>
    </row>
    <row r="67" spans="1:222" ht="20.399999999999999" x14ac:dyDescent="0.55000000000000004">
      <c r="A67" s="25">
        <v>10</v>
      </c>
      <c r="B67" s="60">
        <f>IF(ลับ!B$3=0,0,IF(เวลาเรียน!H15="ป",ลับ!B$3,0))</f>
        <v>0</v>
      </c>
      <c r="C67" s="60">
        <f>IF(ลับ!C$3=0,0,IF(เวลาเรียน!I15="ป",ลับ!C$3,0))</f>
        <v>0</v>
      </c>
      <c r="D67" s="60">
        <f>IF(ลับ!D$3=0,0,IF(เวลาเรียน!J15="ป",ลับ!D$3,0))</f>
        <v>0</v>
      </c>
      <c r="E67" s="60">
        <f>IF(ลับ!E$3=0,0,IF(เวลาเรียน!K15="ป",ลับ!E$3,0))</f>
        <v>0</v>
      </c>
      <c r="F67" s="60" t="e">
        <f>IF(ลับ!F$3=0,0,IF(เวลาเรียน!#REF!="ป",ลับ!F$3,0))</f>
        <v>#REF!</v>
      </c>
      <c r="G67" s="60">
        <f>IF(ลับ!G$3=0,0,IF(เวลาเรียน!L15="ป",ลับ!G$3,0))</f>
        <v>0</v>
      </c>
      <c r="H67" s="60">
        <f>IF(ลับ!H$3=0,0,IF(เวลาเรียน!M15="ป",ลับ!H$3,0))</f>
        <v>0</v>
      </c>
      <c r="I67" s="60">
        <f>IF(ลับ!I$3=0,0,IF(เวลาเรียน!N15="ป",ลับ!I$3,0))</f>
        <v>0</v>
      </c>
      <c r="J67" s="60">
        <f>IF(ลับ!J$3=0,0,IF(เวลาเรียน!O15="ป",ลับ!J$3,0))</f>
        <v>0</v>
      </c>
      <c r="K67" s="60">
        <f>IF(ลับ!K$3=0,0,IF(เวลาเรียน!P15="ป",ลับ!K$3,0))</f>
        <v>0</v>
      </c>
      <c r="L67" s="60">
        <f>IF(ลับ!L$3=0,0,IF(เวลาเรียน!Q15="ป",ลับ!L$3,0))</f>
        <v>0</v>
      </c>
      <c r="M67" s="60">
        <f>IF(ลับ!M$3=0,0,IF(เวลาเรียน!R15="ป",ลับ!M$3,0))</f>
        <v>0</v>
      </c>
      <c r="N67" s="60">
        <f>IF(ลับ!N$3=0,0,IF(เวลาเรียน!S15="ป",ลับ!N$3,0))</f>
        <v>0</v>
      </c>
      <c r="O67" s="60">
        <f>IF(ลับ!O$3=0,0,IF(เวลาเรียน!T15="ป",ลับ!O$3,0))</f>
        <v>0</v>
      </c>
      <c r="P67" s="60">
        <f>IF(ลับ!P$3=0,0,IF(เวลาเรียน!U15="ป",ลับ!P$3,0))</f>
        <v>0</v>
      </c>
      <c r="Q67" s="60">
        <f>IF(ลับ!Q$3=0,0,IF(เวลาเรียน!V15="ป",ลับ!Q$3,0))</f>
        <v>0</v>
      </c>
      <c r="R67" s="60">
        <f>IF(ลับ!R$3=0,0,IF(เวลาเรียน!W15="ป",ลับ!R$3,0))</f>
        <v>0</v>
      </c>
      <c r="S67" s="60">
        <f>IF(ลับ!S$3=0,0,IF(เวลาเรียน!X15="ป",ลับ!S$3,0))</f>
        <v>0</v>
      </c>
      <c r="T67" s="60">
        <f>IF(ลับ!T$3=0,0,IF(เวลาเรียน!Y15="ป",ลับ!T$3,0))</f>
        <v>0</v>
      </c>
      <c r="U67" s="60">
        <f>IF(ลับ!U$3=0,0,IF(เวลาเรียน!Z15="ป",ลับ!U$3,0))</f>
        <v>0</v>
      </c>
      <c r="V67" s="60">
        <f>IF(ลับ!V$3=0,0,IF(เวลาเรียน!AA15="ป",ลับ!V$3,0))</f>
        <v>0</v>
      </c>
      <c r="W67" s="60">
        <f>IF(ลับ!W$3=0,0,IF(เวลาเรียน!AB15="ป",ลับ!W$3,0))</f>
        <v>0</v>
      </c>
      <c r="X67" s="60">
        <f>IF(ลับ!X$3=0,0,IF(เวลาเรียน!AC15="ป",ลับ!X$3,0))</f>
        <v>0</v>
      </c>
      <c r="Y67" s="60">
        <f>IF(ลับ!Y$3=0,0,IF(เวลาเรียน!AD15="ป",ลับ!Y$3,0))</f>
        <v>0</v>
      </c>
      <c r="Z67" s="295">
        <f>IF(ลับ!Z$3=0,0,IF(เวลาเรียน!AE15="ป",ลับ!Z$3,0))</f>
        <v>0</v>
      </c>
      <c r="AA67" s="60">
        <f>IF(ลับ!B$3=0,0,IF(เวลาเรียน!AF15="ป",ลับ!B$3,0))</f>
        <v>0</v>
      </c>
      <c r="AB67" s="60">
        <f>IF(ลับ!C$3=0,0,IF(เวลาเรียน!AG15="ป",ลับ!C$3,0))</f>
        <v>0</v>
      </c>
      <c r="AC67" s="60">
        <f>IF(ลับ!D$3=0,0,IF(เวลาเรียน!AH15="ป",ลับ!D$3,0))</f>
        <v>0</v>
      </c>
      <c r="AD67" s="60">
        <f>IF(ลับ!E$3=0,0,IF(เวลาเรียน!AI15="ป",ลับ!E$3,0))</f>
        <v>0</v>
      </c>
      <c r="AE67" s="60" t="e">
        <f>IF(ลับ!F$3=0,0,IF(เวลาเรียน!AJ15="ป",ลับ!F$3,0))</f>
        <v>#REF!</v>
      </c>
      <c r="AF67" s="60">
        <f>IF(ลับ!G$3=0,0,IF(เวลาเรียน!AK15="ป",ลับ!G$3,0))</f>
        <v>0</v>
      </c>
      <c r="AG67" s="60">
        <f>IF(ลับ!H$3=0,0,IF(เวลาเรียน!AL15="ป",ลับ!H$3,0))</f>
        <v>0</v>
      </c>
      <c r="AH67" s="60">
        <f>IF(ลับ!I$3=0,0,IF(เวลาเรียน!AM15="ป",ลับ!I$3,0))</f>
        <v>0</v>
      </c>
      <c r="AI67" s="60">
        <f>IF(ลับ!J$3=0,0,IF(เวลาเรียน!AN15="ป",ลับ!J$3,0))</f>
        <v>0</v>
      </c>
      <c r="AJ67" s="60">
        <f>IF(ลับ!K$3=0,0,IF(เวลาเรียน!AO15="ป",ลับ!K$3,0))</f>
        <v>0</v>
      </c>
      <c r="AK67" s="60">
        <f>IF(ลับ!L$3=0,0,IF(เวลาเรียน!AP15="ป",ลับ!L$3,0))</f>
        <v>0</v>
      </c>
      <c r="AL67" s="60">
        <f>IF(ลับ!M$3=0,0,IF(เวลาเรียน!AQ15="ป",ลับ!M$3,0))</f>
        <v>0</v>
      </c>
      <c r="AM67" s="60">
        <f>IF(ลับ!N$3=0,0,IF(เวลาเรียน!AR15="ป",ลับ!N$3,0))</f>
        <v>0</v>
      </c>
      <c r="AN67" s="60">
        <f>IF(ลับ!O$3=0,0,IF(เวลาเรียน!AS15="ป",ลับ!O$3,0))</f>
        <v>0</v>
      </c>
      <c r="AO67" s="60">
        <f>IF(ลับ!P$3=0,0,IF(เวลาเรียน!AT15="ป",ลับ!P$3,0))</f>
        <v>0</v>
      </c>
      <c r="AP67" s="60">
        <f>IF(ลับ!Q$3=0,0,IF(เวลาเรียน!AU15="ป",ลับ!Q$3,0))</f>
        <v>0</v>
      </c>
      <c r="AQ67" s="60">
        <f>IF(ลับ!R$3=0,0,IF(เวลาเรียน!AV15="ป",ลับ!R$3,0))</f>
        <v>0</v>
      </c>
      <c r="AR67" s="60">
        <f>IF(ลับ!S$3=0,0,IF(เวลาเรียน!AW15="ป",ลับ!S$3,0))</f>
        <v>0</v>
      </c>
      <c r="AS67" s="60">
        <f>IF(ลับ!T$3=0,0,IF(เวลาเรียน!AX15="ป",ลับ!T$3,0))</f>
        <v>0</v>
      </c>
      <c r="AT67" s="60">
        <f>IF(ลับ!U$3=0,0,IF(เวลาเรียน!AY15="ป",ลับ!U$3,0))</f>
        <v>0</v>
      </c>
      <c r="AU67" s="60">
        <f>IF(ลับ!V$3=0,0,IF(เวลาเรียน!AZ15="ป",ลับ!V$3,0))</f>
        <v>0</v>
      </c>
      <c r="AV67" s="60">
        <f>IF(ลับ!W$3=0,0,IF(เวลาเรียน!BA15="ป",ลับ!W$3,0))</f>
        <v>0</v>
      </c>
      <c r="AW67" s="60">
        <f>IF(ลับ!X$3=0,0,IF(เวลาเรียน!BB15="ป",ลับ!X$3,0))</f>
        <v>0</v>
      </c>
      <c r="AX67" s="60">
        <f>IF(ลับ!Y$3=0,0,IF(เวลาเรียน!BC15="ป",ลับ!Y$3,0))</f>
        <v>0</v>
      </c>
      <c r="AY67" s="60">
        <f>IF(ลับ!Z$3=0,0,IF(เวลาเรียน!BD15="ป",ลับ!Z$3,0))</f>
        <v>0</v>
      </c>
      <c r="AZ67" s="60">
        <f>IF(ลับ!AA$3=0,0,IF(เวลาเรียน!BE15="ป",ลับ!AA$3,0))</f>
        <v>0</v>
      </c>
      <c r="BA67" s="60">
        <f>IF(ลับ!AB$3=0,0,IF(เวลาเรียน!BF15="ป",ลับ!AB$3,0))</f>
        <v>0</v>
      </c>
      <c r="BB67" s="60">
        <f>IF(ลับ!AC$3=0,0,IF(เวลาเรียน!BG15="ป",ลับ!AC$3,0))</f>
        <v>0</v>
      </c>
      <c r="BC67" s="60">
        <f>IF(ลับ!AD$3=0,0,IF(เวลาเรียน!BH15="ป",ลับ!AD$3,0))</f>
        <v>0</v>
      </c>
      <c r="BD67" s="60">
        <f>IF(ลับ!AE$3=0,0,IF(เวลาเรียน!BI15="ป",ลับ!AE$3,0))</f>
        <v>0</v>
      </c>
      <c r="BE67" s="60">
        <f>IF(ลับ!AF$3=0,0,IF(เวลาเรียน!BJ15="ป",ลับ!AF$3,0))</f>
        <v>0</v>
      </c>
      <c r="BF67" s="60">
        <f>IF(ลับ!AG$3=0,0,IF(เวลาเรียน!BK15="ป",ลับ!AG$3,0))</f>
        <v>0</v>
      </c>
      <c r="BG67" s="60">
        <f>IF(ลับ!AH$3=0,0,IF(เวลาเรียน!BL15="ป",ลับ!AH$3,0))</f>
        <v>0</v>
      </c>
      <c r="BH67" s="60">
        <f>IF(ลับ!AI$3=0,0,IF(เวลาเรียน!BM15="ป",ลับ!AI$3,0))</f>
        <v>0</v>
      </c>
      <c r="BI67" s="60">
        <f>IF(ลับ!AJ$3=0,0,IF(เวลาเรียน!BN15="ป",ลับ!AJ$3,0))</f>
        <v>0</v>
      </c>
      <c r="BJ67" s="60">
        <f>IF(ลับ!AK$3=0,0,IF(เวลาเรียน!BO15="ป",ลับ!AK$3,0))</f>
        <v>0</v>
      </c>
      <c r="BK67" s="60">
        <f>IF(ลับ!AL$3=0,0,IF(เวลาเรียน!BP15="ป",ลับ!AL$3,0))</f>
        <v>0</v>
      </c>
      <c r="BL67" s="60">
        <f>IF(ลับ!AM$3=0,0,IF(เวลาเรียน!BQ15="ป",ลับ!AM$3,0))</f>
        <v>0</v>
      </c>
      <c r="BM67" s="60">
        <f>IF(ลับ!AN$3=0,0,IF(เวลาเรียน!BR15="ป",ลับ!AN$3,0))</f>
        <v>0</v>
      </c>
      <c r="BN67" s="60">
        <f>IF(ลับ!AO$3=0,0,IF(เวลาเรียน!BS15="ป",ลับ!AO$3,0))</f>
        <v>0</v>
      </c>
      <c r="BO67" s="60">
        <f>IF(ลับ!AP$3=0,0,IF(เวลาเรียน!BT15="ป",ลับ!AP$3,0))</f>
        <v>0</v>
      </c>
      <c r="BP67" s="60">
        <f>IF(ลับ!AQ$3=0,0,IF(เวลาเรียน!BU15="ป",ลับ!AQ$3,0))</f>
        <v>0</v>
      </c>
      <c r="BQ67" s="60">
        <f>IF(ลับ!AR$3=0,0,IF(เวลาเรียน!BV15="ป",ลับ!AR$3,0))</f>
        <v>0</v>
      </c>
      <c r="BR67" s="60">
        <f>IF(ลับ!AS$3=0,0,IF(เวลาเรียน!BW15="ป",ลับ!AS$3,0))</f>
        <v>0</v>
      </c>
      <c r="BS67" s="295">
        <f>IF(ลับ!AT$3=0,0,IF(เวลาเรียน!BX15="ป",ลับ!AT$3,0))</f>
        <v>0</v>
      </c>
      <c r="BT67" s="60">
        <f>IF(ลับ!BT$3=0,0,IF(เวลาเรียน!BZ15="ป",ลับ!BT$3,0))</f>
        <v>0</v>
      </c>
      <c r="BU67" s="60">
        <f>IF(ลับ!BU$3=0,0,IF(เวลาเรียน!CA15="ป",ลับ!BU$3,0))</f>
        <v>0</v>
      </c>
      <c r="BV67" s="60">
        <f>IF(ลับ!BV$3=0,0,IF(เวลาเรียน!CB15="ป",ลับ!BV$3,0))</f>
        <v>0</v>
      </c>
      <c r="BW67" s="60">
        <f>IF(ลับ!BW$3=0,0,IF(เวลาเรียน!CC15="ป",ลับ!BW$3,0))</f>
        <v>0</v>
      </c>
      <c r="BX67" s="60">
        <f>IF(ลับ!BX$3=0,0,IF(เวลาเรียน!CD15="ป",ลับ!BX$3,0))</f>
        <v>0</v>
      </c>
      <c r="BY67" s="60">
        <f>IF(ลับ!BY$3=0,0,IF(เวลาเรียน!CE15="ป",ลับ!BY$3,0))</f>
        <v>0</v>
      </c>
      <c r="BZ67" s="60">
        <f>IF(ลับ!BZ$3=0,0,IF(เวลาเรียน!CF15="ป",ลับ!BZ$3,0))</f>
        <v>0</v>
      </c>
      <c r="CA67" s="60">
        <f>IF(ลับ!CA$3=0,0,IF(เวลาเรียน!CG15="ป",ลับ!CA$3,0))</f>
        <v>0</v>
      </c>
      <c r="CB67" s="60">
        <f>IF(ลับ!CB$3=0,0,IF(เวลาเรียน!CH15="ป",ลับ!CB$3,0))</f>
        <v>0</v>
      </c>
      <c r="CC67" s="60">
        <f>IF(ลับ!CC$3=0,0,IF(เวลาเรียน!CI15="ป",ลับ!CC$3,0))</f>
        <v>0</v>
      </c>
      <c r="CD67" s="60">
        <f>IF(ลับ!CD$3=0,0,IF(เวลาเรียน!CJ15="ป",ลับ!CD$3,0))</f>
        <v>0</v>
      </c>
      <c r="CE67" s="60">
        <f>IF(ลับ!CE$3=0,0,IF(เวลาเรียน!CK15="ป",ลับ!CE$3,0))</f>
        <v>0</v>
      </c>
      <c r="CF67" s="60">
        <f>IF(ลับ!CF$3=0,0,IF(เวลาเรียน!CL15="ป",ลับ!CF$3,0))</f>
        <v>0</v>
      </c>
      <c r="CG67" s="60">
        <f>IF(ลับ!CG$3=0,0,IF(เวลาเรียน!CM15="ป",ลับ!CG$3,0))</f>
        <v>0</v>
      </c>
      <c r="CH67" s="60">
        <f>IF(ลับ!CH$3=0,0,IF(เวลาเรียน!CN15="ป",ลับ!CH$3,0))</f>
        <v>0</v>
      </c>
      <c r="CI67" s="60">
        <f>IF(ลับ!CI$3=0,0,IF(เวลาเรียน!CO15="ป",ลับ!CI$3,0))</f>
        <v>0</v>
      </c>
      <c r="CJ67" s="60">
        <f>IF(ลับ!CJ$3=0,0,IF(เวลาเรียน!CP15="ป",ลับ!CJ$3,0))</f>
        <v>0</v>
      </c>
      <c r="CK67" s="60">
        <f>IF(ลับ!CK$3=0,0,IF(เวลาเรียน!CQ15="ป",ลับ!CK$3,0))</f>
        <v>0</v>
      </c>
      <c r="CL67" s="60">
        <f>IF(ลับ!CL$3=0,0,IF(เวลาเรียน!CR15="ป",ลับ!CL$3,0))</f>
        <v>0</v>
      </c>
      <c r="CM67" s="60">
        <f>IF(ลับ!CM$3=0,0,IF(เวลาเรียน!CS15="ป",ลับ!CM$3,0))</f>
        <v>0</v>
      </c>
      <c r="CN67" s="60">
        <f>IF(ลับ!CN$3=0,0,IF(เวลาเรียน!CT15="ป",ลับ!CN$3,0))</f>
        <v>0</v>
      </c>
      <c r="CO67" s="60">
        <f>IF(ลับ!CO$3=0,0,IF(เวลาเรียน!CU15="ป",ลับ!CO$3,0))</f>
        <v>0</v>
      </c>
      <c r="CP67" s="60">
        <f>IF(ลับ!CP$3=0,0,IF(เวลาเรียน!CV15="ป",ลับ!CP$3,0))</f>
        <v>0</v>
      </c>
      <c r="CQ67" s="60">
        <f>IF(ลับ!CQ$3=0,0,IF(เวลาเรียน!CW15="ป",ลับ!CQ$3,0))</f>
        <v>0</v>
      </c>
      <c r="CR67" s="60">
        <f>IF(ลับ!CR$3=0,0,IF(เวลาเรียน!CX15="ป",ลับ!CR$3,0))</f>
        <v>0</v>
      </c>
      <c r="CS67" s="60">
        <f>IF(ลับ!CS$3=0,0,IF(เวลาเรียน!CY15="ป",ลับ!CS$3,0))</f>
        <v>0</v>
      </c>
      <c r="CT67" s="60">
        <f>IF(ลับ!CT$3=0,0,IF(เวลาเรียน!CZ15="ป",ลับ!CT$3,0))</f>
        <v>0</v>
      </c>
      <c r="CU67" s="60">
        <f>IF(ลับ!CU$3=0,0,IF(เวลาเรียน!DA15="ป",ลับ!CU$3,0))</f>
        <v>0</v>
      </c>
      <c r="CV67" s="60">
        <f>IF(ลับ!CV$3=0,0,IF(เวลาเรียน!DB15="ป",ลับ!CV$3,0))</f>
        <v>0</v>
      </c>
      <c r="CW67" s="60">
        <f>IF(ลับ!CW$3=0,0,IF(เวลาเรียน!DC15="ป",ลับ!CW$3,0))</f>
        <v>0</v>
      </c>
      <c r="CX67" s="73" t="e">
        <f t="shared" si="24"/>
        <v>#REF!</v>
      </c>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47"/>
      <c r="HH67" s="47"/>
      <c r="HI67" s="47"/>
      <c r="HJ67" s="47"/>
      <c r="HK67" s="47"/>
      <c r="HL67" s="47"/>
      <c r="HM67" s="47"/>
      <c r="HN67" s="47"/>
    </row>
    <row r="68" spans="1:222" ht="20.399999999999999" x14ac:dyDescent="0.55000000000000004">
      <c r="A68" s="25">
        <v>11</v>
      </c>
      <c r="B68" s="60">
        <f>IF(ลับ!B$3=0,0,IF(เวลาเรียน!H16="ป",ลับ!B$3,0))</f>
        <v>0</v>
      </c>
      <c r="C68" s="60">
        <f>IF(ลับ!C$3=0,0,IF(เวลาเรียน!I16="ป",ลับ!C$3,0))</f>
        <v>0</v>
      </c>
      <c r="D68" s="60">
        <f>IF(ลับ!D$3=0,0,IF(เวลาเรียน!J16="ป",ลับ!D$3,0))</f>
        <v>0</v>
      </c>
      <c r="E68" s="60">
        <f>IF(ลับ!E$3=0,0,IF(เวลาเรียน!K16="ป",ลับ!E$3,0))</f>
        <v>0</v>
      </c>
      <c r="F68" s="60" t="e">
        <f>IF(ลับ!F$3=0,0,IF(เวลาเรียน!#REF!="ป",ลับ!F$3,0))</f>
        <v>#REF!</v>
      </c>
      <c r="G68" s="60">
        <f>IF(ลับ!G$3=0,0,IF(เวลาเรียน!L16="ป",ลับ!G$3,0))</f>
        <v>0</v>
      </c>
      <c r="H68" s="60">
        <f>IF(ลับ!H$3=0,0,IF(เวลาเรียน!M16="ป",ลับ!H$3,0))</f>
        <v>0</v>
      </c>
      <c r="I68" s="60">
        <f>IF(ลับ!I$3=0,0,IF(เวลาเรียน!N16="ป",ลับ!I$3,0))</f>
        <v>0</v>
      </c>
      <c r="J68" s="60">
        <f>IF(ลับ!J$3=0,0,IF(เวลาเรียน!O16="ป",ลับ!J$3,0))</f>
        <v>0</v>
      </c>
      <c r="K68" s="60">
        <f>IF(ลับ!K$3=0,0,IF(เวลาเรียน!P16="ป",ลับ!K$3,0))</f>
        <v>0</v>
      </c>
      <c r="L68" s="60">
        <f>IF(ลับ!L$3=0,0,IF(เวลาเรียน!Q16="ป",ลับ!L$3,0))</f>
        <v>0</v>
      </c>
      <c r="M68" s="60">
        <f>IF(ลับ!M$3=0,0,IF(เวลาเรียน!R16="ป",ลับ!M$3,0))</f>
        <v>0</v>
      </c>
      <c r="N68" s="60">
        <f>IF(ลับ!N$3=0,0,IF(เวลาเรียน!S16="ป",ลับ!N$3,0))</f>
        <v>0</v>
      </c>
      <c r="O68" s="60">
        <f>IF(ลับ!O$3=0,0,IF(เวลาเรียน!T16="ป",ลับ!O$3,0))</f>
        <v>0</v>
      </c>
      <c r="P68" s="60">
        <f>IF(ลับ!P$3=0,0,IF(เวลาเรียน!U16="ป",ลับ!P$3,0))</f>
        <v>0</v>
      </c>
      <c r="Q68" s="60">
        <f>IF(ลับ!Q$3=0,0,IF(เวลาเรียน!V16="ป",ลับ!Q$3,0))</f>
        <v>0</v>
      </c>
      <c r="R68" s="60">
        <f>IF(ลับ!R$3=0,0,IF(เวลาเรียน!W16="ป",ลับ!R$3,0))</f>
        <v>0</v>
      </c>
      <c r="S68" s="60">
        <f>IF(ลับ!S$3=0,0,IF(เวลาเรียน!X16="ป",ลับ!S$3,0))</f>
        <v>0</v>
      </c>
      <c r="T68" s="60">
        <f>IF(ลับ!T$3=0,0,IF(เวลาเรียน!Y16="ป",ลับ!T$3,0))</f>
        <v>0</v>
      </c>
      <c r="U68" s="60">
        <f>IF(ลับ!U$3=0,0,IF(เวลาเรียน!Z16="ป",ลับ!U$3,0))</f>
        <v>0</v>
      </c>
      <c r="V68" s="60">
        <f>IF(ลับ!V$3=0,0,IF(เวลาเรียน!AA16="ป",ลับ!V$3,0))</f>
        <v>0</v>
      </c>
      <c r="W68" s="60">
        <f>IF(ลับ!W$3=0,0,IF(เวลาเรียน!AB16="ป",ลับ!W$3,0))</f>
        <v>0</v>
      </c>
      <c r="X68" s="60">
        <f>IF(ลับ!X$3=0,0,IF(เวลาเรียน!AC16="ป",ลับ!X$3,0))</f>
        <v>0</v>
      </c>
      <c r="Y68" s="60">
        <f>IF(ลับ!Y$3=0,0,IF(เวลาเรียน!AD16="ป",ลับ!Y$3,0))</f>
        <v>0</v>
      </c>
      <c r="Z68" s="295">
        <f>IF(ลับ!Z$3=0,0,IF(เวลาเรียน!AE16="ป",ลับ!Z$3,0))</f>
        <v>0</v>
      </c>
      <c r="AA68" s="60">
        <f>IF(ลับ!B$3=0,0,IF(เวลาเรียน!AF16="ป",ลับ!B$3,0))</f>
        <v>0</v>
      </c>
      <c r="AB68" s="60">
        <f>IF(ลับ!C$3=0,0,IF(เวลาเรียน!AG16="ป",ลับ!C$3,0))</f>
        <v>0</v>
      </c>
      <c r="AC68" s="60">
        <f>IF(ลับ!D$3=0,0,IF(เวลาเรียน!AH16="ป",ลับ!D$3,0))</f>
        <v>0</v>
      </c>
      <c r="AD68" s="60">
        <f>IF(ลับ!E$3=0,0,IF(เวลาเรียน!AI16="ป",ลับ!E$3,0))</f>
        <v>0</v>
      </c>
      <c r="AE68" s="60" t="e">
        <f>IF(ลับ!F$3=0,0,IF(เวลาเรียน!AJ16="ป",ลับ!F$3,0))</f>
        <v>#REF!</v>
      </c>
      <c r="AF68" s="60">
        <f>IF(ลับ!G$3=0,0,IF(เวลาเรียน!AK16="ป",ลับ!G$3,0))</f>
        <v>0</v>
      </c>
      <c r="AG68" s="60">
        <f>IF(ลับ!H$3=0,0,IF(เวลาเรียน!AL16="ป",ลับ!H$3,0))</f>
        <v>0</v>
      </c>
      <c r="AH68" s="60">
        <f>IF(ลับ!I$3=0,0,IF(เวลาเรียน!AM16="ป",ลับ!I$3,0))</f>
        <v>0</v>
      </c>
      <c r="AI68" s="60">
        <f>IF(ลับ!J$3=0,0,IF(เวลาเรียน!AN16="ป",ลับ!J$3,0))</f>
        <v>0</v>
      </c>
      <c r="AJ68" s="60">
        <f>IF(ลับ!K$3=0,0,IF(เวลาเรียน!AO16="ป",ลับ!K$3,0))</f>
        <v>0</v>
      </c>
      <c r="AK68" s="60">
        <f>IF(ลับ!L$3=0,0,IF(เวลาเรียน!AP16="ป",ลับ!L$3,0))</f>
        <v>0</v>
      </c>
      <c r="AL68" s="60">
        <f>IF(ลับ!M$3=0,0,IF(เวลาเรียน!AQ16="ป",ลับ!M$3,0))</f>
        <v>0</v>
      </c>
      <c r="AM68" s="60">
        <f>IF(ลับ!N$3=0,0,IF(เวลาเรียน!AR16="ป",ลับ!N$3,0))</f>
        <v>0</v>
      </c>
      <c r="AN68" s="60">
        <f>IF(ลับ!O$3=0,0,IF(เวลาเรียน!AS16="ป",ลับ!O$3,0))</f>
        <v>0</v>
      </c>
      <c r="AO68" s="60">
        <f>IF(ลับ!P$3=0,0,IF(เวลาเรียน!AT16="ป",ลับ!P$3,0))</f>
        <v>0</v>
      </c>
      <c r="AP68" s="60">
        <f>IF(ลับ!Q$3=0,0,IF(เวลาเรียน!AU16="ป",ลับ!Q$3,0))</f>
        <v>0</v>
      </c>
      <c r="AQ68" s="60">
        <f>IF(ลับ!R$3=0,0,IF(เวลาเรียน!AV16="ป",ลับ!R$3,0))</f>
        <v>0</v>
      </c>
      <c r="AR68" s="60">
        <f>IF(ลับ!S$3=0,0,IF(เวลาเรียน!AW16="ป",ลับ!S$3,0))</f>
        <v>0</v>
      </c>
      <c r="AS68" s="60">
        <f>IF(ลับ!T$3=0,0,IF(เวลาเรียน!AX16="ป",ลับ!T$3,0))</f>
        <v>0</v>
      </c>
      <c r="AT68" s="60">
        <f>IF(ลับ!U$3=0,0,IF(เวลาเรียน!AY16="ป",ลับ!U$3,0))</f>
        <v>0</v>
      </c>
      <c r="AU68" s="60">
        <f>IF(ลับ!V$3=0,0,IF(เวลาเรียน!AZ16="ป",ลับ!V$3,0))</f>
        <v>0</v>
      </c>
      <c r="AV68" s="60">
        <f>IF(ลับ!W$3=0,0,IF(เวลาเรียน!BA16="ป",ลับ!W$3,0))</f>
        <v>0</v>
      </c>
      <c r="AW68" s="60">
        <f>IF(ลับ!X$3=0,0,IF(เวลาเรียน!BB16="ป",ลับ!X$3,0))</f>
        <v>0</v>
      </c>
      <c r="AX68" s="60">
        <f>IF(ลับ!Y$3=0,0,IF(เวลาเรียน!BC16="ป",ลับ!Y$3,0))</f>
        <v>0</v>
      </c>
      <c r="AY68" s="60">
        <f>IF(ลับ!Z$3=0,0,IF(เวลาเรียน!BD16="ป",ลับ!Z$3,0))</f>
        <v>0</v>
      </c>
      <c r="AZ68" s="60">
        <f>IF(ลับ!AA$3=0,0,IF(เวลาเรียน!BE16="ป",ลับ!AA$3,0))</f>
        <v>0</v>
      </c>
      <c r="BA68" s="60">
        <f>IF(ลับ!AB$3=0,0,IF(เวลาเรียน!BF16="ป",ลับ!AB$3,0))</f>
        <v>0</v>
      </c>
      <c r="BB68" s="60">
        <f>IF(ลับ!AC$3=0,0,IF(เวลาเรียน!BG16="ป",ลับ!AC$3,0))</f>
        <v>0</v>
      </c>
      <c r="BC68" s="60">
        <f>IF(ลับ!AD$3=0,0,IF(เวลาเรียน!BH16="ป",ลับ!AD$3,0))</f>
        <v>0</v>
      </c>
      <c r="BD68" s="60">
        <f>IF(ลับ!AE$3=0,0,IF(เวลาเรียน!BI16="ป",ลับ!AE$3,0))</f>
        <v>0</v>
      </c>
      <c r="BE68" s="60">
        <f>IF(ลับ!AF$3=0,0,IF(เวลาเรียน!BJ16="ป",ลับ!AF$3,0))</f>
        <v>0</v>
      </c>
      <c r="BF68" s="60">
        <f>IF(ลับ!AG$3=0,0,IF(เวลาเรียน!BK16="ป",ลับ!AG$3,0))</f>
        <v>0</v>
      </c>
      <c r="BG68" s="60">
        <f>IF(ลับ!AH$3=0,0,IF(เวลาเรียน!BL16="ป",ลับ!AH$3,0))</f>
        <v>0</v>
      </c>
      <c r="BH68" s="60">
        <f>IF(ลับ!AI$3=0,0,IF(เวลาเรียน!BM16="ป",ลับ!AI$3,0))</f>
        <v>0</v>
      </c>
      <c r="BI68" s="60">
        <f>IF(ลับ!AJ$3=0,0,IF(เวลาเรียน!BN16="ป",ลับ!AJ$3,0))</f>
        <v>0</v>
      </c>
      <c r="BJ68" s="60">
        <f>IF(ลับ!AK$3=0,0,IF(เวลาเรียน!BO16="ป",ลับ!AK$3,0))</f>
        <v>0</v>
      </c>
      <c r="BK68" s="60">
        <f>IF(ลับ!AL$3=0,0,IF(เวลาเรียน!BP16="ป",ลับ!AL$3,0))</f>
        <v>0</v>
      </c>
      <c r="BL68" s="60">
        <f>IF(ลับ!AM$3=0,0,IF(เวลาเรียน!BQ16="ป",ลับ!AM$3,0))</f>
        <v>0</v>
      </c>
      <c r="BM68" s="60">
        <f>IF(ลับ!AN$3=0,0,IF(เวลาเรียน!BR16="ป",ลับ!AN$3,0))</f>
        <v>0</v>
      </c>
      <c r="BN68" s="60">
        <f>IF(ลับ!AO$3=0,0,IF(เวลาเรียน!BS16="ป",ลับ!AO$3,0))</f>
        <v>0</v>
      </c>
      <c r="BO68" s="60">
        <f>IF(ลับ!AP$3=0,0,IF(เวลาเรียน!BT16="ป",ลับ!AP$3,0))</f>
        <v>0</v>
      </c>
      <c r="BP68" s="60">
        <f>IF(ลับ!AQ$3=0,0,IF(เวลาเรียน!BU16="ป",ลับ!AQ$3,0))</f>
        <v>0</v>
      </c>
      <c r="BQ68" s="60">
        <f>IF(ลับ!AR$3=0,0,IF(เวลาเรียน!BV16="ป",ลับ!AR$3,0))</f>
        <v>0</v>
      </c>
      <c r="BR68" s="60">
        <f>IF(ลับ!AS$3=0,0,IF(เวลาเรียน!BW16="ป",ลับ!AS$3,0))</f>
        <v>0</v>
      </c>
      <c r="BS68" s="295">
        <f>IF(ลับ!AT$3=0,0,IF(เวลาเรียน!BX16="ป",ลับ!AT$3,0))</f>
        <v>0</v>
      </c>
      <c r="BT68" s="60">
        <f>IF(ลับ!BT$3=0,0,IF(เวลาเรียน!BZ16="ป",ลับ!BT$3,0))</f>
        <v>0</v>
      </c>
      <c r="BU68" s="60">
        <f>IF(ลับ!BU$3=0,0,IF(เวลาเรียน!CA16="ป",ลับ!BU$3,0))</f>
        <v>0</v>
      </c>
      <c r="BV68" s="60">
        <f>IF(ลับ!BV$3=0,0,IF(เวลาเรียน!CB16="ป",ลับ!BV$3,0))</f>
        <v>0</v>
      </c>
      <c r="BW68" s="60">
        <f>IF(ลับ!BW$3=0,0,IF(เวลาเรียน!CC16="ป",ลับ!BW$3,0))</f>
        <v>0</v>
      </c>
      <c r="BX68" s="60">
        <f>IF(ลับ!BX$3=0,0,IF(เวลาเรียน!CD16="ป",ลับ!BX$3,0))</f>
        <v>0</v>
      </c>
      <c r="BY68" s="60">
        <f>IF(ลับ!BY$3=0,0,IF(เวลาเรียน!CE16="ป",ลับ!BY$3,0))</f>
        <v>0</v>
      </c>
      <c r="BZ68" s="60">
        <f>IF(ลับ!BZ$3=0,0,IF(เวลาเรียน!CF16="ป",ลับ!BZ$3,0))</f>
        <v>0</v>
      </c>
      <c r="CA68" s="60">
        <f>IF(ลับ!CA$3=0,0,IF(เวลาเรียน!CG16="ป",ลับ!CA$3,0))</f>
        <v>0</v>
      </c>
      <c r="CB68" s="60">
        <f>IF(ลับ!CB$3=0,0,IF(เวลาเรียน!CH16="ป",ลับ!CB$3,0))</f>
        <v>0</v>
      </c>
      <c r="CC68" s="60">
        <f>IF(ลับ!CC$3=0,0,IF(เวลาเรียน!CI16="ป",ลับ!CC$3,0))</f>
        <v>0</v>
      </c>
      <c r="CD68" s="60">
        <f>IF(ลับ!CD$3=0,0,IF(เวลาเรียน!CJ16="ป",ลับ!CD$3,0))</f>
        <v>0</v>
      </c>
      <c r="CE68" s="60">
        <f>IF(ลับ!CE$3=0,0,IF(เวลาเรียน!CK16="ป",ลับ!CE$3,0))</f>
        <v>0</v>
      </c>
      <c r="CF68" s="60">
        <f>IF(ลับ!CF$3=0,0,IF(เวลาเรียน!CL16="ป",ลับ!CF$3,0))</f>
        <v>0</v>
      </c>
      <c r="CG68" s="60">
        <f>IF(ลับ!CG$3=0,0,IF(เวลาเรียน!CM16="ป",ลับ!CG$3,0))</f>
        <v>0</v>
      </c>
      <c r="CH68" s="60">
        <f>IF(ลับ!CH$3=0,0,IF(เวลาเรียน!CN16="ป",ลับ!CH$3,0))</f>
        <v>0</v>
      </c>
      <c r="CI68" s="60">
        <f>IF(ลับ!CI$3=0,0,IF(เวลาเรียน!CO16="ป",ลับ!CI$3,0))</f>
        <v>0</v>
      </c>
      <c r="CJ68" s="60">
        <f>IF(ลับ!CJ$3=0,0,IF(เวลาเรียน!CP16="ป",ลับ!CJ$3,0))</f>
        <v>0</v>
      </c>
      <c r="CK68" s="60">
        <f>IF(ลับ!CK$3=0,0,IF(เวลาเรียน!CQ16="ป",ลับ!CK$3,0))</f>
        <v>0</v>
      </c>
      <c r="CL68" s="60">
        <f>IF(ลับ!CL$3=0,0,IF(เวลาเรียน!CR16="ป",ลับ!CL$3,0))</f>
        <v>0</v>
      </c>
      <c r="CM68" s="60">
        <f>IF(ลับ!CM$3=0,0,IF(เวลาเรียน!CS16="ป",ลับ!CM$3,0))</f>
        <v>0</v>
      </c>
      <c r="CN68" s="60">
        <f>IF(ลับ!CN$3=0,0,IF(เวลาเรียน!CT16="ป",ลับ!CN$3,0))</f>
        <v>0</v>
      </c>
      <c r="CO68" s="60">
        <f>IF(ลับ!CO$3=0,0,IF(เวลาเรียน!CU16="ป",ลับ!CO$3,0))</f>
        <v>0</v>
      </c>
      <c r="CP68" s="60">
        <f>IF(ลับ!CP$3=0,0,IF(เวลาเรียน!CV16="ป",ลับ!CP$3,0))</f>
        <v>0</v>
      </c>
      <c r="CQ68" s="60">
        <f>IF(ลับ!CQ$3=0,0,IF(เวลาเรียน!CW16="ป",ลับ!CQ$3,0))</f>
        <v>0</v>
      </c>
      <c r="CR68" s="60">
        <f>IF(ลับ!CR$3=0,0,IF(เวลาเรียน!CX16="ป",ลับ!CR$3,0))</f>
        <v>0</v>
      </c>
      <c r="CS68" s="60">
        <f>IF(ลับ!CS$3=0,0,IF(เวลาเรียน!CY16="ป",ลับ!CS$3,0))</f>
        <v>0</v>
      </c>
      <c r="CT68" s="60">
        <f>IF(ลับ!CT$3=0,0,IF(เวลาเรียน!CZ16="ป",ลับ!CT$3,0))</f>
        <v>0</v>
      </c>
      <c r="CU68" s="60">
        <f>IF(ลับ!CU$3=0,0,IF(เวลาเรียน!DA16="ป",ลับ!CU$3,0))</f>
        <v>0</v>
      </c>
      <c r="CV68" s="60">
        <f>IF(ลับ!CV$3=0,0,IF(เวลาเรียน!DB16="ป",ลับ!CV$3,0))</f>
        <v>0</v>
      </c>
      <c r="CW68" s="60">
        <f>IF(ลับ!CW$3=0,0,IF(เวลาเรียน!DC16="ป",ลับ!CW$3,0))</f>
        <v>0</v>
      </c>
      <c r="CX68" s="73" t="e">
        <f t="shared" si="24"/>
        <v>#REF!</v>
      </c>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47"/>
      <c r="HH68" s="47"/>
      <c r="HI68" s="47"/>
      <c r="HJ68" s="47"/>
      <c r="HK68" s="47"/>
      <c r="HL68" s="47"/>
      <c r="HM68" s="47"/>
      <c r="HN68" s="47"/>
    </row>
    <row r="69" spans="1:222" ht="20.399999999999999" x14ac:dyDescent="0.55000000000000004">
      <c r="A69" s="25">
        <v>12</v>
      </c>
      <c r="B69" s="60">
        <f>IF(ลับ!B$3=0,0,IF(เวลาเรียน!H17="ป",ลับ!B$3,0))</f>
        <v>0</v>
      </c>
      <c r="C69" s="60">
        <f>IF(ลับ!C$3=0,0,IF(เวลาเรียน!I17="ป",ลับ!C$3,0))</f>
        <v>0</v>
      </c>
      <c r="D69" s="60">
        <f>IF(ลับ!D$3=0,0,IF(เวลาเรียน!J17="ป",ลับ!D$3,0))</f>
        <v>0</v>
      </c>
      <c r="E69" s="60">
        <f>IF(ลับ!E$3=0,0,IF(เวลาเรียน!K17="ป",ลับ!E$3,0))</f>
        <v>0</v>
      </c>
      <c r="F69" s="60" t="e">
        <f>IF(ลับ!F$3=0,0,IF(เวลาเรียน!#REF!="ป",ลับ!F$3,0))</f>
        <v>#REF!</v>
      </c>
      <c r="G69" s="60">
        <f>IF(ลับ!G$3=0,0,IF(เวลาเรียน!L17="ป",ลับ!G$3,0))</f>
        <v>0</v>
      </c>
      <c r="H69" s="60">
        <f>IF(ลับ!H$3=0,0,IF(เวลาเรียน!M17="ป",ลับ!H$3,0))</f>
        <v>0</v>
      </c>
      <c r="I69" s="60">
        <f>IF(ลับ!I$3=0,0,IF(เวลาเรียน!N17="ป",ลับ!I$3,0))</f>
        <v>0</v>
      </c>
      <c r="J69" s="60">
        <f>IF(ลับ!J$3=0,0,IF(เวลาเรียน!O17="ป",ลับ!J$3,0))</f>
        <v>0</v>
      </c>
      <c r="K69" s="60">
        <f>IF(ลับ!K$3=0,0,IF(เวลาเรียน!P17="ป",ลับ!K$3,0))</f>
        <v>0</v>
      </c>
      <c r="L69" s="60">
        <f>IF(ลับ!L$3=0,0,IF(เวลาเรียน!Q17="ป",ลับ!L$3,0))</f>
        <v>0</v>
      </c>
      <c r="M69" s="60">
        <f>IF(ลับ!M$3=0,0,IF(เวลาเรียน!R17="ป",ลับ!M$3,0))</f>
        <v>0</v>
      </c>
      <c r="N69" s="60">
        <f>IF(ลับ!N$3=0,0,IF(เวลาเรียน!S17="ป",ลับ!N$3,0))</f>
        <v>0</v>
      </c>
      <c r="O69" s="60">
        <f>IF(ลับ!O$3=0,0,IF(เวลาเรียน!T17="ป",ลับ!O$3,0))</f>
        <v>0</v>
      </c>
      <c r="P69" s="60">
        <f>IF(ลับ!P$3=0,0,IF(เวลาเรียน!U17="ป",ลับ!P$3,0))</f>
        <v>0</v>
      </c>
      <c r="Q69" s="60">
        <f>IF(ลับ!Q$3=0,0,IF(เวลาเรียน!V17="ป",ลับ!Q$3,0))</f>
        <v>0</v>
      </c>
      <c r="R69" s="60">
        <f>IF(ลับ!R$3=0,0,IF(เวลาเรียน!W17="ป",ลับ!R$3,0))</f>
        <v>0</v>
      </c>
      <c r="S69" s="60">
        <f>IF(ลับ!S$3=0,0,IF(เวลาเรียน!X17="ป",ลับ!S$3,0))</f>
        <v>0</v>
      </c>
      <c r="T69" s="60">
        <f>IF(ลับ!T$3=0,0,IF(เวลาเรียน!Y17="ป",ลับ!T$3,0))</f>
        <v>0</v>
      </c>
      <c r="U69" s="60">
        <f>IF(ลับ!U$3=0,0,IF(เวลาเรียน!Z17="ป",ลับ!U$3,0))</f>
        <v>0</v>
      </c>
      <c r="V69" s="60">
        <f>IF(ลับ!V$3=0,0,IF(เวลาเรียน!AA17="ป",ลับ!V$3,0))</f>
        <v>0</v>
      </c>
      <c r="W69" s="60">
        <f>IF(ลับ!W$3=0,0,IF(เวลาเรียน!AB17="ป",ลับ!W$3,0))</f>
        <v>0</v>
      </c>
      <c r="X69" s="60">
        <f>IF(ลับ!X$3=0,0,IF(เวลาเรียน!AC17="ป",ลับ!X$3,0))</f>
        <v>0</v>
      </c>
      <c r="Y69" s="60">
        <f>IF(ลับ!Y$3=0,0,IF(เวลาเรียน!AD17="ป",ลับ!Y$3,0))</f>
        <v>0</v>
      </c>
      <c r="Z69" s="295">
        <f>IF(ลับ!Z$3=0,0,IF(เวลาเรียน!AE17="ป",ลับ!Z$3,0))</f>
        <v>0</v>
      </c>
      <c r="AA69" s="60">
        <f>IF(ลับ!B$3=0,0,IF(เวลาเรียน!AF17="ป",ลับ!B$3,0))</f>
        <v>0</v>
      </c>
      <c r="AB69" s="60">
        <f>IF(ลับ!C$3=0,0,IF(เวลาเรียน!AG17="ป",ลับ!C$3,0))</f>
        <v>0</v>
      </c>
      <c r="AC69" s="60">
        <f>IF(ลับ!D$3=0,0,IF(เวลาเรียน!AH17="ป",ลับ!D$3,0))</f>
        <v>0</v>
      </c>
      <c r="AD69" s="60">
        <f>IF(ลับ!E$3=0,0,IF(เวลาเรียน!AI17="ป",ลับ!E$3,0))</f>
        <v>0</v>
      </c>
      <c r="AE69" s="60" t="e">
        <f>IF(ลับ!F$3=0,0,IF(เวลาเรียน!AJ17="ป",ลับ!F$3,0))</f>
        <v>#REF!</v>
      </c>
      <c r="AF69" s="60">
        <f>IF(ลับ!G$3=0,0,IF(เวลาเรียน!AK17="ป",ลับ!G$3,0))</f>
        <v>0</v>
      </c>
      <c r="AG69" s="60">
        <f>IF(ลับ!H$3=0,0,IF(เวลาเรียน!AL17="ป",ลับ!H$3,0))</f>
        <v>0</v>
      </c>
      <c r="AH69" s="60">
        <f>IF(ลับ!I$3=0,0,IF(เวลาเรียน!AM17="ป",ลับ!I$3,0))</f>
        <v>0</v>
      </c>
      <c r="AI69" s="60">
        <f>IF(ลับ!J$3=0,0,IF(เวลาเรียน!AN17="ป",ลับ!J$3,0))</f>
        <v>0</v>
      </c>
      <c r="AJ69" s="60">
        <f>IF(ลับ!K$3=0,0,IF(เวลาเรียน!AO17="ป",ลับ!K$3,0))</f>
        <v>0</v>
      </c>
      <c r="AK69" s="60">
        <f>IF(ลับ!L$3=0,0,IF(เวลาเรียน!AP17="ป",ลับ!L$3,0))</f>
        <v>0</v>
      </c>
      <c r="AL69" s="60">
        <f>IF(ลับ!M$3=0,0,IF(เวลาเรียน!AQ17="ป",ลับ!M$3,0))</f>
        <v>0</v>
      </c>
      <c r="AM69" s="60">
        <f>IF(ลับ!N$3=0,0,IF(เวลาเรียน!AR17="ป",ลับ!N$3,0))</f>
        <v>0</v>
      </c>
      <c r="AN69" s="60">
        <f>IF(ลับ!O$3=0,0,IF(เวลาเรียน!AS17="ป",ลับ!O$3,0))</f>
        <v>0</v>
      </c>
      <c r="AO69" s="60">
        <f>IF(ลับ!P$3=0,0,IF(เวลาเรียน!AT17="ป",ลับ!P$3,0))</f>
        <v>0</v>
      </c>
      <c r="AP69" s="60">
        <f>IF(ลับ!Q$3=0,0,IF(เวลาเรียน!AU17="ป",ลับ!Q$3,0))</f>
        <v>0</v>
      </c>
      <c r="AQ69" s="60">
        <f>IF(ลับ!R$3=0,0,IF(เวลาเรียน!AV17="ป",ลับ!R$3,0))</f>
        <v>0</v>
      </c>
      <c r="AR69" s="60">
        <f>IF(ลับ!S$3=0,0,IF(เวลาเรียน!AW17="ป",ลับ!S$3,0))</f>
        <v>0</v>
      </c>
      <c r="AS69" s="60">
        <f>IF(ลับ!T$3=0,0,IF(เวลาเรียน!AX17="ป",ลับ!T$3,0))</f>
        <v>0</v>
      </c>
      <c r="AT69" s="60">
        <f>IF(ลับ!U$3=0,0,IF(เวลาเรียน!AY17="ป",ลับ!U$3,0))</f>
        <v>0</v>
      </c>
      <c r="AU69" s="60">
        <f>IF(ลับ!V$3=0,0,IF(เวลาเรียน!AZ17="ป",ลับ!V$3,0))</f>
        <v>0</v>
      </c>
      <c r="AV69" s="60">
        <f>IF(ลับ!W$3=0,0,IF(เวลาเรียน!BA17="ป",ลับ!W$3,0))</f>
        <v>0</v>
      </c>
      <c r="AW69" s="60">
        <f>IF(ลับ!X$3=0,0,IF(เวลาเรียน!BB17="ป",ลับ!X$3,0))</f>
        <v>0</v>
      </c>
      <c r="AX69" s="60">
        <f>IF(ลับ!Y$3=0,0,IF(เวลาเรียน!BC17="ป",ลับ!Y$3,0))</f>
        <v>0</v>
      </c>
      <c r="AY69" s="60">
        <f>IF(ลับ!Z$3=0,0,IF(เวลาเรียน!BD17="ป",ลับ!Z$3,0))</f>
        <v>0</v>
      </c>
      <c r="AZ69" s="60">
        <f>IF(ลับ!AA$3=0,0,IF(เวลาเรียน!BE17="ป",ลับ!AA$3,0))</f>
        <v>0</v>
      </c>
      <c r="BA69" s="60">
        <f>IF(ลับ!AB$3=0,0,IF(เวลาเรียน!BF17="ป",ลับ!AB$3,0))</f>
        <v>0</v>
      </c>
      <c r="BB69" s="60">
        <f>IF(ลับ!AC$3=0,0,IF(เวลาเรียน!BG17="ป",ลับ!AC$3,0))</f>
        <v>0</v>
      </c>
      <c r="BC69" s="60">
        <f>IF(ลับ!AD$3=0,0,IF(เวลาเรียน!BH17="ป",ลับ!AD$3,0))</f>
        <v>0</v>
      </c>
      <c r="BD69" s="60">
        <f>IF(ลับ!AE$3=0,0,IF(เวลาเรียน!BI17="ป",ลับ!AE$3,0))</f>
        <v>0</v>
      </c>
      <c r="BE69" s="60">
        <f>IF(ลับ!AF$3=0,0,IF(เวลาเรียน!BJ17="ป",ลับ!AF$3,0))</f>
        <v>0</v>
      </c>
      <c r="BF69" s="60">
        <f>IF(ลับ!AG$3=0,0,IF(เวลาเรียน!BK17="ป",ลับ!AG$3,0))</f>
        <v>0</v>
      </c>
      <c r="BG69" s="60">
        <f>IF(ลับ!AH$3=0,0,IF(เวลาเรียน!BL17="ป",ลับ!AH$3,0))</f>
        <v>0</v>
      </c>
      <c r="BH69" s="60">
        <f>IF(ลับ!AI$3=0,0,IF(เวลาเรียน!BM17="ป",ลับ!AI$3,0))</f>
        <v>0</v>
      </c>
      <c r="BI69" s="60">
        <f>IF(ลับ!AJ$3=0,0,IF(เวลาเรียน!BN17="ป",ลับ!AJ$3,0))</f>
        <v>0</v>
      </c>
      <c r="BJ69" s="60">
        <f>IF(ลับ!AK$3=0,0,IF(เวลาเรียน!BO17="ป",ลับ!AK$3,0))</f>
        <v>0</v>
      </c>
      <c r="BK69" s="60">
        <f>IF(ลับ!AL$3=0,0,IF(เวลาเรียน!BP17="ป",ลับ!AL$3,0))</f>
        <v>0</v>
      </c>
      <c r="BL69" s="60">
        <f>IF(ลับ!AM$3=0,0,IF(เวลาเรียน!BQ17="ป",ลับ!AM$3,0))</f>
        <v>0</v>
      </c>
      <c r="BM69" s="60">
        <f>IF(ลับ!AN$3=0,0,IF(เวลาเรียน!BR17="ป",ลับ!AN$3,0))</f>
        <v>0</v>
      </c>
      <c r="BN69" s="60">
        <f>IF(ลับ!AO$3=0,0,IF(เวลาเรียน!BS17="ป",ลับ!AO$3,0))</f>
        <v>0</v>
      </c>
      <c r="BO69" s="60">
        <f>IF(ลับ!AP$3=0,0,IF(เวลาเรียน!BT17="ป",ลับ!AP$3,0))</f>
        <v>0</v>
      </c>
      <c r="BP69" s="60">
        <f>IF(ลับ!AQ$3=0,0,IF(เวลาเรียน!BU17="ป",ลับ!AQ$3,0))</f>
        <v>0</v>
      </c>
      <c r="BQ69" s="60">
        <f>IF(ลับ!AR$3=0,0,IF(เวลาเรียน!BV17="ป",ลับ!AR$3,0))</f>
        <v>0</v>
      </c>
      <c r="BR69" s="60">
        <f>IF(ลับ!AS$3=0,0,IF(เวลาเรียน!BW17="ป",ลับ!AS$3,0))</f>
        <v>0</v>
      </c>
      <c r="BS69" s="295">
        <f>IF(ลับ!AT$3=0,0,IF(เวลาเรียน!BX17="ป",ลับ!AT$3,0))</f>
        <v>0</v>
      </c>
      <c r="BT69" s="60">
        <f>IF(ลับ!BT$3=0,0,IF(เวลาเรียน!BZ17="ป",ลับ!BT$3,0))</f>
        <v>0</v>
      </c>
      <c r="BU69" s="60">
        <f>IF(ลับ!BU$3=0,0,IF(เวลาเรียน!CA17="ป",ลับ!BU$3,0))</f>
        <v>0</v>
      </c>
      <c r="BV69" s="60">
        <f>IF(ลับ!BV$3=0,0,IF(เวลาเรียน!CB17="ป",ลับ!BV$3,0))</f>
        <v>0</v>
      </c>
      <c r="BW69" s="60">
        <f>IF(ลับ!BW$3=0,0,IF(เวลาเรียน!CC17="ป",ลับ!BW$3,0))</f>
        <v>0</v>
      </c>
      <c r="BX69" s="60">
        <f>IF(ลับ!BX$3=0,0,IF(เวลาเรียน!CD17="ป",ลับ!BX$3,0))</f>
        <v>0</v>
      </c>
      <c r="BY69" s="60">
        <f>IF(ลับ!BY$3=0,0,IF(เวลาเรียน!CE17="ป",ลับ!BY$3,0))</f>
        <v>0</v>
      </c>
      <c r="BZ69" s="60">
        <f>IF(ลับ!BZ$3=0,0,IF(เวลาเรียน!CF17="ป",ลับ!BZ$3,0))</f>
        <v>0</v>
      </c>
      <c r="CA69" s="60">
        <f>IF(ลับ!CA$3=0,0,IF(เวลาเรียน!CG17="ป",ลับ!CA$3,0))</f>
        <v>0</v>
      </c>
      <c r="CB69" s="60">
        <f>IF(ลับ!CB$3=0,0,IF(เวลาเรียน!CH17="ป",ลับ!CB$3,0))</f>
        <v>0</v>
      </c>
      <c r="CC69" s="60">
        <f>IF(ลับ!CC$3=0,0,IF(เวลาเรียน!CI17="ป",ลับ!CC$3,0))</f>
        <v>0</v>
      </c>
      <c r="CD69" s="60">
        <f>IF(ลับ!CD$3=0,0,IF(เวลาเรียน!CJ17="ป",ลับ!CD$3,0))</f>
        <v>0</v>
      </c>
      <c r="CE69" s="60">
        <f>IF(ลับ!CE$3=0,0,IF(เวลาเรียน!CK17="ป",ลับ!CE$3,0))</f>
        <v>0</v>
      </c>
      <c r="CF69" s="60">
        <f>IF(ลับ!CF$3=0,0,IF(เวลาเรียน!CL17="ป",ลับ!CF$3,0))</f>
        <v>0</v>
      </c>
      <c r="CG69" s="60">
        <f>IF(ลับ!CG$3=0,0,IF(เวลาเรียน!CM17="ป",ลับ!CG$3,0))</f>
        <v>0</v>
      </c>
      <c r="CH69" s="60">
        <f>IF(ลับ!CH$3=0,0,IF(เวลาเรียน!CN17="ป",ลับ!CH$3,0))</f>
        <v>0</v>
      </c>
      <c r="CI69" s="60">
        <f>IF(ลับ!CI$3=0,0,IF(เวลาเรียน!CO17="ป",ลับ!CI$3,0))</f>
        <v>0</v>
      </c>
      <c r="CJ69" s="60">
        <f>IF(ลับ!CJ$3=0,0,IF(เวลาเรียน!CP17="ป",ลับ!CJ$3,0))</f>
        <v>0</v>
      </c>
      <c r="CK69" s="60">
        <f>IF(ลับ!CK$3=0,0,IF(เวลาเรียน!CQ17="ป",ลับ!CK$3,0))</f>
        <v>0</v>
      </c>
      <c r="CL69" s="60">
        <f>IF(ลับ!CL$3=0,0,IF(เวลาเรียน!CR17="ป",ลับ!CL$3,0))</f>
        <v>0</v>
      </c>
      <c r="CM69" s="60">
        <f>IF(ลับ!CM$3=0,0,IF(เวลาเรียน!CS17="ป",ลับ!CM$3,0))</f>
        <v>0</v>
      </c>
      <c r="CN69" s="60">
        <f>IF(ลับ!CN$3=0,0,IF(เวลาเรียน!CT17="ป",ลับ!CN$3,0))</f>
        <v>0</v>
      </c>
      <c r="CO69" s="60">
        <f>IF(ลับ!CO$3=0,0,IF(เวลาเรียน!CU17="ป",ลับ!CO$3,0))</f>
        <v>0</v>
      </c>
      <c r="CP69" s="60">
        <f>IF(ลับ!CP$3=0,0,IF(เวลาเรียน!CV17="ป",ลับ!CP$3,0))</f>
        <v>0</v>
      </c>
      <c r="CQ69" s="60">
        <f>IF(ลับ!CQ$3=0,0,IF(เวลาเรียน!CW17="ป",ลับ!CQ$3,0))</f>
        <v>0</v>
      </c>
      <c r="CR69" s="60">
        <f>IF(ลับ!CR$3=0,0,IF(เวลาเรียน!CX17="ป",ลับ!CR$3,0))</f>
        <v>0</v>
      </c>
      <c r="CS69" s="60">
        <f>IF(ลับ!CS$3=0,0,IF(เวลาเรียน!CY17="ป",ลับ!CS$3,0))</f>
        <v>0</v>
      </c>
      <c r="CT69" s="60">
        <f>IF(ลับ!CT$3=0,0,IF(เวลาเรียน!CZ17="ป",ลับ!CT$3,0))</f>
        <v>0</v>
      </c>
      <c r="CU69" s="60">
        <f>IF(ลับ!CU$3=0,0,IF(เวลาเรียน!DA17="ป",ลับ!CU$3,0))</f>
        <v>0</v>
      </c>
      <c r="CV69" s="60">
        <f>IF(ลับ!CV$3=0,0,IF(เวลาเรียน!DB17="ป",ลับ!CV$3,0))</f>
        <v>0</v>
      </c>
      <c r="CW69" s="60">
        <f>IF(ลับ!CW$3=0,0,IF(เวลาเรียน!DC17="ป",ลับ!CW$3,0))</f>
        <v>0</v>
      </c>
      <c r="CX69" s="73" t="e">
        <f t="shared" si="24"/>
        <v>#REF!</v>
      </c>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47"/>
      <c r="HH69" s="47"/>
      <c r="HI69" s="47"/>
      <c r="HJ69" s="47"/>
      <c r="HK69" s="47"/>
      <c r="HL69" s="47"/>
      <c r="HM69" s="47"/>
      <c r="HN69" s="47"/>
    </row>
    <row r="70" spans="1:222" ht="20.399999999999999" x14ac:dyDescent="0.55000000000000004">
      <c r="A70" s="25">
        <v>13</v>
      </c>
      <c r="B70" s="60">
        <f>IF(ลับ!B$3=0,0,IF(เวลาเรียน!H18="ป",ลับ!B$3,0))</f>
        <v>0</v>
      </c>
      <c r="C70" s="60">
        <f>IF(ลับ!C$3=0,0,IF(เวลาเรียน!I18="ป",ลับ!C$3,0))</f>
        <v>0</v>
      </c>
      <c r="D70" s="60">
        <f>IF(ลับ!D$3=0,0,IF(เวลาเรียน!J18="ป",ลับ!D$3,0))</f>
        <v>0</v>
      </c>
      <c r="E70" s="60">
        <f>IF(ลับ!E$3=0,0,IF(เวลาเรียน!K18="ป",ลับ!E$3,0))</f>
        <v>0</v>
      </c>
      <c r="F70" s="60" t="e">
        <f>IF(ลับ!F$3=0,0,IF(เวลาเรียน!#REF!="ป",ลับ!F$3,0))</f>
        <v>#REF!</v>
      </c>
      <c r="G70" s="60">
        <f>IF(ลับ!G$3=0,0,IF(เวลาเรียน!L18="ป",ลับ!G$3,0))</f>
        <v>0</v>
      </c>
      <c r="H70" s="60">
        <f>IF(ลับ!H$3=0,0,IF(เวลาเรียน!M18="ป",ลับ!H$3,0))</f>
        <v>0</v>
      </c>
      <c r="I70" s="60">
        <f>IF(ลับ!I$3=0,0,IF(เวลาเรียน!N18="ป",ลับ!I$3,0))</f>
        <v>0</v>
      </c>
      <c r="J70" s="60">
        <f>IF(ลับ!J$3=0,0,IF(เวลาเรียน!O18="ป",ลับ!J$3,0))</f>
        <v>0</v>
      </c>
      <c r="K70" s="60">
        <f>IF(ลับ!K$3=0,0,IF(เวลาเรียน!P18="ป",ลับ!K$3,0))</f>
        <v>0</v>
      </c>
      <c r="L70" s="60">
        <f>IF(ลับ!L$3=0,0,IF(เวลาเรียน!Q18="ป",ลับ!L$3,0))</f>
        <v>0</v>
      </c>
      <c r="M70" s="60">
        <f>IF(ลับ!M$3=0,0,IF(เวลาเรียน!R18="ป",ลับ!M$3,0))</f>
        <v>0</v>
      </c>
      <c r="N70" s="60">
        <f>IF(ลับ!N$3=0,0,IF(เวลาเรียน!S18="ป",ลับ!N$3,0))</f>
        <v>0</v>
      </c>
      <c r="O70" s="60">
        <f>IF(ลับ!O$3=0,0,IF(เวลาเรียน!T18="ป",ลับ!O$3,0))</f>
        <v>0</v>
      </c>
      <c r="P70" s="60">
        <f>IF(ลับ!P$3=0,0,IF(เวลาเรียน!U18="ป",ลับ!P$3,0))</f>
        <v>0</v>
      </c>
      <c r="Q70" s="60">
        <f>IF(ลับ!Q$3=0,0,IF(เวลาเรียน!V18="ป",ลับ!Q$3,0))</f>
        <v>0</v>
      </c>
      <c r="R70" s="60">
        <f>IF(ลับ!R$3=0,0,IF(เวลาเรียน!W18="ป",ลับ!R$3,0))</f>
        <v>0</v>
      </c>
      <c r="S70" s="60">
        <f>IF(ลับ!S$3=0,0,IF(เวลาเรียน!X18="ป",ลับ!S$3,0))</f>
        <v>0</v>
      </c>
      <c r="T70" s="60">
        <f>IF(ลับ!T$3=0,0,IF(เวลาเรียน!Y18="ป",ลับ!T$3,0))</f>
        <v>0</v>
      </c>
      <c r="U70" s="60">
        <f>IF(ลับ!U$3=0,0,IF(เวลาเรียน!Z18="ป",ลับ!U$3,0))</f>
        <v>0</v>
      </c>
      <c r="V70" s="60">
        <f>IF(ลับ!V$3=0,0,IF(เวลาเรียน!AA18="ป",ลับ!V$3,0))</f>
        <v>0</v>
      </c>
      <c r="W70" s="60">
        <f>IF(ลับ!W$3=0,0,IF(เวลาเรียน!AB18="ป",ลับ!W$3,0))</f>
        <v>0</v>
      </c>
      <c r="X70" s="60">
        <f>IF(ลับ!X$3=0,0,IF(เวลาเรียน!AC18="ป",ลับ!X$3,0))</f>
        <v>0</v>
      </c>
      <c r="Y70" s="60">
        <f>IF(ลับ!Y$3=0,0,IF(เวลาเรียน!AD18="ป",ลับ!Y$3,0))</f>
        <v>0</v>
      </c>
      <c r="Z70" s="295">
        <f>IF(ลับ!Z$3=0,0,IF(เวลาเรียน!AE18="ป",ลับ!Z$3,0))</f>
        <v>0</v>
      </c>
      <c r="AA70" s="60">
        <f>IF(ลับ!B$3=0,0,IF(เวลาเรียน!AF18="ป",ลับ!B$3,0))</f>
        <v>0</v>
      </c>
      <c r="AB70" s="60">
        <f>IF(ลับ!C$3=0,0,IF(เวลาเรียน!AG18="ป",ลับ!C$3,0))</f>
        <v>0</v>
      </c>
      <c r="AC70" s="60">
        <f>IF(ลับ!D$3=0,0,IF(เวลาเรียน!AH18="ป",ลับ!D$3,0))</f>
        <v>0</v>
      </c>
      <c r="AD70" s="60">
        <f>IF(ลับ!E$3=0,0,IF(เวลาเรียน!AI18="ป",ลับ!E$3,0))</f>
        <v>0</v>
      </c>
      <c r="AE70" s="60" t="e">
        <f>IF(ลับ!F$3=0,0,IF(เวลาเรียน!AJ18="ป",ลับ!F$3,0))</f>
        <v>#REF!</v>
      </c>
      <c r="AF70" s="60">
        <f>IF(ลับ!G$3=0,0,IF(เวลาเรียน!AK18="ป",ลับ!G$3,0))</f>
        <v>0</v>
      </c>
      <c r="AG70" s="60">
        <f>IF(ลับ!H$3=0,0,IF(เวลาเรียน!AL18="ป",ลับ!H$3,0))</f>
        <v>0</v>
      </c>
      <c r="AH70" s="60">
        <f>IF(ลับ!I$3=0,0,IF(เวลาเรียน!AM18="ป",ลับ!I$3,0))</f>
        <v>0</v>
      </c>
      <c r="AI70" s="60">
        <f>IF(ลับ!J$3=0,0,IF(เวลาเรียน!AN18="ป",ลับ!J$3,0))</f>
        <v>0</v>
      </c>
      <c r="AJ70" s="60">
        <f>IF(ลับ!K$3=0,0,IF(เวลาเรียน!AO18="ป",ลับ!K$3,0))</f>
        <v>0</v>
      </c>
      <c r="AK70" s="60">
        <f>IF(ลับ!L$3=0,0,IF(เวลาเรียน!AP18="ป",ลับ!L$3,0))</f>
        <v>0</v>
      </c>
      <c r="AL70" s="60">
        <f>IF(ลับ!M$3=0,0,IF(เวลาเรียน!AQ18="ป",ลับ!M$3,0))</f>
        <v>0</v>
      </c>
      <c r="AM70" s="60">
        <f>IF(ลับ!N$3=0,0,IF(เวลาเรียน!AR18="ป",ลับ!N$3,0))</f>
        <v>0</v>
      </c>
      <c r="AN70" s="60">
        <f>IF(ลับ!O$3=0,0,IF(เวลาเรียน!AS18="ป",ลับ!O$3,0))</f>
        <v>0</v>
      </c>
      <c r="AO70" s="60">
        <f>IF(ลับ!P$3=0,0,IF(เวลาเรียน!AT18="ป",ลับ!P$3,0))</f>
        <v>0</v>
      </c>
      <c r="AP70" s="60">
        <f>IF(ลับ!Q$3=0,0,IF(เวลาเรียน!AU18="ป",ลับ!Q$3,0))</f>
        <v>0</v>
      </c>
      <c r="AQ70" s="60">
        <f>IF(ลับ!R$3=0,0,IF(เวลาเรียน!AV18="ป",ลับ!R$3,0))</f>
        <v>0</v>
      </c>
      <c r="AR70" s="60">
        <f>IF(ลับ!S$3=0,0,IF(เวลาเรียน!AW18="ป",ลับ!S$3,0))</f>
        <v>0</v>
      </c>
      <c r="AS70" s="60">
        <f>IF(ลับ!T$3=0,0,IF(เวลาเรียน!AX18="ป",ลับ!T$3,0))</f>
        <v>0</v>
      </c>
      <c r="AT70" s="60">
        <f>IF(ลับ!U$3=0,0,IF(เวลาเรียน!AY18="ป",ลับ!U$3,0))</f>
        <v>0</v>
      </c>
      <c r="AU70" s="60">
        <f>IF(ลับ!V$3=0,0,IF(เวลาเรียน!AZ18="ป",ลับ!V$3,0))</f>
        <v>0</v>
      </c>
      <c r="AV70" s="60">
        <f>IF(ลับ!W$3=0,0,IF(เวลาเรียน!BA18="ป",ลับ!W$3,0))</f>
        <v>0</v>
      </c>
      <c r="AW70" s="60">
        <f>IF(ลับ!X$3=0,0,IF(เวลาเรียน!BB18="ป",ลับ!X$3,0))</f>
        <v>0</v>
      </c>
      <c r="AX70" s="60">
        <f>IF(ลับ!Y$3=0,0,IF(เวลาเรียน!BC18="ป",ลับ!Y$3,0))</f>
        <v>0</v>
      </c>
      <c r="AY70" s="60">
        <f>IF(ลับ!Z$3=0,0,IF(เวลาเรียน!BD18="ป",ลับ!Z$3,0))</f>
        <v>0</v>
      </c>
      <c r="AZ70" s="60">
        <f>IF(ลับ!AA$3=0,0,IF(เวลาเรียน!BE18="ป",ลับ!AA$3,0))</f>
        <v>0</v>
      </c>
      <c r="BA70" s="60">
        <f>IF(ลับ!AB$3=0,0,IF(เวลาเรียน!BF18="ป",ลับ!AB$3,0))</f>
        <v>0</v>
      </c>
      <c r="BB70" s="60">
        <f>IF(ลับ!AC$3=0,0,IF(เวลาเรียน!BG18="ป",ลับ!AC$3,0))</f>
        <v>0</v>
      </c>
      <c r="BC70" s="60">
        <f>IF(ลับ!AD$3=0,0,IF(เวลาเรียน!BH18="ป",ลับ!AD$3,0))</f>
        <v>0</v>
      </c>
      <c r="BD70" s="60">
        <f>IF(ลับ!AE$3=0,0,IF(เวลาเรียน!BI18="ป",ลับ!AE$3,0))</f>
        <v>0</v>
      </c>
      <c r="BE70" s="60">
        <f>IF(ลับ!AF$3=0,0,IF(เวลาเรียน!BJ18="ป",ลับ!AF$3,0))</f>
        <v>0</v>
      </c>
      <c r="BF70" s="60">
        <f>IF(ลับ!AG$3=0,0,IF(เวลาเรียน!BK18="ป",ลับ!AG$3,0))</f>
        <v>0</v>
      </c>
      <c r="BG70" s="60">
        <f>IF(ลับ!AH$3=0,0,IF(เวลาเรียน!BL18="ป",ลับ!AH$3,0))</f>
        <v>0</v>
      </c>
      <c r="BH70" s="60">
        <f>IF(ลับ!AI$3=0,0,IF(เวลาเรียน!BM18="ป",ลับ!AI$3,0))</f>
        <v>0</v>
      </c>
      <c r="BI70" s="60">
        <f>IF(ลับ!AJ$3=0,0,IF(เวลาเรียน!BN18="ป",ลับ!AJ$3,0))</f>
        <v>0</v>
      </c>
      <c r="BJ70" s="60">
        <f>IF(ลับ!AK$3=0,0,IF(เวลาเรียน!BO18="ป",ลับ!AK$3,0))</f>
        <v>0</v>
      </c>
      <c r="BK70" s="60">
        <f>IF(ลับ!AL$3=0,0,IF(เวลาเรียน!BP18="ป",ลับ!AL$3,0))</f>
        <v>0</v>
      </c>
      <c r="BL70" s="60">
        <f>IF(ลับ!AM$3=0,0,IF(เวลาเรียน!BQ18="ป",ลับ!AM$3,0))</f>
        <v>0</v>
      </c>
      <c r="BM70" s="60">
        <f>IF(ลับ!AN$3=0,0,IF(เวลาเรียน!BR18="ป",ลับ!AN$3,0))</f>
        <v>0</v>
      </c>
      <c r="BN70" s="60">
        <f>IF(ลับ!AO$3=0,0,IF(เวลาเรียน!BS18="ป",ลับ!AO$3,0))</f>
        <v>0</v>
      </c>
      <c r="BO70" s="60">
        <f>IF(ลับ!AP$3=0,0,IF(เวลาเรียน!BT18="ป",ลับ!AP$3,0))</f>
        <v>0</v>
      </c>
      <c r="BP70" s="60">
        <f>IF(ลับ!AQ$3=0,0,IF(เวลาเรียน!BU18="ป",ลับ!AQ$3,0))</f>
        <v>0</v>
      </c>
      <c r="BQ70" s="60">
        <f>IF(ลับ!AR$3=0,0,IF(เวลาเรียน!BV18="ป",ลับ!AR$3,0))</f>
        <v>0</v>
      </c>
      <c r="BR70" s="60">
        <f>IF(ลับ!AS$3=0,0,IF(เวลาเรียน!BW18="ป",ลับ!AS$3,0))</f>
        <v>0</v>
      </c>
      <c r="BS70" s="295">
        <f>IF(ลับ!AT$3=0,0,IF(เวลาเรียน!BX18="ป",ลับ!AT$3,0))</f>
        <v>0</v>
      </c>
      <c r="BT70" s="60">
        <f>IF(ลับ!BT$3=0,0,IF(เวลาเรียน!BZ18="ป",ลับ!BT$3,0))</f>
        <v>0</v>
      </c>
      <c r="BU70" s="60">
        <f>IF(ลับ!BU$3=0,0,IF(เวลาเรียน!CA18="ป",ลับ!BU$3,0))</f>
        <v>0</v>
      </c>
      <c r="BV70" s="60">
        <f>IF(ลับ!BV$3=0,0,IF(เวลาเรียน!CB18="ป",ลับ!BV$3,0))</f>
        <v>0</v>
      </c>
      <c r="BW70" s="60">
        <f>IF(ลับ!BW$3=0,0,IF(เวลาเรียน!CC18="ป",ลับ!BW$3,0))</f>
        <v>0</v>
      </c>
      <c r="BX70" s="60">
        <f>IF(ลับ!BX$3=0,0,IF(เวลาเรียน!CD18="ป",ลับ!BX$3,0))</f>
        <v>0</v>
      </c>
      <c r="BY70" s="60">
        <f>IF(ลับ!BY$3=0,0,IF(เวลาเรียน!CE18="ป",ลับ!BY$3,0))</f>
        <v>0</v>
      </c>
      <c r="BZ70" s="60">
        <f>IF(ลับ!BZ$3=0,0,IF(เวลาเรียน!CF18="ป",ลับ!BZ$3,0))</f>
        <v>0</v>
      </c>
      <c r="CA70" s="60">
        <f>IF(ลับ!CA$3=0,0,IF(เวลาเรียน!CG18="ป",ลับ!CA$3,0))</f>
        <v>0</v>
      </c>
      <c r="CB70" s="60">
        <f>IF(ลับ!CB$3=0,0,IF(เวลาเรียน!CH18="ป",ลับ!CB$3,0))</f>
        <v>0</v>
      </c>
      <c r="CC70" s="60">
        <f>IF(ลับ!CC$3=0,0,IF(เวลาเรียน!CI18="ป",ลับ!CC$3,0))</f>
        <v>0</v>
      </c>
      <c r="CD70" s="60">
        <f>IF(ลับ!CD$3=0,0,IF(เวลาเรียน!CJ18="ป",ลับ!CD$3,0))</f>
        <v>0</v>
      </c>
      <c r="CE70" s="60">
        <f>IF(ลับ!CE$3=0,0,IF(เวลาเรียน!CK18="ป",ลับ!CE$3,0))</f>
        <v>0</v>
      </c>
      <c r="CF70" s="60">
        <f>IF(ลับ!CF$3=0,0,IF(เวลาเรียน!CL18="ป",ลับ!CF$3,0))</f>
        <v>0</v>
      </c>
      <c r="CG70" s="60">
        <f>IF(ลับ!CG$3=0,0,IF(เวลาเรียน!CM18="ป",ลับ!CG$3,0))</f>
        <v>0</v>
      </c>
      <c r="CH70" s="60">
        <f>IF(ลับ!CH$3=0,0,IF(เวลาเรียน!CN18="ป",ลับ!CH$3,0))</f>
        <v>0</v>
      </c>
      <c r="CI70" s="60">
        <f>IF(ลับ!CI$3=0,0,IF(เวลาเรียน!CO18="ป",ลับ!CI$3,0))</f>
        <v>0</v>
      </c>
      <c r="CJ70" s="60">
        <f>IF(ลับ!CJ$3=0,0,IF(เวลาเรียน!CP18="ป",ลับ!CJ$3,0))</f>
        <v>0</v>
      </c>
      <c r="CK70" s="60">
        <f>IF(ลับ!CK$3=0,0,IF(เวลาเรียน!CQ18="ป",ลับ!CK$3,0))</f>
        <v>0</v>
      </c>
      <c r="CL70" s="60">
        <f>IF(ลับ!CL$3=0,0,IF(เวลาเรียน!CR18="ป",ลับ!CL$3,0))</f>
        <v>0</v>
      </c>
      <c r="CM70" s="60">
        <f>IF(ลับ!CM$3=0,0,IF(เวลาเรียน!CS18="ป",ลับ!CM$3,0))</f>
        <v>0</v>
      </c>
      <c r="CN70" s="60">
        <f>IF(ลับ!CN$3=0,0,IF(เวลาเรียน!CT18="ป",ลับ!CN$3,0))</f>
        <v>0</v>
      </c>
      <c r="CO70" s="60">
        <f>IF(ลับ!CO$3=0,0,IF(เวลาเรียน!CU18="ป",ลับ!CO$3,0))</f>
        <v>0</v>
      </c>
      <c r="CP70" s="60">
        <f>IF(ลับ!CP$3=0,0,IF(เวลาเรียน!CV18="ป",ลับ!CP$3,0))</f>
        <v>0</v>
      </c>
      <c r="CQ70" s="60">
        <f>IF(ลับ!CQ$3=0,0,IF(เวลาเรียน!CW18="ป",ลับ!CQ$3,0))</f>
        <v>0</v>
      </c>
      <c r="CR70" s="60">
        <f>IF(ลับ!CR$3=0,0,IF(เวลาเรียน!CX18="ป",ลับ!CR$3,0))</f>
        <v>0</v>
      </c>
      <c r="CS70" s="60">
        <f>IF(ลับ!CS$3=0,0,IF(เวลาเรียน!CY18="ป",ลับ!CS$3,0))</f>
        <v>0</v>
      </c>
      <c r="CT70" s="60">
        <f>IF(ลับ!CT$3=0,0,IF(เวลาเรียน!CZ18="ป",ลับ!CT$3,0))</f>
        <v>0</v>
      </c>
      <c r="CU70" s="60">
        <f>IF(ลับ!CU$3=0,0,IF(เวลาเรียน!DA18="ป",ลับ!CU$3,0))</f>
        <v>0</v>
      </c>
      <c r="CV70" s="60">
        <f>IF(ลับ!CV$3=0,0,IF(เวลาเรียน!DB18="ป",ลับ!CV$3,0))</f>
        <v>0</v>
      </c>
      <c r="CW70" s="60">
        <f>IF(ลับ!CW$3=0,0,IF(เวลาเรียน!DC18="ป",ลับ!CW$3,0))</f>
        <v>0</v>
      </c>
      <c r="CX70" s="73" t="e">
        <f t="shared" si="24"/>
        <v>#REF!</v>
      </c>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row>
    <row r="71" spans="1:222" ht="20.399999999999999" x14ac:dyDescent="0.55000000000000004">
      <c r="A71" s="25">
        <v>14</v>
      </c>
      <c r="B71" s="60">
        <f>IF(ลับ!B$3=0,0,IF(เวลาเรียน!H19="ป",ลับ!B$3,0))</f>
        <v>0</v>
      </c>
      <c r="C71" s="60">
        <f>IF(ลับ!C$3=0,0,IF(เวลาเรียน!I19="ป",ลับ!C$3,0))</f>
        <v>0</v>
      </c>
      <c r="D71" s="60">
        <f>IF(ลับ!D$3=0,0,IF(เวลาเรียน!J19="ป",ลับ!D$3,0))</f>
        <v>0</v>
      </c>
      <c r="E71" s="60">
        <f>IF(ลับ!E$3=0,0,IF(เวลาเรียน!K19="ป",ลับ!E$3,0))</f>
        <v>0</v>
      </c>
      <c r="F71" s="60" t="e">
        <f>IF(ลับ!F$3=0,0,IF(เวลาเรียน!#REF!="ป",ลับ!F$3,0))</f>
        <v>#REF!</v>
      </c>
      <c r="G71" s="60">
        <f>IF(ลับ!G$3=0,0,IF(เวลาเรียน!L19="ป",ลับ!G$3,0))</f>
        <v>0</v>
      </c>
      <c r="H71" s="60">
        <f>IF(ลับ!H$3=0,0,IF(เวลาเรียน!M19="ป",ลับ!H$3,0))</f>
        <v>0</v>
      </c>
      <c r="I71" s="60">
        <f>IF(ลับ!I$3=0,0,IF(เวลาเรียน!N19="ป",ลับ!I$3,0))</f>
        <v>0</v>
      </c>
      <c r="J71" s="60">
        <f>IF(ลับ!J$3=0,0,IF(เวลาเรียน!O19="ป",ลับ!J$3,0))</f>
        <v>0</v>
      </c>
      <c r="K71" s="60">
        <f>IF(ลับ!K$3=0,0,IF(เวลาเรียน!P19="ป",ลับ!K$3,0))</f>
        <v>0</v>
      </c>
      <c r="L71" s="60">
        <f>IF(ลับ!L$3=0,0,IF(เวลาเรียน!Q19="ป",ลับ!L$3,0))</f>
        <v>0</v>
      </c>
      <c r="M71" s="60">
        <f>IF(ลับ!M$3=0,0,IF(เวลาเรียน!R19="ป",ลับ!M$3,0))</f>
        <v>0</v>
      </c>
      <c r="N71" s="60">
        <f>IF(ลับ!N$3=0,0,IF(เวลาเรียน!S19="ป",ลับ!N$3,0))</f>
        <v>0</v>
      </c>
      <c r="O71" s="60">
        <f>IF(ลับ!O$3=0,0,IF(เวลาเรียน!T19="ป",ลับ!O$3,0))</f>
        <v>0</v>
      </c>
      <c r="P71" s="60">
        <f>IF(ลับ!P$3=0,0,IF(เวลาเรียน!U19="ป",ลับ!P$3,0))</f>
        <v>0</v>
      </c>
      <c r="Q71" s="60">
        <f>IF(ลับ!Q$3=0,0,IF(เวลาเรียน!V19="ป",ลับ!Q$3,0))</f>
        <v>0</v>
      </c>
      <c r="R71" s="60">
        <f>IF(ลับ!R$3=0,0,IF(เวลาเรียน!W19="ป",ลับ!R$3,0))</f>
        <v>0</v>
      </c>
      <c r="S71" s="60">
        <f>IF(ลับ!S$3=0,0,IF(เวลาเรียน!X19="ป",ลับ!S$3,0))</f>
        <v>0</v>
      </c>
      <c r="T71" s="60">
        <f>IF(ลับ!T$3=0,0,IF(เวลาเรียน!Y19="ป",ลับ!T$3,0))</f>
        <v>0</v>
      </c>
      <c r="U71" s="60">
        <f>IF(ลับ!U$3=0,0,IF(เวลาเรียน!Z19="ป",ลับ!U$3,0))</f>
        <v>0</v>
      </c>
      <c r="V71" s="60">
        <f>IF(ลับ!V$3=0,0,IF(เวลาเรียน!AA19="ป",ลับ!V$3,0))</f>
        <v>0</v>
      </c>
      <c r="W71" s="60">
        <f>IF(ลับ!W$3=0,0,IF(เวลาเรียน!AB19="ป",ลับ!W$3,0))</f>
        <v>0</v>
      </c>
      <c r="X71" s="60">
        <f>IF(ลับ!X$3=0,0,IF(เวลาเรียน!AC19="ป",ลับ!X$3,0))</f>
        <v>0</v>
      </c>
      <c r="Y71" s="60">
        <f>IF(ลับ!Y$3=0,0,IF(เวลาเรียน!AD19="ป",ลับ!Y$3,0))</f>
        <v>0</v>
      </c>
      <c r="Z71" s="295">
        <f>IF(ลับ!Z$3=0,0,IF(เวลาเรียน!AE19="ป",ลับ!Z$3,0))</f>
        <v>0</v>
      </c>
      <c r="AA71" s="60">
        <f>IF(ลับ!B$3=0,0,IF(เวลาเรียน!AF19="ป",ลับ!B$3,0))</f>
        <v>0</v>
      </c>
      <c r="AB71" s="60">
        <f>IF(ลับ!C$3=0,0,IF(เวลาเรียน!AG19="ป",ลับ!C$3,0))</f>
        <v>0</v>
      </c>
      <c r="AC71" s="60">
        <f>IF(ลับ!D$3=0,0,IF(เวลาเรียน!AH19="ป",ลับ!D$3,0))</f>
        <v>0</v>
      </c>
      <c r="AD71" s="60">
        <f>IF(ลับ!E$3=0,0,IF(เวลาเรียน!AI19="ป",ลับ!E$3,0))</f>
        <v>0</v>
      </c>
      <c r="AE71" s="60" t="e">
        <f>IF(ลับ!F$3=0,0,IF(เวลาเรียน!AJ19="ป",ลับ!F$3,0))</f>
        <v>#REF!</v>
      </c>
      <c r="AF71" s="60">
        <f>IF(ลับ!G$3=0,0,IF(เวลาเรียน!AK19="ป",ลับ!G$3,0))</f>
        <v>0</v>
      </c>
      <c r="AG71" s="60">
        <f>IF(ลับ!H$3=0,0,IF(เวลาเรียน!AL19="ป",ลับ!H$3,0))</f>
        <v>0</v>
      </c>
      <c r="AH71" s="60">
        <f>IF(ลับ!I$3=0,0,IF(เวลาเรียน!AM19="ป",ลับ!I$3,0))</f>
        <v>0</v>
      </c>
      <c r="AI71" s="60">
        <f>IF(ลับ!J$3=0,0,IF(เวลาเรียน!AN19="ป",ลับ!J$3,0))</f>
        <v>0</v>
      </c>
      <c r="AJ71" s="60">
        <f>IF(ลับ!K$3=0,0,IF(เวลาเรียน!AO19="ป",ลับ!K$3,0))</f>
        <v>0</v>
      </c>
      <c r="AK71" s="60">
        <f>IF(ลับ!L$3=0,0,IF(เวลาเรียน!AP19="ป",ลับ!L$3,0))</f>
        <v>0</v>
      </c>
      <c r="AL71" s="60">
        <f>IF(ลับ!M$3=0,0,IF(เวลาเรียน!AQ19="ป",ลับ!M$3,0))</f>
        <v>0</v>
      </c>
      <c r="AM71" s="60">
        <f>IF(ลับ!N$3=0,0,IF(เวลาเรียน!AR19="ป",ลับ!N$3,0))</f>
        <v>0</v>
      </c>
      <c r="AN71" s="60">
        <f>IF(ลับ!O$3=0,0,IF(เวลาเรียน!AS19="ป",ลับ!O$3,0))</f>
        <v>0</v>
      </c>
      <c r="AO71" s="60">
        <f>IF(ลับ!P$3=0,0,IF(เวลาเรียน!AT19="ป",ลับ!P$3,0))</f>
        <v>0</v>
      </c>
      <c r="AP71" s="60">
        <f>IF(ลับ!Q$3=0,0,IF(เวลาเรียน!AU19="ป",ลับ!Q$3,0))</f>
        <v>0</v>
      </c>
      <c r="AQ71" s="60">
        <f>IF(ลับ!R$3=0,0,IF(เวลาเรียน!AV19="ป",ลับ!R$3,0))</f>
        <v>0</v>
      </c>
      <c r="AR71" s="60">
        <f>IF(ลับ!S$3=0,0,IF(เวลาเรียน!AW19="ป",ลับ!S$3,0))</f>
        <v>0</v>
      </c>
      <c r="AS71" s="60">
        <f>IF(ลับ!T$3=0,0,IF(เวลาเรียน!AX19="ป",ลับ!T$3,0))</f>
        <v>0</v>
      </c>
      <c r="AT71" s="60">
        <f>IF(ลับ!U$3=0,0,IF(เวลาเรียน!AY19="ป",ลับ!U$3,0))</f>
        <v>0</v>
      </c>
      <c r="AU71" s="60">
        <f>IF(ลับ!V$3=0,0,IF(เวลาเรียน!AZ19="ป",ลับ!V$3,0))</f>
        <v>0</v>
      </c>
      <c r="AV71" s="60">
        <f>IF(ลับ!W$3=0,0,IF(เวลาเรียน!BA19="ป",ลับ!W$3,0))</f>
        <v>0</v>
      </c>
      <c r="AW71" s="60">
        <f>IF(ลับ!X$3=0,0,IF(เวลาเรียน!BB19="ป",ลับ!X$3,0))</f>
        <v>0</v>
      </c>
      <c r="AX71" s="60">
        <f>IF(ลับ!Y$3=0,0,IF(เวลาเรียน!BC19="ป",ลับ!Y$3,0))</f>
        <v>0</v>
      </c>
      <c r="AY71" s="60">
        <f>IF(ลับ!Z$3=0,0,IF(เวลาเรียน!BD19="ป",ลับ!Z$3,0))</f>
        <v>0</v>
      </c>
      <c r="AZ71" s="60">
        <f>IF(ลับ!AA$3=0,0,IF(เวลาเรียน!BE19="ป",ลับ!AA$3,0))</f>
        <v>0</v>
      </c>
      <c r="BA71" s="60">
        <f>IF(ลับ!AB$3=0,0,IF(เวลาเรียน!BF19="ป",ลับ!AB$3,0))</f>
        <v>0</v>
      </c>
      <c r="BB71" s="60">
        <f>IF(ลับ!AC$3=0,0,IF(เวลาเรียน!BG19="ป",ลับ!AC$3,0))</f>
        <v>0</v>
      </c>
      <c r="BC71" s="60">
        <f>IF(ลับ!AD$3=0,0,IF(เวลาเรียน!BH19="ป",ลับ!AD$3,0))</f>
        <v>0</v>
      </c>
      <c r="BD71" s="60">
        <f>IF(ลับ!AE$3=0,0,IF(เวลาเรียน!BI19="ป",ลับ!AE$3,0))</f>
        <v>0</v>
      </c>
      <c r="BE71" s="60">
        <f>IF(ลับ!AF$3=0,0,IF(เวลาเรียน!BJ19="ป",ลับ!AF$3,0))</f>
        <v>0</v>
      </c>
      <c r="BF71" s="60">
        <f>IF(ลับ!AG$3=0,0,IF(เวลาเรียน!BK19="ป",ลับ!AG$3,0))</f>
        <v>0</v>
      </c>
      <c r="BG71" s="60">
        <f>IF(ลับ!AH$3=0,0,IF(เวลาเรียน!BL19="ป",ลับ!AH$3,0))</f>
        <v>0</v>
      </c>
      <c r="BH71" s="60">
        <f>IF(ลับ!AI$3=0,0,IF(เวลาเรียน!BM19="ป",ลับ!AI$3,0))</f>
        <v>0</v>
      </c>
      <c r="BI71" s="60">
        <f>IF(ลับ!AJ$3=0,0,IF(เวลาเรียน!BN19="ป",ลับ!AJ$3,0))</f>
        <v>0</v>
      </c>
      <c r="BJ71" s="60">
        <f>IF(ลับ!AK$3=0,0,IF(เวลาเรียน!BO19="ป",ลับ!AK$3,0))</f>
        <v>0</v>
      </c>
      <c r="BK71" s="60">
        <f>IF(ลับ!AL$3=0,0,IF(เวลาเรียน!BP19="ป",ลับ!AL$3,0))</f>
        <v>0</v>
      </c>
      <c r="BL71" s="60">
        <f>IF(ลับ!AM$3=0,0,IF(เวลาเรียน!BQ19="ป",ลับ!AM$3,0))</f>
        <v>0</v>
      </c>
      <c r="BM71" s="60">
        <f>IF(ลับ!AN$3=0,0,IF(เวลาเรียน!BR19="ป",ลับ!AN$3,0))</f>
        <v>0</v>
      </c>
      <c r="BN71" s="60">
        <f>IF(ลับ!AO$3=0,0,IF(เวลาเรียน!BS19="ป",ลับ!AO$3,0))</f>
        <v>0</v>
      </c>
      <c r="BO71" s="60">
        <f>IF(ลับ!AP$3=0,0,IF(เวลาเรียน!BT19="ป",ลับ!AP$3,0))</f>
        <v>0</v>
      </c>
      <c r="BP71" s="60">
        <f>IF(ลับ!AQ$3=0,0,IF(เวลาเรียน!BU19="ป",ลับ!AQ$3,0))</f>
        <v>0</v>
      </c>
      <c r="BQ71" s="60">
        <f>IF(ลับ!AR$3=0,0,IF(เวลาเรียน!BV19="ป",ลับ!AR$3,0))</f>
        <v>0</v>
      </c>
      <c r="BR71" s="60">
        <f>IF(ลับ!AS$3=0,0,IF(เวลาเรียน!BW19="ป",ลับ!AS$3,0))</f>
        <v>0</v>
      </c>
      <c r="BS71" s="295">
        <f>IF(ลับ!AT$3=0,0,IF(เวลาเรียน!BX19="ป",ลับ!AT$3,0))</f>
        <v>0</v>
      </c>
      <c r="BT71" s="60">
        <f>IF(ลับ!BT$3=0,0,IF(เวลาเรียน!BZ19="ป",ลับ!BT$3,0))</f>
        <v>0</v>
      </c>
      <c r="BU71" s="60">
        <f>IF(ลับ!BU$3=0,0,IF(เวลาเรียน!CA19="ป",ลับ!BU$3,0))</f>
        <v>0</v>
      </c>
      <c r="BV71" s="60">
        <f>IF(ลับ!BV$3=0,0,IF(เวลาเรียน!CB19="ป",ลับ!BV$3,0))</f>
        <v>0</v>
      </c>
      <c r="BW71" s="60">
        <f>IF(ลับ!BW$3=0,0,IF(เวลาเรียน!CC19="ป",ลับ!BW$3,0))</f>
        <v>0</v>
      </c>
      <c r="BX71" s="60">
        <f>IF(ลับ!BX$3=0,0,IF(เวลาเรียน!CD19="ป",ลับ!BX$3,0))</f>
        <v>0</v>
      </c>
      <c r="BY71" s="60">
        <f>IF(ลับ!BY$3=0,0,IF(เวลาเรียน!CE19="ป",ลับ!BY$3,0))</f>
        <v>0</v>
      </c>
      <c r="BZ71" s="60">
        <f>IF(ลับ!BZ$3=0,0,IF(เวลาเรียน!CF19="ป",ลับ!BZ$3,0))</f>
        <v>0</v>
      </c>
      <c r="CA71" s="60">
        <f>IF(ลับ!CA$3=0,0,IF(เวลาเรียน!CG19="ป",ลับ!CA$3,0))</f>
        <v>0</v>
      </c>
      <c r="CB71" s="60">
        <f>IF(ลับ!CB$3=0,0,IF(เวลาเรียน!CH19="ป",ลับ!CB$3,0))</f>
        <v>0</v>
      </c>
      <c r="CC71" s="60">
        <f>IF(ลับ!CC$3=0,0,IF(เวลาเรียน!CI19="ป",ลับ!CC$3,0))</f>
        <v>0</v>
      </c>
      <c r="CD71" s="60">
        <f>IF(ลับ!CD$3=0,0,IF(เวลาเรียน!CJ19="ป",ลับ!CD$3,0))</f>
        <v>0</v>
      </c>
      <c r="CE71" s="60">
        <f>IF(ลับ!CE$3=0,0,IF(เวลาเรียน!CK19="ป",ลับ!CE$3,0))</f>
        <v>0</v>
      </c>
      <c r="CF71" s="60">
        <f>IF(ลับ!CF$3=0,0,IF(เวลาเรียน!CL19="ป",ลับ!CF$3,0))</f>
        <v>0</v>
      </c>
      <c r="CG71" s="60">
        <f>IF(ลับ!CG$3=0,0,IF(เวลาเรียน!CM19="ป",ลับ!CG$3,0))</f>
        <v>0</v>
      </c>
      <c r="CH71" s="60">
        <f>IF(ลับ!CH$3=0,0,IF(เวลาเรียน!CN19="ป",ลับ!CH$3,0))</f>
        <v>0</v>
      </c>
      <c r="CI71" s="60">
        <f>IF(ลับ!CI$3=0,0,IF(เวลาเรียน!CO19="ป",ลับ!CI$3,0))</f>
        <v>0</v>
      </c>
      <c r="CJ71" s="60">
        <f>IF(ลับ!CJ$3=0,0,IF(เวลาเรียน!CP19="ป",ลับ!CJ$3,0))</f>
        <v>0</v>
      </c>
      <c r="CK71" s="60">
        <f>IF(ลับ!CK$3=0,0,IF(เวลาเรียน!CQ19="ป",ลับ!CK$3,0))</f>
        <v>0</v>
      </c>
      <c r="CL71" s="60">
        <f>IF(ลับ!CL$3=0,0,IF(เวลาเรียน!CR19="ป",ลับ!CL$3,0))</f>
        <v>0</v>
      </c>
      <c r="CM71" s="60">
        <f>IF(ลับ!CM$3=0,0,IF(เวลาเรียน!CS19="ป",ลับ!CM$3,0))</f>
        <v>0</v>
      </c>
      <c r="CN71" s="60">
        <f>IF(ลับ!CN$3=0,0,IF(เวลาเรียน!CT19="ป",ลับ!CN$3,0))</f>
        <v>0</v>
      </c>
      <c r="CO71" s="60">
        <f>IF(ลับ!CO$3=0,0,IF(เวลาเรียน!CU19="ป",ลับ!CO$3,0))</f>
        <v>0</v>
      </c>
      <c r="CP71" s="60">
        <f>IF(ลับ!CP$3=0,0,IF(เวลาเรียน!CV19="ป",ลับ!CP$3,0))</f>
        <v>0</v>
      </c>
      <c r="CQ71" s="60">
        <f>IF(ลับ!CQ$3=0,0,IF(เวลาเรียน!CW19="ป",ลับ!CQ$3,0))</f>
        <v>0</v>
      </c>
      <c r="CR71" s="60">
        <f>IF(ลับ!CR$3=0,0,IF(เวลาเรียน!CX19="ป",ลับ!CR$3,0))</f>
        <v>0</v>
      </c>
      <c r="CS71" s="60">
        <f>IF(ลับ!CS$3=0,0,IF(เวลาเรียน!CY19="ป",ลับ!CS$3,0))</f>
        <v>0</v>
      </c>
      <c r="CT71" s="60">
        <f>IF(ลับ!CT$3=0,0,IF(เวลาเรียน!CZ19="ป",ลับ!CT$3,0))</f>
        <v>0</v>
      </c>
      <c r="CU71" s="60">
        <f>IF(ลับ!CU$3=0,0,IF(เวลาเรียน!DA19="ป",ลับ!CU$3,0))</f>
        <v>0</v>
      </c>
      <c r="CV71" s="60">
        <f>IF(ลับ!CV$3=0,0,IF(เวลาเรียน!DB19="ป",ลับ!CV$3,0))</f>
        <v>0</v>
      </c>
      <c r="CW71" s="60">
        <f>IF(ลับ!CW$3=0,0,IF(เวลาเรียน!DC19="ป",ลับ!CW$3,0))</f>
        <v>0</v>
      </c>
      <c r="CX71" s="73" t="e">
        <f t="shared" si="24"/>
        <v>#REF!</v>
      </c>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row>
    <row r="72" spans="1:222" ht="20.399999999999999" x14ac:dyDescent="0.55000000000000004">
      <c r="A72" s="25">
        <v>15</v>
      </c>
      <c r="B72" s="60">
        <f>IF(ลับ!B$3=0,0,IF(เวลาเรียน!H20="ป",ลับ!B$3,0))</f>
        <v>0</v>
      </c>
      <c r="C72" s="60">
        <f>IF(ลับ!C$3=0,0,IF(เวลาเรียน!I20="ป",ลับ!C$3,0))</f>
        <v>0</v>
      </c>
      <c r="D72" s="60">
        <f>IF(ลับ!D$3=0,0,IF(เวลาเรียน!J20="ป",ลับ!D$3,0))</f>
        <v>0</v>
      </c>
      <c r="E72" s="60">
        <f>IF(ลับ!E$3=0,0,IF(เวลาเรียน!K20="ป",ลับ!E$3,0))</f>
        <v>0</v>
      </c>
      <c r="F72" s="60" t="e">
        <f>IF(ลับ!F$3=0,0,IF(เวลาเรียน!#REF!="ป",ลับ!F$3,0))</f>
        <v>#REF!</v>
      </c>
      <c r="G72" s="60">
        <f>IF(ลับ!G$3=0,0,IF(เวลาเรียน!L20="ป",ลับ!G$3,0))</f>
        <v>0</v>
      </c>
      <c r="H72" s="60">
        <f>IF(ลับ!H$3=0,0,IF(เวลาเรียน!M20="ป",ลับ!H$3,0))</f>
        <v>0</v>
      </c>
      <c r="I72" s="60">
        <f>IF(ลับ!I$3=0,0,IF(เวลาเรียน!N20="ป",ลับ!I$3,0))</f>
        <v>0</v>
      </c>
      <c r="J72" s="60">
        <f>IF(ลับ!J$3=0,0,IF(เวลาเรียน!O20="ป",ลับ!J$3,0))</f>
        <v>0</v>
      </c>
      <c r="K72" s="60">
        <f>IF(ลับ!K$3=0,0,IF(เวลาเรียน!P20="ป",ลับ!K$3,0))</f>
        <v>0</v>
      </c>
      <c r="L72" s="60">
        <f>IF(ลับ!L$3=0,0,IF(เวลาเรียน!Q20="ป",ลับ!L$3,0))</f>
        <v>0</v>
      </c>
      <c r="M72" s="60">
        <f>IF(ลับ!M$3=0,0,IF(เวลาเรียน!R20="ป",ลับ!M$3,0))</f>
        <v>0</v>
      </c>
      <c r="N72" s="60">
        <f>IF(ลับ!N$3=0,0,IF(เวลาเรียน!S20="ป",ลับ!N$3,0))</f>
        <v>0</v>
      </c>
      <c r="O72" s="60">
        <f>IF(ลับ!O$3=0,0,IF(เวลาเรียน!T20="ป",ลับ!O$3,0))</f>
        <v>0</v>
      </c>
      <c r="P72" s="60">
        <f>IF(ลับ!P$3=0,0,IF(เวลาเรียน!U20="ป",ลับ!P$3,0))</f>
        <v>0</v>
      </c>
      <c r="Q72" s="60">
        <f>IF(ลับ!Q$3=0,0,IF(เวลาเรียน!V20="ป",ลับ!Q$3,0))</f>
        <v>0</v>
      </c>
      <c r="R72" s="60">
        <f>IF(ลับ!R$3=0,0,IF(เวลาเรียน!W20="ป",ลับ!R$3,0))</f>
        <v>0</v>
      </c>
      <c r="S72" s="60">
        <f>IF(ลับ!S$3=0,0,IF(เวลาเรียน!X20="ป",ลับ!S$3,0))</f>
        <v>0</v>
      </c>
      <c r="T72" s="60">
        <f>IF(ลับ!T$3=0,0,IF(เวลาเรียน!Y20="ป",ลับ!T$3,0))</f>
        <v>0</v>
      </c>
      <c r="U72" s="60">
        <f>IF(ลับ!U$3=0,0,IF(เวลาเรียน!Z20="ป",ลับ!U$3,0))</f>
        <v>0</v>
      </c>
      <c r="V72" s="60">
        <f>IF(ลับ!V$3=0,0,IF(เวลาเรียน!AA20="ป",ลับ!V$3,0))</f>
        <v>0</v>
      </c>
      <c r="W72" s="60">
        <f>IF(ลับ!W$3=0,0,IF(เวลาเรียน!AB20="ป",ลับ!W$3,0))</f>
        <v>0</v>
      </c>
      <c r="X72" s="60">
        <f>IF(ลับ!X$3=0,0,IF(เวลาเรียน!AC20="ป",ลับ!X$3,0))</f>
        <v>0</v>
      </c>
      <c r="Y72" s="60">
        <f>IF(ลับ!Y$3=0,0,IF(เวลาเรียน!AD20="ป",ลับ!Y$3,0))</f>
        <v>0</v>
      </c>
      <c r="Z72" s="295">
        <f>IF(ลับ!Z$3=0,0,IF(เวลาเรียน!AE20="ป",ลับ!Z$3,0))</f>
        <v>0</v>
      </c>
      <c r="AA72" s="60">
        <f>IF(ลับ!B$3=0,0,IF(เวลาเรียน!AF20="ป",ลับ!B$3,0))</f>
        <v>0</v>
      </c>
      <c r="AB72" s="60">
        <f>IF(ลับ!C$3=0,0,IF(เวลาเรียน!AG20="ป",ลับ!C$3,0))</f>
        <v>0</v>
      </c>
      <c r="AC72" s="60">
        <f>IF(ลับ!D$3=0,0,IF(เวลาเรียน!AH20="ป",ลับ!D$3,0))</f>
        <v>0</v>
      </c>
      <c r="AD72" s="60">
        <f>IF(ลับ!E$3=0,0,IF(เวลาเรียน!AI20="ป",ลับ!E$3,0))</f>
        <v>0</v>
      </c>
      <c r="AE72" s="60" t="e">
        <f>IF(ลับ!F$3=0,0,IF(เวลาเรียน!AJ20="ป",ลับ!F$3,0))</f>
        <v>#REF!</v>
      </c>
      <c r="AF72" s="60">
        <f>IF(ลับ!G$3=0,0,IF(เวลาเรียน!AK20="ป",ลับ!G$3,0))</f>
        <v>0</v>
      </c>
      <c r="AG72" s="60">
        <f>IF(ลับ!H$3=0,0,IF(เวลาเรียน!AL20="ป",ลับ!H$3,0))</f>
        <v>0</v>
      </c>
      <c r="AH72" s="60">
        <f>IF(ลับ!I$3=0,0,IF(เวลาเรียน!AM20="ป",ลับ!I$3,0))</f>
        <v>0</v>
      </c>
      <c r="AI72" s="60">
        <f>IF(ลับ!J$3=0,0,IF(เวลาเรียน!AN20="ป",ลับ!J$3,0))</f>
        <v>0</v>
      </c>
      <c r="AJ72" s="60">
        <f>IF(ลับ!K$3=0,0,IF(เวลาเรียน!AO20="ป",ลับ!K$3,0))</f>
        <v>0</v>
      </c>
      <c r="AK72" s="60">
        <f>IF(ลับ!L$3=0,0,IF(เวลาเรียน!AP20="ป",ลับ!L$3,0))</f>
        <v>0</v>
      </c>
      <c r="AL72" s="60">
        <f>IF(ลับ!M$3=0,0,IF(เวลาเรียน!AQ20="ป",ลับ!M$3,0))</f>
        <v>0</v>
      </c>
      <c r="AM72" s="60">
        <f>IF(ลับ!N$3=0,0,IF(เวลาเรียน!AR20="ป",ลับ!N$3,0))</f>
        <v>0</v>
      </c>
      <c r="AN72" s="60">
        <f>IF(ลับ!O$3=0,0,IF(เวลาเรียน!AS20="ป",ลับ!O$3,0))</f>
        <v>0</v>
      </c>
      <c r="AO72" s="60">
        <f>IF(ลับ!P$3=0,0,IF(เวลาเรียน!AT20="ป",ลับ!P$3,0))</f>
        <v>0</v>
      </c>
      <c r="AP72" s="60">
        <f>IF(ลับ!Q$3=0,0,IF(เวลาเรียน!AU20="ป",ลับ!Q$3,0))</f>
        <v>0</v>
      </c>
      <c r="AQ72" s="60">
        <f>IF(ลับ!R$3=0,0,IF(เวลาเรียน!AV20="ป",ลับ!R$3,0))</f>
        <v>0</v>
      </c>
      <c r="AR72" s="60">
        <f>IF(ลับ!S$3=0,0,IF(เวลาเรียน!AW20="ป",ลับ!S$3,0))</f>
        <v>0</v>
      </c>
      <c r="AS72" s="60">
        <f>IF(ลับ!T$3=0,0,IF(เวลาเรียน!AX20="ป",ลับ!T$3,0))</f>
        <v>0</v>
      </c>
      <c r="AT72" s="60">
        <f>IF(ลับ!U$3=0,0,IF(เวลาเรียน!AY20="ป",ลับ!U$3,0))</f>
        <v>0</v>
      </c>
      <c r="AU72" s="60">
        <f>IF(ลับ!V$3=0,0,IF(เวลาเรียน!AZ20="ป",ลับ!V$3,0))</f>
        <v>0</v>
      </c>
      <c r="AV72" s="60">
        <f>IF(ลับ!W$3=0,0,IF(เวลาเรียน!BA20="ป",ลับ!W$3,0))</f>
        <v>0</v>
      </c>
      <c r="AW72" s="60">
        <f>IF(ลับ!X$3=0,0,IF(เวลาเรียน!BB20="ป",ลับ!X$3,0))</f>
        <v>0</v>
      </c>
      <c r="AX72" s="60">
        <f>IF(ลับ!Y$3=0,0,IF(เวลาเรียน!BC20="ป",ลับ!Y$3,0))</f>
        <v>0</v>
      </c>
      <c r="AY72" s="60">
        <f>IF(ลับ!Z$3=0,0,IF(เวลาเรียน!BD20="ป",ลับ!Z$3,0))</f>
        <v>0</v>
      </c>
      <c r="AZ72" s="60">
        <f>IF(ลับ!AA$3=0,0,IF(เวลาเรียน!BE20="ป",ลับ!AA$3,0))</f>
        <v>0</v>
      </c>
      <c r="BA72" s="60">
        <f>IF(ลับ!AB$3=0,0,IF(เวลาเรียน!BF20="ป",ลับ!AB$3,0))</f>
        <v>0</v>
      </c>
      <c r="BB72" s="60">
        <f>IF(ลับ!AC$3=0,0,IF(เวลาเรียน!BG20="ป",ลับ!AC$3,0))</f>
        <v>0</v>
      </c>
      <c r="BC72" s="60">
        <f>IF(ลับ!AD$3=0,0,IF(เวลาเรียน!BH20="ป",ลับ!AD$3,0))</f>
        <v>0</v>
      </c>
      <c r="BD72" s="60">
        <f>IF(ลับ!AE$3=0,0,IF(เวลาเรียน!BI20="ป",ลับ!AE$3,0))</f>
        <v>0</v>
      </c>
      <c r="BE72" s="60">
        <f>IF(ลับ!AF$3=0,0,IF(เวลาเรียน!BJ20="ป",ลับ!AF$3,0))</f>
        <v>0</v>
      </c>
      <c r="BF72" s="60">
        <f>IF(ลับ!AG$3=0,0,IF(เวลาเรียน!BK20="ป",ลับ!AG$3,0))</f>
        <v>0</v>
      </c>
      <c r="BG72" s="60">
        <f>IF(ลับ!AH$3=0,0,IF(เวลาเรียน!BL20="ป",ลับ!AH$3,0))</f>
        <v>0</v>
      </c>
      <c r="BH72" s="60">
        <f>IF(ลับ!AI$3=0,0,IF(เวลาเรียน!BM20="ป",ลับ!AI$3,0))</f>
        <v>0</v>
      </c>
      <c r="BI72" s="60">
        <f>IF(ลับ!AJ$3=0,0,IF(เวลาเรียน!BN20="ป",ลับ!AJ$3,0))</f>
        <v>0</v>
      </c>
      <c r="BJ72" s="60">
        <f>IF(ลับ!AK$3=0,0,IF(เวลาเรียน!BO20="ป",ลับ!AK$3,0))</f>
        <v>0</v>
      </c>
      <c r="BK72" s="60">
        <f>IF(ลับ!AL$3=0,0,IF(เวลาเรียน!BP20="ป",ลับ!AL$3,0))</f>
        <v>0</v>
      </c>
      <c r="BL72" s="60">
        <f>IF(ลับ!AM$3=0,0,IF(เวลาเรียน!BQ20="ป",ลับ!AM$3,0))</f>
        <v>0</v>
      </c>
      <c r="BM72" s="60">
        <f>IF(ลับ!AN$3=0,0,IF(เวลาเรียน!BR20="ป",ลับ!AN$3,0))</f>
        <v>0</v>
      </c>
      <c r="BN72" s="60">
        <f>IF(ลับ!AO$3=0,0,IF(เวลาเรียน!BS20="ป",ลับ!AO$3,0))</f>
        <v>0</v>
      </c>
      <c r="BO72" s="60">
        <f>IF(ลับ!AP$3=0,0,IF(เวลาเรียน!BT20="ป",ลับ!AP$3,0))</f>
        <v>0</v>
      </c>
      <c r="BP72" s="60">
        <f>IF(ลับ!AQ$3=0,0,IF(เวลาเรียน!BU20="ป",ลับ!AQ$3,0))</f>
        <v>0</v>
      </c>
      <c r="BQ72" s="60">
        <f>IF(ลับ!AR$3=0,0,IF(เวลาเรียน!BV20="ป",ลับ!AR$3,0))</f>
        <v>0</v>
      </c>
      <c r="BR72" s="60">
        <f>IF(ลับ!AS$3=0,0,IF(เวลาเรียน!BW20="ป",ลับ!AS$3,0))</f>
        <v>0</v>
      </c>
      <c r="BS72" s="295">
        <f>IF(ลับ!AT$3=0,0,IF(เวลาเรียน!BX20="ป",ลับ!AT$3,0))</f>
        <v>0</v>
      </c>
      <c r="BT72" s="60">
        <f>IF(ลับ!BT$3=0,0,IF(เวลาเรียน!BZ20="ป",ลับ!BT$3,0))</f>
        <v>0</v>
      </c>
      <c r="BU72" s="60">
        <f>IF(ลับ!BU$3=0,0,IF(เวลาเรียน!CA20="ป",ลับ!BU$3,0))</f>
        <v>0</v>
      </c>
      <c r="BV72" s="60">
        <f>IF(ลับ!BV$3=0,0,IF(เวลาเรียน!CB20="ป",ลับ!BV$3,0))</f>
        <v>0</v>
      </c>
      <c r="BW72" s="60">
        <f>IF(ลับ!BW$3=0,0,IF(เวลาเรียน!CC20="ป",ลับ!BW$3,0))</f>
        <v>0</v>
      </c>
      <c r="BX72" s="60">
        <f>IF(ลับ!BX$3=0,0,IF(เวลาเรียน!CD20="ป",ลับ!BX$3,0))</f>
        <v>0</v>
      </c>
      <c r="BY72" s="60">
        <f>IF(ลับ!BY$3=0,0,IF(เวลาเรียน!CE20="ป",ลับ!BY$3,0))</f>
        <v>0</v>
      </c>
      <c r="BZ72" s="60">
        <f>IF(ลับ!BZ$3=0,0,IF(เวลาเรียน!CF20="ป",ลับ!BZ$3,0))</f>
        <v>0</v>
      </c>
      <c r="CA72" s="60">
        <f>IF(ลับ!CA$3=0,0,IF(เวลาเรียน!CG20="ป",ลับ!CA$3,0))</f>
        <v>0</v>
      </c>
      <c r="CB72" s="60">
        <f>IF(ลับ!CB$3=0,0,IF(เวลาเรียน!CH20="ป",ลับ!CB$3,0))</f>
        <v>0</v>
      </c>
      <c r="CC72" s="60">
        <f>IF(ลับ!CC$3=0,0,IF(เวลาเรียน!CI20="ป",ลับ!CC$3,0))</f>
        <v>0</v>
      </c>
      <c r="CD72" s="60">
        <f>IF(ลับ!CD$3=0,0,IF(เวลาเรียน!CJ20="ป",ลับ!CD$3,0))</f>
        <v>0</v>
      </c>
      <c r="CE72" s="60">
        <f>IF(ลับ!CE$3=0,0,IF(เวลาเรียน!CK20="ป",ลับ!CE$3,0))</f>
        <v>0</v>
      </c>
      <c r="CF72" s="60">
        <f>IF(ลับ!CF$3=0,0,IF(เวลาเรียน!CL20="ป",ลับ!CF$3,0))</f>
        <v>0</v>
      </c>
      <c r="CG72" s="60">
        <f>IF(ลับ!CG$3=0,0,IF(เวลาเรียน!CM20="ป",ลับ!CG$3,0))</f>
        <v>0</v>
      </c>
      <c r="CH72" s="60">
        <f>IF(ลับ!CH$3=0,0,IF(เวลาเรียน!CN20="ป",ลับ!CH$3,0))</f>
        <v>0</v>
      </c>
      <c r="CI72" s="60">
        <f>IF(ลับ!CI$3=0,0,IF(เวลาเรียน!CO20="ป",ลับ!CI$3,0))</f>
        <v>0</v>
      </c>
      <c r="CJ72" s="60">
        <f>IF(ลับ!CJ$3=0,0,IF(เวลาเรียน!CP20="ป",ลับ!CJ$3,0))</f>
        <v>0</v>
      </c>
      <c r="CK72" s="60">
        <f>IF(ลับ!CK$3=0,0,IF(เวลาเรียน!CQ20="ป",ลับ!CK$3,0))</f>
        <v>0</v>
      </c>
      <c r="CL72" s="60">
        <f>IF(ลับ!CL$3=0,0,IF(เวลาเรียน!CR20="ป",ลับ!CL$3,0))</f>
        <v>0</v>
      </c>
      <c r="CM72" s="60">
        <f>IF(ลับ!CM$3=0,0,IF(เวลาเรียน!CS20="ป",ลับ!CM$3,0))</f>
        <v>0</v>
      </c>
      <c r="CN72" s="60">
        <f>IF(ลับ!CN$3=0,0,IF(เวลาเรียน!CT20="ป",ลับ!CN$3,0))</f>
        <v>0</v>
      </c>
      <c r="CO72" s="60">
        <f>IF(ลับ!CO$3=0,0,IF(เวลาเรียน!CU20="ป",ลับ!CO$3,0))</f>
        <v>0</v>
      </c>
      <c r="CP72" s="60">
        <f>IF(ลับ!CP$3=0,0,IF(เวลาเรียน!CV20="ป",ลับ!CP$3,0))</f>
        <v>0</v>
      </c>
      <c r="CQ72" s="60">
        <f>IF(ลับ!CQ$3=0,0,IF(เวลาเรียน!CW20="ป",ลับ!CQ$3,0))</f>
        <v>0</v>
      </c>
      <c r="CR72" s="60">
        <f>IF(ลับ!CR$3=0,0,IF(เวลาเรียน!CX20="ป",ลับ!CR$3,0))</f>
        <v>0</v>
      </c>
      <c r="CS72" s="60">
        <f>IF(ลับ!CS$3=0,0,IF(เวลาเรียน!CY20="ป",ลับ!CS$3,0))</f>
        <v>0</v>
      </c>
      <c r="CT72" s="60">
        <f>IF(ลับ!CT$3=0,0,IF(เวลาเรียน!CZ20="ป",ลับ!CT$3,0))</f>
        <v>0</v>
      </c>
      <c r="CU72" s="60">
        <f>IF(ลับ!CU$3=0,0,IF(เวลาเรียน!DA20="ป",ลับ!CU$3,0))</f>
        <v>0</v>
      </c>
      <c r="CV72" s="60">
        <f>IF(ลับ!CV$3=0,0,IF(เวลาเรียน!DB20="ป",ลับ!CV$3,0))</f>
        <v>0</v>
      </c>
      <c r="CW72" s="60">
        <f>IF(ลับ!CW$3=0,0,IF(เวลาเรียน!DC20="ป",ลับ!CW$3,0))</f>
        <v>0</v>
      </c>
      <c r="CX72" s="73" t="e">
        <f t="shared" si="24"/>
        <v>#REF!</v>
      </c>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I72" s="65"/>
      <c r="GJ72" s="65"/>
      <c r="GK72" s="65"/>
      <c r="GL72" s="65"/>
      <c r="GM72" s="65"/>
      <c r="GN72" s="65"/>
      <c r="GO72" s="65"/>
      <c r="GP72" s="65"/>
      <c r="GQ72" s="65"/>
      <c r="GR72" s="65"/>
      <c r="GS72" s="65"/>
      <c r="GT72" s="65"/>
      <c r="GU72" s="65"/>
      <c r="GV72" s="65"/>
      <c r="GW72" s="65"/>
      <c r="GX72" s="65"/>
      <c r="GY72" s="65"/>
      <c r="GZ72" s="65"/>
      <c r="HA72" s="65"/>
      <c r="HB72" s="65"/>
      <c r="HC72" s="65"/>
      <c r="HD72" s="65"/>
      <c r="HE72" s="65"/>
      <c r="HF72" s="65"/>
    </row>
    <row r="73" spans="1:222" ht="20.399999999999999" x14ac:dyDescent="0.55000000000000004">
      <c r="A73" s="25">
        <v>16</v>
      </c>
      <c r="B73" s="60">
        <f>IF(ลับ!B$3=0,0,IF(เวลาเรียน!H21="ป",ลับ!B$3,0))</f>
        <v>0</v>
      </c>
      <c r="C73" s="60">
        <f>IF(ลับ!C$3=0,0,IF(เวลาเรียน!I21="ป",ลับ!C$3,0))</f>
        <v>0</v>
      </c>
      <c r="D73" s="60">
        <f>IF(ลับ!D$3=0,0,IF(เวลาเรียน!J21="ป",ลับ!D$3,0))</f>
        <v>0</v>
      </c>
      <c r="E73" s="60">
        <f>IF(ลับ!E$3=0,0,IF(เวลาเรียน!K21="ป",ลับ!E$3,0))</f>
        <v>0</v>
      </c>
      <c r="F73" s="60" t="e">
        <f>IF(ลับ!F$3=0,0,IF(เวลาเรียน!#REF!="ป",ลับ!F$3,0))</f>
        <v>#REF!</v>
      </c>
      <c r="G73" s="60">
        <f>IF(ลับ!G$3=0,0,IF(เวลาเรียน!L21="ป",ลับ!G$3,0))</f>
        <v>0</v>
      </c>
      <c r="H73" s="60">
        <f>IF(ลับ!H$3=0,0,IF(เวลาเรียน!M21="ป",ลับ!H$3,0))</f>
        <v>0</v>
      </c>
      <c r="I73" s="60">
        <f>IF(ลับ!I$3=0,0,IF(เวลาเรียน!N21="ป",ลับ!I$3,0))</f>
        <v>0</v>
      </c>
      <c r="J73" s="60">
        <f>IF(ลับ!J$3=0,0,IF(เวลาเรียน!O21="ป",ลับ!J$3,0))</f>
        <v>0</v>
      </c>
      <c r="K73" s="60">
        <f>IF(ลับ!K$3=0,0,IF(เวลาเรียน!P21="ป",ลับ!K$3,0))</f>
        <v>0</v>
      </c>
      <c r="L73" s="60">
        <f>IF(ลับ!L$3=0,0,IF(เวลาเรียน!Q21="ป",ลับ!L$3,0))</f>
        <v>0</v>
      </c>
      <c r="M73" s="60">
        <f>IF(ลับ!M$3=0,0,IF(เวลาเรียน!R21="ป",ลับ!M$3,0))</f>
        <v>0</v>
      </c>
      <c r="N73" s="60">
        <f>IF(ลับ!N$3=0,0,IF(เวลาเรียน!S21="ป",ลับ!N$3,0))</f>
        <v>0</v>
      </c>
      <c r="O73" s="60">
        <f>IF(ลับ!O$3=0,0,IF(เวลาเรียน!T21="ป",ลับ!O$3,0))</f>
        <v>0</v>
      </c>
      <c r="P73" s="60">
        <f>IF(ลับ!P$3=0,0,IF(เวลาเรียน!U21="ป",ลับ!P$3,0))</f>
        <v>0</v>
      </c>
      <c r="Q73" s="60">
        <f>IF(ลับ!Q$3=0,0,IF(เวลาเรียน!V21="ป",ลับ!Q$3,0))</f>
        <v>0</v>
      </c>
      <c r="R73" s="60">
        <f>IF(ลับ!R$3=0,0,IF(เวลาเรียน!W21="ป",ลับ!R$3,0))</f>
        <v>0</v>
      </c>
      <c r="S73" s="60">
        <f>IF(ลับ!S$3=0,0,IF(เวลาเรียน!X21="ป",ลับ!S$3,0))</f>
        <v>0</v>
      </c>
      <c r="T73" s="60">
        <f>IF(ลับ!T$3=0,0,IF(เวลาเรียน!Y21="ป",ลับ!T$3,0))</f>
        <v>0</v>
      </c>
      <c r="U73" s="60">
        <f>IF(ลับ!U$3=0,0,IF(เวลาเรียน!Z21="ป",ลับ!U$3,0))</f>
        <v>0</v>
      </c>
      <c r="V73" s="60">
        <f>IF(ลับ!V$3=0,0,IF(เวลาเรียน!AA21="ป",ลับ!V$3,0))</f>
        <v>0</v>
      </c>
      <c r="W73" s="60">
        <f>IF(ลับ!W$3=0,0,IF(เวลาเรียน!AB21="ป",ลับ!W$3,0))</f>
        <v>0</v>
      </c>
      <c r="X73" s="60">
        <f>IF(ลับ!X$3=0,0,IF(เวลาเรียน!AC21="ป",ลับ!X$3,0))</f>
        <v>0</v>
      </c>
      <c r="Y73" s="60">
        <f>IF(ลับ!Y$3=0,0,IF(เวลาเรียน!AD21="ป",ลับ!Y$3,0))</f>
        <v>0</v>
      </c>
      <c r="Z73" s="295">
        <f>IF(ลับ!Z$3=0,0,IF(เวลาเรียน!AE21="ป",ลับ!Z$3,0))</f>
        <v>0</v>
      </c>
      <c r="AA73" s="60">
        <f>IF(ลับ!B$3=0,0,IF(เวลาเรียน!AF21="ป",ลับ!B$3,0))</f>
        <v>0</v>
      </c>
      <c r="AB73" s="60">
        <f>IF(ลับ!C$3=0,0,IF(เวลาเรียน!AG21="ป",ลับ!C$3,0))</f>
        <v>0</v>
      </c>
      <c r="AC73" s="60">
        <f>IF(ลับ!D$3=0,0,IF(เวลาเรียน!AH21="ป",ลับ!D$3,0))</f>
        <v>0</v>
      </c>
      <c r="AD73" s="60">
        <f>IF(ลับ!E$3=0,0,IF(เวลาเรียน!AI21="ป",ลับ!E$3,0))</f>
        <v>0</v>
      </c>
      <c r="AE73" s="60" t="e">
        <f>IF(ลับ!F$3=0,0,IF(เวลาเรียน!AJ21="ป",ลับ!F$3,0))</f>
        <v>#REF!</v>
      </c>
      <c r="AF73" s="60">
        <f>IF(ลับ!G$3=0,0,IF(เวลาเรียน!AK21="ป",ลับ!G$3,0))</f>
        <v>0</v>
      </c>
      <c r="AG73" s="60">
        <f>IF(ลับ!H$3=0,0,IF(เวลาเรียน!AL21="ป",ลับ!H$3,0))</f>
        <v>0</v>
      </c>
      <c r="AH73" s="60">
        <f>IF(ลับ!I$3=0,0,IF(เวลาเรียน!AM21="ป",ลับ!I$3,0))</f>
        <v>0</v>
      </c>
      <c r="AI73" s="60">
        <f>IF(ลับ!J$3=0,0,IF(เวลาเรียน!AN21="ป",ลับ!J$3,0))</f>
        <v>0</v>
      </c>
      <c r="AJ73" s="60">
        <f>IF(ลับ!K$3=0,0,IF(เวลาเรียน!AO21="ป",ลับ!K$3,0))</f>
        <v>0</v>
      </c>
      <c r="AK73" s="60">
        <f>IF(ลับ!L$3=0,0,IF(เวลาเรียน!AP21="ป",ลับ!L$3,0))</f>
        <v>0</v>
      </c>
      <c r="AL73" s="60">
        <f>IF(ลับ!M$3=0,0,IF(เวลาเรียน!AQ21="ป",ลับ!M$3,0))</f>
        <v>0</v>
      </c>
      <c r="AM73" s="60">
        <f>IF(ลับ!N$3=0,0,IF(เวลาเรียน!AR21="ป",ลับ!N$3,0))</f>
        <v>0</v>
      </c>
      <c r="AN73" s="60">
        <f>IF(ลับ!O$3=0,0,IF(เวลาเรียน!AS21="ป",ลับ!O$3,0))</f>
        <v>0</v>
      </c>
      <c r="AO73" s="60">
        <f>IF(ลับ!P$3=0,0,IF(เวลาเรียน!AT21="ป",ลับ!P$3,0))</f>
        <v>0</v>
      </c>
      <c r="AP73" s="60">
        <f>IF(ลับ!Q$3=0,0,IF(เวลาเรียน!AU21="ป",ลับ!Q$3,0))</f>
        <v>0</v>
      </c>
      <c r="AQ73" s="60">
        <f>IF(ลับ!R$3=0,0,IF(เวลาเรียน!AV21="ป",ลับ!R$3,0))</f>
        <v>0</v>
      </c>
      <c r="AR73" s="60">
        <f>IF(ลับ!S$3=0,0,IF(เวลาเรียน!AW21="ป",ลับ!S$3,0))</f>
        <v>0</v>
      </c>
      <c r="AS73" s="60">
        <f>IF(ลับ!T$3=0,0,IF(เวลาเรียน!AX21="ป",ลับ!T$3,0))</f>
        <v>0</v>
      </c>
      <c r="AT73" s="60">
        <f>IF(ลับ!U$3=0,0,IF(เวลาเรียน!AY21="ป",ลับ!U$3,0))</f>
        <v>0</v>
      </c>
      <c r="AU73" s="60">
        <f>IF(ลับ!V$3=0,0,IF(เวลาเรียน!AZ21="ป",ลับ!V$3,0))</f>
        <v>0</v>
      </c>
      <c r="AV73" s="60">
        <f>IF(ลับ!W$3=0,0,IF(เวลาเรียน!BA21="ป",ลับ!W$3,0))</f>
        <v>0</v>
      </c>
      <c r="AW73" s="60">
        <f>IF(ลับ!X$3=0,0,IF(เวลาเรียน!BB21="ป",ลับ!X$3,0))</f>
        <v>0</v>
      </c>
      <c r="AX73" s="60">
        <f>IF(ลับ!Y$3=0,0,IF(เวลาเรียน!BC21="ป",ลับ!Y$3,0))</f>
        <v>0</v>
      </c>
      <c r="AY73" s="60">
        <f>IF(ลับ!Z$3=0,0,IF(เวลาเรียน!BD21="ป",ลับ!Z$3,0))</f>
        <v>0</v>
      </c>
      <c r="AZ73" s="60">
        <f>IF(ลับ!AA$3=0,0,IF(เวลาเรียน!BE21="ป",ลับ!AA$3,0))</f>
        <v>0</v>
      </c>
      <c r="BA73" s="60">
        <f>IF(ลับ!AB$3=0,0,IF(เวลาเรียน!BF21="ป",ลับ!AB$3,0))</f>
        <v>0</v>
      </c>
      <c r="BB73" s="60">
        <f>IF(ลับ!AC$3=0,0,IF(เวลาเรียน!BG21="ป",ลับ!AC$3,0))</f>
        <v>0</v>
      </c>
      <c r="BC73" s="60">
        <f>IF(ลับ!AD$3=0,0,IF(เวลาเรียน!BH21="ป",ลับ!AD$3,0))</f>
        <v>0</v>
      </c>
      <c r="BD73" s="60">
        <f>IF(ลับ!AE$3=0,0,IF(เวลาเรียน!BI21="ป",ลับ!AE$3,0))</f>
        <v>0</v>
      </c>
      <c r="BE73" s="60">
        <f>IF(ลับ!AF$3=0,0,IF(เวลาเรียน!BJ21="ป",ลับ!AF$3,0))</f>
        <v>0</v>
      </c>
      <c r="BF73" s="60">
        <f>IF(ลับ!AG$3=0,0,IF(เวลาเรียน!BK21="ป",ลับ!AG$3,0))</f>
        <v>0</v>
      </c>
      <c r="BG73" s="60">
        <f>IF(ลับ!AH$3=0,0,IF(เวลาเรียน!BL21="ป",ลับ!AH$3,0))</f>
        <v>0</v>
      </c>
      <c r="BH73" s="60">
        <f>IF(ลับ!AI$3=0,0,IF(เวลาเรียน!BM21="ป",ลับ!AI$3,0))</f>
        <v>0</v>
      </c>
      <c r="BI73" s="60">
        <f>IF(ลับ!AJ$3=0,0,IF(เวลาเรียน!BN21="ป",ลับ!AJ$3,0))</f>
        <v>0</v>
      </c>
      <c r="BJ73" s="60">
        <f>IF(ลับ!AK$3=0,0,IF(เวลาเรียน!BO21="ป",ลับ!AK$3,0))</f>
        <v>0</v>
      </c>
      <c r="BK73" s="60">
        <f>IF(ลับ!AL$3=0,0,IF(เวลาเรียน!BP21="ป",ลับ!AL$3,0))</f>
        <v>0</v>
      </c>
      <c r="BL73" s="60">
        <f>IF(ลับ!AM$3=0,0,IF(เวลาเรียน!BQ21="ป",ลับ!AM$3,0))</f>
        <v>0</v>
      </c>
      <c r="BM73" s="60">
        <f>IF(ลับ!AN$3=0,0,IF(เวลาเรียน!BR21="ป",ลับ!AN$3,0))</f>
        <v>0</v>
      </c>
      <c r="BN73" s="60">
        <f>IF(ลับ!AO$3=0,0,IF(เวลาเรียน!BS21="ป",ลับ!AO$3,0))</f>
        <v>0</v>
      </c>
      <c r="BO73" s="60">
        <f>IF(ลับ!AP$3=0,0,IF(เวลาเรียน!BT21="ป",ลับ!AP$3,0))</f>
        <v>0</v>
      </c>
      <c r="BP73" s="60">
        <f>IF(ลับ!AQ$3=0,0,IF(เวลาเรียน!BU21="ป",ลับ!AQ$3,0))</f>
        <v>0</v>
      </c>
      <c r="BQ73" s="60">
        <f>IF(ลับ!AR$3=0,0,IF(เวลาเรียน!BV21="ป",ลับ!AR$3,0))</f>
        <v>0</v>
      </c>
      <c r="BR73" s="60">
        <f>IF(ลับ!AS$3=0,0,IF(เวลาเรียน!BW21="ป",ลับ!AS$3,0))</f>
        <v>0</v>
      </c>
      <c r="BS73" s="295">
        <f>IF(ลับ!AT$3=0,0,IF(เวลาเรียน!BX21="ป",ลับ!AT$3,0))</f>
        <v>0</v>
      </c>
      <c r="BT73" s="60">
        <f>IF(ลับ!BT$3=0,0,IF(เวลาเรียน!BZ21="ป",ลับ!BT$3,0))</f>
        <v>0</v>
      </c>
      <c r="BU73" s="60">
        <f>IF(ลับ!BU$3=0,0,IF(เวลาเรียน!CA21="ป",ลับ!BU$3,0))</f>
        <v>0</v>
      </c>
      <c r="BV73" s="60">
        <f>IF(ลับ!BV$3=0,0,IF(เวลาเรียน!CB21="ป",ลับ!BV$3,0))</f>
        <v>0</v>
      </c>
      <c r="BW73" s="60">
        <f>IF(ลับ!BW$3=0,0,IF(เวลาเรียน!CC21="ป",ลับ!BW$3,0))</f>
        <v>0</v>
      </c>
      <c r="BX73" s="60">
        <f>IF(ลับ!BX$3=0,0,IF(เวลาเรียน!CD21="ป",ลับ!BX$3,0))</f>
        <v>0</v>
      </c>
      <c r="BY73" s="60">
        <f>IF(ลับ!BY$3=0,0,IF(เวลาเรียน!CE21="ป",ลับ!BY$3,0))</f>
        <v>0</v>
      </c>
      <c r="BZ73" s="60">
        <f>IF(ลับ!BZ$3=0,0,IF(เวลาเรียน!CF21="ป",ลับ!BZ$3,0))</f>
        <v>0</v>
      </c>
      <c r="CA73" s="60">
        <f>IF(ลับ!CA$3=0,0,IF(เวลาเรียน!CG21="ป",ลับ!CA$3,0))</f>
        <v>0</v>
      </c>
      <c r="CB73" s="60">
        <f>IF(ลับ!CB$3=0,0,IF(เวลาเรียน!CH21="ป",ลับ!CB$3,0))</f>
        <v>0</v>
      </c>
      <c r="CC73" s="60">
        <f>IF(ลับ!CC$3=0,0,IF(เวลาเรียน!CI21="ป",ลับ!CC$3,0))</f>
        <v>0</v>
      </c>
      <c r="CD73" s="60">
        <f>IF(ลับ!CD$3=0,0,IF(เวลาเรียน!CJ21="ป",ลับ!CD$3,0))</f>
        <v>0</v>
      </c>
      <c r="CE73" s="60">
        <f>IF(ลับ!CE$3=0,0,IF(เวลาเรียน!CK21="ป",ลับ!CE$3,0))</f>
        <v>0</v>
      </c>
      <c r="CF73" s="60">
        <f>IF(ลับ!CF$3=0,0,IF(เวลาเรียน!CL21="ป",ลับ!CF$3,0))</f>
        <v>0</v>
      </c>
      <c r="CG73" s="60">
        <f>IF(ลับ!CG$3=0,0,IF(เวลาเรียน!CM21="ป",ลับ!CG$3,0))</f>
        <v>0</v>
      </c>
      <c r="CH73" s="60">
        <f>IF(ลับ!CH$3=0,0,IF(เวลาเรียน!CN21="ป",ลับ!CH$3,0))</f>
        <v>0</v>
      </c>
      <c r="CI73" s="60">
        <f>IF(ลับ!CI$3=0,0,IF(เวลาเรียน!CO21="ป",ลับ!CI$3,0))</f>
        <v>0</v>
      </c>
      <c r="CJ73" s="60">
        <f>IF(ลับ!CJ$3=0,0,IF(เวลาเรียน!CP21="ป",ลับ!CJ$3,0))</f>
        <v>0</v>
      </c>
      <c r="CK73" s="60">
        <f>IF(ลับ!CK$3=0,0,IF(เวลาเรียน!CQ21="ป",ลับ!CK$3,0))</f>
        <v>0</v>
      </c>
      <c r="CL73" s="60">
        <f>IF(ลับ!CL$3=0,0,IF(เวลาเรียน!CR21="ป",ลับ!CL$3,0))</f>
        <v>0</v>
      </c>
      <c r="CM73" s="60">
        <f>IF(ลับ!CM$3=0,0,IF(เวลาเรียน!CS21="ป",ลับ!CM$3,0))</f>
        <v>0</v>
      </c>
      <c r="CN73" s="60">
        <f>IF(ลับ!CN$3=0,0,IF(เวลาเรียน!CT21="ป",ลับ!CN$3,0))</f>
        <v>0</v>
      </c>
      <c r="CO73" s="60">
        <f>IF(ลับ!CO$3=0,0,IF(เวลาเรียน!CU21="ป",ลับ!CO$3,0))</f>
        <v>0</v>
      </c>
      <c r="CP73" s="60">
        <f>IF(ลับ!CP$3=0,0,IF(เวลาเรียน!CV21="ป",ลับ!CP$3,0))</f>
        <v>0</v>
      </c>
      <c r="CQ73" s="60">
        <f>IF(ลับ!CQ$3=0,0,IF(เวลาเรียน!CW21="ป",ลับ!CQ$3,0))</f>
        <v>0</v>
      </c>
      <c r="CR73" s="60">
        <f>IF(ลับ!CR$3=0,0,IF(เวลาเรียน!CX21="ป",ลับ!CR$3,0))</f>
        <v>0</v>
      </c>
      <c r="CS73" s="60">
        <f>IF(ลับ!CS$3=0,0,IF(เวลาเรียน!CY21="ป",ลับ!CS$3,0))</f>
        <v>0</v>
      </c>
      <c r="CT73" s="60">
        <f>IF(ลับ!CT$3=0,0,IF(เวลาเรียน!CZ21="ป",ลับ!CT$3,0))</f>
        <v>0</v>
      </c>
      <c r="CU73" s="60">
        <f>IF(ลับ!CU$3=0,0,IF(เวลาเรียน!DA21="ป",ลับ!CU$3,0))</f>
        <v>0</v>
      </c>
      <c r="CV73" s="60">
        <f>IF(ลับ!CV$3=0,0,IF(เวลาเรียน!DB21="ป",ลับ!CV$3,0))</f>
        <v>0</v>
      </c>
      <c r="CW73" s="60">
        <f>IF(ลับ!CW$3=0,0,IF(เวลาเรียน!DC21="ป",ลับ!CW$3,0))</f>
        <v>0</v>
      </c>
      <c r="CX73" s="73" t="e">
        <f t="shared" si="24"/>
        <v>#REF!</v>
      </c>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row>
    <row r="74" spans="1:222" ht="20.399999999999999" x14ac:dyDescent="0.55000000000000004">
      <c r="A74" s="25">
        <v>17</v>
      </c>
      <c r="B74" s="60">
        <f>IF(ลับ!B$3=0,0,IF(เวลาเรียน!H22="ป",ลับ!B$3,0))</f>
        <v>0</v>
      </c>
      <c r="C74" s="60">
        <f>IF(ลับ!C$3=0,0,IF(เวลาเรียน!I22="ป",ลับ!C$3,0))</f>
        <v>0</v>
      </c>
      <c r="D74" s="60">
        <f>IF(ลับ!D$3=0,0,IF(เวลาเรียน!J22="ป",ลับ!D$3,0))</f>
        <v>0</v>
      </c>
      <c r="E74" s="60">
        <f>IF(ลับ!E$3=0,0,IF(เวลาเรียน!K22="ป",ลับ!E$3,0))</f>
        <v>0</v>
      </c>
      <c r="F74" s="60" t="e">
        <f>IF(ลับ!F$3=0,0,IF(เวลาเรียน!#REF!="ป",ลับ!F$3,0))</f>
        <v>#REF!</v>
      </c>
      <c r="G74" s="60">
        <f>IF(ลับ!G$3=0,0,IF(เวลาเรียน!L22="ป",ลับ!G$3,0))</f>
        <v>0</v>
      </c>
      <c r="H74" s="60">
        <f>IF(ลับ!H$3=0,0,IF(เวลาเรียน!M22="ป",ลับ!H$3,0))</f>
        <v>0</v>
      </c>
      <c r="I74" s="60">
        <f>IF(ลับ!I$3=0,0,IF(เวลาเรียน!N22="ป",ลับ!I$3,0))</f>
        <v>0</v>
      </c>
      <c r="J74" s="60">
        <f>IF(ลับ!J$3=0,0,IF(เวลาเรียน!O22="ป",ลับ!J$3,0))</f>
        <v>0</v>
      </c>
      <c r="K74" s="60">
        <f>IF(ลับ!K$3=0,0,IF(เวลาเรียน!P22="ป",ลับ!K$3,0))</f>
        <v>0</v>
      </c>
      <c r="L74" s="60">
        <f>IF(ลับ!L$3=0,0,IF(เวลาเรียน!Q22="ป",ลับ!L$3,0))</f>
        <v>0</v>
      </c>
      <c r="M74" s="60">
        <f>IF(ลับ!M$3=0,0,IF(เวลาเรียน!R22="ป",ลับ!M$3,0))</f>
        <v>0</v>
      </c>
      <c r="N74" s="60">
        <f>IF(ลับ!N$3=0,0,IF(เวลาเรียน!S22="ป",ลับ!N$3,0))</f>
        <v>0</v>
      </c>
      <c r="O74" s="60">
        <f>IF(ลับ!O$3=0,0,IF(เวลาเรียน!T22="ป",ลับ!O$3,0))</f>
        <v>0</v>
      </c>
      <c r="P74" s="60">
        <f>IF(ลับ!P$3=0,0,IF(เวลาเรียน!U22="ป",ลับ!P$3,0))</f>
        <v>0</v>
      </c>
      <c r="Q74" s="60">
        <f>IF(ลับ!Q$3=0,0,IF(เวลาเรียน!V22="ป",ลับ!Q$3,0))</f>
        <v>0</v>
      </c>
      <c r="R74" s="60">
        <f>IF(ลับ!R$3=0,0,IF(เวลาเรียน!W22="ป",ลับ!R$3,0))</f>
        <v>0</v>
      </c>
      <c r="S74" s="60">
        <f>IF(ลับ!S$3=0,0,IF(เวลาเรียน!X22="ป",ลับ!S$3,0))</f>
        <v>0</v>
      </c>
      <c r="T74" s="60">
        <f>IF(ลับ!T$3=0,0,IF(เวลาเรียน!Y22="ป",ลับ!T$3,0))</f>
        <v>0</v>
      </c>
      <c r="U74" s="60">
        <f>IF(ลับ!U$3=0,0,IF(เวลาเรียน!Z22="ป",ลับ!U$3,0))</f>
        <v>0</v>
      </c>
      <c r="V74" s="60">
        <f>IF(ลับ!V$3=0,0,IF(เวลาเรียน!AA22="ป",ลับ!V$3,0))</f>
        <v>0</v>
      </c>
      <c r="W74" s="60">
        <f>IF(ลับ!W$3=0,0,IF(เวลาเรียน!AB22="ป",ลับ!W$3,0))</f>
        <v>0</v>
      </c>
      <c r="X74" s="60">
        <f>IF(ลับ!X$3=0,0,IF(เวลาเรียน!AC22="ป",ลับ!X$3,0))</f>
        <v>0</v>
      </c>
      <c r="Y74" s="60">
        <f>IF(ลับ!Y$3=0,0,IF(เวลาเรียน!AD22="ป",ลับ!Y$3,0))</f>
        <v>0</v>
      </c>
      <c r="Z74" s="295">
        <f>IF(ลับ!Z$3=0,0,IF(เวลาเรียน!AE22="ป",ลับ!Z$3,0))</f>
        <v>0</v>
      </c>
      <c r="AA74" s="60">
        <f>IF(ลับ!B$3=0,0,IF(เวลาเรียน!AF22="ป",ลับ!B$3,0))</f>
        <v>0</v>
      </c>
      <c r="AB74" s="60">
        <f>IF(ลับ!C$3=0,0,IF(เวลาเรียน!AG22="ป",ลับ!C$3,0))</f>
        <v>0</v>
      </c>
      <c r="AC74" s="60">
        <f>IF(ลับ!D$3=0,0,IF(เวลาเรียน!AH22="ป",ลับ!D$3,0))</f>
        <v>0</v>
      </c>
      <c r="AD74" s="60">
        <f>IF(ลับ!E$3=0,0,IF(เวลาเรียน!AI22="ป",ลับ!E$3,0))</f>
        <v>0</v>
      </c>
      <c r="AE74" s="60" t="e">
        <f>IF(ลับ!F$3=0,0,IF(เวลาเรียน!AJ22="ป",ลับ!F$3,0))</f>
        <v>#REF!</v>
      </c>
      <c r="AF74" s="60">
        <f>IF(ลับ!G$3=0,0,IF(เวลาเรียน!AK22="ป",ลับ!G$3,0))</f>
        <v>0</v>
      </c>
      <c r="AG74" s="60">
        <f>IF(ลับ!H$3=0,0,IF(เวลาเรียน!AL22="ป",ลับ!H$3,0))</f>
        <v>0</v>
      </c>
      <c r="AH74" s="60">
        <f>IF(ลับ!I$3=0,0,IF(เวลาเรียน!AM22="ป",ลับ!I$3,0))</f>
        <v>0</v>
      </c>
      <c r="AI74" s="60">
        <f>IF(ลับ!J$3=0,0,IF(เวลาเรียน!AN22="ป",ลับ!J$3,0))</f>
        <v>0</v>
      </c>
      <c r="AJ74" s="60">
        <f>IF(ลับ!K$3=0,0,IF(เวลาเรียน!AO22="ป",ลับ!K$3,0))</f>
        <v>0</v>
      </c>
      <c r="AK74" s="60">
        <f>IF(ลับ!L$3=0,0,IF(เวลาเรียน!AP22="ป",ลับ!L$3,0))</f>
        <v>0</v>
      </c>
      <c r="AL74" s="60">
        <f>IF(ลับ!M$3=0,0,IF(เวลาเรียน!AQ22="ป",ลับ!M$3,0))</f>
        <v>0</v>
      </c>
      <c r="AM74" s="60">
        <f>IF(ลับ!N$3=0,0,IF(เวลาเรียน!AR22="ป",ลับ!N$3,0))</f>
        <v>0</v>
      </c>
      <c r="AN74" s="60">
        <f>IF(ลับ!O$3=0,0,IF(เวลาเรียน!AS22="ป",ลับ!O$3,0))</f>
        <v>0</v>
      </c>
      <c r="AO74" s="60">
        <f>IF(ลับ!P$3=0,0,IF(เวลาเรียน!AT22="ป",ลับ!P$3,0))</f>
        <v>0</v>
      </c>
      <c r="AP74" s="60">
        <f>IF(ลับ!Q$3=0,0,IF(เวลาเรียน!AU22="ป",ลับ!Q$3,0))</f>
        <v>0</v>
      </c>
      <c r="AQ74" s="60">
        <f>IF(ลับ!R$3=0,0,IF(เวลาเรียน!AV22="ป",ลับ!R$3,0))</f>
        <v>0</v>
      </c>
      <c r="AR74" s="60">
        <f>IF(ลับ!S$3=0,0,IF(เวลาเรียน!AW22="ป",ลับ!S$3,0))</f>
        <v>0</v>
      </c>
      <c r="AS74" s="60">
        <f>IF(ลับ!T$3=0,0,IF(เวลาเรียน!AX22="ป",ลับ!T$3,0))</f>
        <v>0</v>
      </c>
      <c r="AT74" s="60">
        <f>IF(ลับ!U$3=0,0,IF(เวลาเรียน!AY22="ป",ลับ!U$3,0))</f>
        <v>0</v>
      </c>
      <c r="AU74" s="60">
        <f>IF(ลับ!V$3=0,0,IF(เวลาเรียน!AZ22="ป",ลับ!V$3,0))</f>
        <v>0</v>
      </c>
      <c r="AV74" s="60">
        <f>IF(ลับ!W$3=0,0,IF(เวลาเรียน!BA22="ป",ลับ!W$3,0))</f>
        <v>0</v>
      </c>
      <c r="AW74" s="60">
        <f>IF(ลับ!X$3=0,0,IF(เวลาเรียน!BB22="ป",ลับ!X$3,0))</f>
        <v>0</v>
      </c>
      <c r="AX74" s="60">
        <f>IF(ลับ!Y$3=0,0,IF(เวลาเรียน!BC22="ป",ลับ!Y$3,0))</f>
        <v>0</v>
      </c>
      <c r="AY74" s="60">
        <f>IF(ลับ!Z$3=0,0,IF(เวลาเรียน!BD22="ป",ลับ!Z$3,0))</f>
        <v>0</v>
      </c>
      <c r="AZ74" s="60">
        <f>IF(ลับ!AA$3=0,0,IF(เวลาเรียน!BE22="ป",ลับ!AA$3,0))</f>
        <v>0</v>
      </c>
      <c r="BA74" s="60">
        <f>IF(ลับ!AB$3=0,0,IF(เวลาเรียน!BF22="ป",ลับ!AB$3,0))</f>
        <v>0</v>
      </c>
      <c r="BB74" s="60">
        <f>IF(ลับ!AC$3=0,0,IF(เวลาเรียน!BG22="ป",ลับ!AC$3,0))</f>
        <v>0</v>
      </c>
      <c r="BC74" s="60">
        <f>IF(ลับ!AD$3=0,0,IF(เวลาเรียน!BH22="ป",ลับ!AD$3,0))</f>
        <v>0</v>
      </c>
      <c r="BD74" s="60">
        <f>IF(ลับ!AE$3=0,0,IF(เวลาเรียน!BI22="ป",ลับ!AE$3,0))</f>
        <v>0</v>
      </c>
      <c r="BE74" s="60">
        <f>IF(ลับ!AF$3=0,0,IF(เวลาเรียน!BJ22="ป",ลับ!AF$3,0))</f>
        <v>0</v>
      </c>
      <c r="BF74" s="60">
        <f>IF(ลับ!AG$3=0,0,IF(เวลาเรียน!BK22="ป",ลับ!AG$3,0))</f>
        <v>0</v>
      </c>
      <c r="BG74" s="60">
        <f>IF(ลับ!AH$3=0,0,IF(เวลาเรียน!BL22="ป",ลับ!AH$3,0))</f>
        <v>0</v>
      </c>
      <c r="BH74" s="60">
        <f>IF(ลับ!AI$3=0,0,IF(เวลาเรียน!BM22="ป",ลับ!AI$3,0))</f>
        <v>0</v>
      </c>
      <c r="BI74" s="60">
        <f>IF(ลับ!AJ$3=0,0,IF(เวลาเรียน!BN22="ป",ลับ!AJ$3,0))</f>
        <v>0</v>
      </c>
      <c r="BJ74" s="60">
        <f>IF(ลับ!AK$3=0,0,IF(เวลาเรียน!BO22="ป",ลับ!AK$3,0))</f>
        <v>0</v>
      </c>
      <c r="BK74" s="60">
        <f>IF(ลับ!AL$3=0,0,IF(เวลาเรียน!BP22="ป",ลับ!AL$3,0))</f>
        <v>0</v>
      </c>
      <c r="BL74" s="60">
        <f>IF(ลับ!AM$3=0,0,IF(เวลาเรียน!BQ22="ป",ลับ!AM$3,0))</f>
        <v>0</v>
      </c>
      <c r="BM74" s="60">
        <f>IF(ลับ!AN$3=0,0,IF(เวลาเรียน!BR22="ป",ลับ!AN$3,0))</f>
        <v>0</v>
      </c>
      <c r="BN74" s="60">
        <f>IF(ลับ!AO$3=0,0,IF(เวลาเรียน!BS22="ป",ลับ!AO$3,0))</f>
        <v>0</v>
      </c>
      <c r="BO74" s="60">
        <f>IF(ลับ!AP$3=0,0,IF(เวลาเรียน!BT22="ป",ลับ!AP$3,0))</f>
        <v>0</v>
      </c>
      <c r="BP74" s="60">
        <f>IF(ลับ!AQ$3=0,0,IF(เวลาเรียน!BU22="ป",ลับ!AQ$3,0))</f>
        <v>0</v>
      </c>
      <c r="BQ74" s="60">
        <f>IF(ลับ!AR$3=0,0,IF(เวลาเรียน!BV22="ป",ลับ!AR$3,0))</f>
        <v>0</v>
      </c>
      <c r="BR74" s="60">
        <f>IF(ลับ!AS$3=0,0,IF(เวลาเรียน!BW22="ป",ลับ!AS$3,0))</f>
        <v>0</v>
      </c>
      <c r="BS74" s="295">
        <f>IF(ลับ!AT$3=0,0,IF(เวลาเรียน!BX22="ป",ลับ!AT$3,0))</f>
        <v>0</v>
      </c>
      <c r="BT74" s="60">
        <f>IF(ลับ!BT$3=0,0,IF(เวลาเรียน!BZ22="ป",ลับ!BT$3,0))</f>
        <v>0</v>
      </c>
      <c r="BU74" s="60">
        <f>IF(ลับ!BU$3=0,0,IF(เวลาเรียน!CA22="ป",ลับ!BU$3,0))</f>
        <v>0</v>
      </c>
      <c r="BV74" s="60">
        <f>IF(ลับ!BV$3=0,0,IF(เวลาเรียน!CB22="ป",ลับ!BV$3,0))</f>
        <v>0</v>
      </c>
      <c r="BW74" s="60">
        <f>IF(ลับ!BW$3=0,0,IF(เวลาเรียน!CC22="ป",ลับ!BW$3,0))</f>
        <v>0</v>
      </c>
      <c r="BX74" s="60">
        <f>IF(ลับ!BX$3=0,0,IF(เวลาเรียน!CD22="ป",ลับ!BX$3,0))</f>
        <v>0</v>
      </c>
      <c r="BY74" s="60">
        <f>IF(ลับ!BY$3=0,0,IF(เวลาเรียน!CE22="ป",ลับ!BY$3,0))</f>
        <v>0</v>
      </c>
      <c r="BZ74" s="60">
        <f>IF(ลับ!BZ$3=0,0,IF(เวลาเรียน!CF22="ป",ลับ!BZ$3,0))</f>
        <v>0</v>
      </c>
      <c r="CA74" s="60">
        <f>IF(ลับ!CA$3=0,0,IF(เวลาเรียน!CG22="ป",ลับ!CA$3,0))</f>
        <v>0</v>
      </c>
      <c r="CB74" s="60">
        <f>IF(ลับ!CB$3=0,0,IF(เวลาเรียน!CH22="ป",ลับ!CB$3,0))</f>
        <v>0</v>
      </c>
      <c r="CC74" s="60">
        <f>IF(ลับ!CC$3=0,0,IF(เวลาเรียน!CI22="ป",ลับ!CC$3,0))</f>
        <v>0</v>
      </c>
      <c r="CD74" s="60">
        <f>IF(ลับ!CD$3=0,0,IF(เวลาเรียน!CJ22="ป",ลับ!CD$3,0))</f>
        <v>0</v>
      </c>
      <c r="CE74" s="60">
        <f>IF(ลับ!CE$3=0,0,IF(เวลาเรียน!CK22="ป",ลับ!CE$3,0))</f>
        <v>0</v>
      </c>
      <c r="CF74" s="60">
        <f>IF(ลับ!CF$3=0,0,IF(เวลาเรียน!CL22="ป",ลับ!CF$3,0))</f>
        <v>0</v>
      </c>
      <c r="CG74" s="60">
        <f>IF(ลับ!CG$3=0,0,IF(เวลาเรียน!CM22="ป",ลับ!CG$3,0))</f>
        <v>0</v>
      </c>
      <c r="CH74" s="60">
        <f>IF(ลับ!CH$3=0,0,IF(เวลาเรียน!CN22="ป",ลับ!CH$3,0))</f>
        <v>0</v>
      </c>
      <c r="CI74" s="60">
        <f>IF(ลับ!CI$3=0,0,IF(เวลาเรียน!CO22="ป",ลับ!CI$3,0))</f>
        <v>0</v>
      </c>
      <c r="CJ74" s="60">
        <f>IF(ลับ!CJ$3=0,0,IF(เวลาเรียน!CP22="ป",ลับ!CJ$3,0))</f>
        <v>0</v>
      </c>
      <c r="CK74" s="60">
        <f>IF(ลับ!CK$3=0,0,IF(เวลาเรียน!CQ22="ป",ลับ!CK$3,0))</f>
        <v>0</v>
      </c>
      <c r="CL74" s="60">
        <f>IF(ลับ!CL$3=0,0,IF(เวลาเรียน!CR22="ป",ลับ!CL$3,0))</f>
        <v>0</v>
      </c>
      <c r="CM74" s="60">
        <f>IF(ลับ!CM$3=0,0,IF(เวลาเรียน!CS22="ป",ลับ!CM$3,0))</f>
        <v>0</v>
      </c>
      <c r="CN74" s="60">
        <f>IF(ลับ!CN$3=0,0,IF(เวลาเรียน!CT22="ป",ลับ!CN$3,0))</f>
        <v>0</v>
      </c>
      <c r="CO74" s="60">
        <f>IF(ลับ!CO$3=0,0,IF(เวลาเรียน!CU22="ป",ลับ!CO$3,0))</f>
        <v>0</v>
      </c>
      <c r="CP74" s="60">
        <f>IF(ลับ!CP$3=0,0,IF(เวลาเรียน!CV22="ป",ลับ!CP$3,0))</f>
        <v>0</v>
      </c>
      <c r="CQ74" s="60">
        <f>IF(ลับ!CQ$3=0,0,IF(เวลาเรียน!CW22="ป",ลับ!CQ$3,0))</f>
        <v>0</v>
      </c>
      <c r="CR74" s="60">
        <f>IF(ลับ!CR$3=0,0,IF(เวลาเรียน!CX22="ป",ลับ!CR$3,0))</f>
        <v>0</v>
      </c>
      <c r="CS74" s="60">
        <f>IF(ลับ!CS$3=0,0,IF(เวลาเรียน!CY22="ป",ลับ!CS$3,0))</f>
        <v>0</v>
      </c>
      <c r="CT74" s="60">
        <f>IF(ลับ!CT$3=0,0,IF(เวลาเรียน!CZ22="ป",ลับ!CT$3,0))</f>
        <v>0</v>
      </c>
      <c r="CU74" s="60">
        <f>IF(ลับ!CU$3=0,0,IF(เวลาเรียน!DA22="ป",ลับ!CU$3,0))</f>
        <v>0</v>
      </c>
      <c r="CV74" s="60">
        <f>IF(ลับ!CV$3=0,0,IF(เวลาเรียน!DB22="ป",ลับ!CV$3,0))</f>
        <v>0</v>
      </c>
      <c r="CW74" s="60">
        <f>IF(ลับ!CW$3=0,0,IF(เวลาเรียน!DC22="ป",ลับ!CW$3,0))</f>
        <v>0</v>
      </c>
      <c r="CX74" s="73" t="e">
        <f t="shared" si="24"/>
        <v>#REF!</v>
      </c>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row>
    <row r="75" spans="1:222" ht="20.399999999999999" x14ac:dyDescent="0.55000000000000004">
      <c r="A75" s="25">
        <v>18</v>
      </c>
      <c r="B75" s="60">
        <f>IF(ลับ!B$3=0,0,IF(เวลาเรียน!H23="ป",ลับ!B$3,0))</f>
        <v>0</v>
      </c>
      <c r="C75" s="60">
        <f>IF(ลับ!C$3=0,0,IF(เวลาเรียน!I23="ป",ลับ!C$3,0))</f>
        <v>0</v>
      </c>
      <c r="D75" s="60">
        <f>IF(ลับ!D$3=0,0,IF(เวลาเรียน!J23="ป",ลับ!D$3,0))</f>
        <v>0</v>
      </c>
      <c r="E75" s="60">
        <f>IF(ลับ!E$3=0,0,IF(เวลาเรียน!K23="ป",ลับ!E$3,0))</f>
        <v>0</v>
      </c>
      <c r="F75" s="60" t="e">
        <f>IF(ลับ!F$3=0,0,IF(เวลาเรียน!#REF!="ป",ลับ!F$3,0))</f>
        <v>#REF!</v>
      </c>
      <c r="G75" s="60">
        <f>IF(ลับ!G$3=0,0,IF(เวลาเรียน!L23="ป",ลับ!G$3,0))</f>
        <v>0</v>
      </c>
      <c r="H75" s="60">
        <f>IF(ลับ!H$3=0,0,IF(เวลาเรียน!M23="ป",ลับ!H$3,0))</f>
        <v>0</v>
      </c>
      <c r="I75" s="60">
        <f>IF(ลับ!I$3=0,0,IF(เวลาเรียน!N23="ป",ลับ!I$3,0))</f>
        <v>0</v>
      </c>
      <c r="J75" s="60">
        <f>IF(ลับ!J$3=0,0,IF(เวลาเรียน!O23="ป",ลับ!J$3,0))</f>
        <v>0</v>
      </c>
      <c r="K75" s="60">
        <f>IF(ลับ!K$3=0,0,IF(เวลาเรียน!P23="ป",ลับ!K$3,0))</f>
        <v>0</v>
      </c>
      <c r="L75" s="60">
        <f>IF(ลับ!L$3=0,0,IF(เวลาเรียน!Q23="ป",ลับ!L$3,0))</f>
        <v>0</v>
      </c>
      <c r="M75" s="60">
        <f>IF(ลับ!M$3=0,0,IF(เวลาเรียน!R23="ป",ลับ!M$3,0))</f>
        <v>0</v>
      </c>
      <c r="N75" s="60">
        <f>IF(ลับ!N$3=0,0,IF(เวลาเรียน!S23="ป",ลับ!N$3,0))</f>
        <v>0</v>
      </c>
      <c r="O75" s="60">
        <f>IF(ลับ!O$3=0,0,IF(เวลาเรียน!T23="ป",ลับ!O$3,0))</f>
        <v>0</v>
      </c>
      <c r="P75" s="60">
        <f>IF(ลับ!P$3=0,0,IF(เวลาเรียน!U23="ป",ลับ!P$3,0))</f>
        <v>0</v>
      </c>
      <c r="Q75" s="60">
        <f>IF(ลับ!Q$3=0,0,IF(เวลาเรียน!V23="ป",ลับ!Q$3,0))</f>
        <v>0</v>
      </c>
      <c r="R75" s="60">
        <f>IF(ลับ!R$3=0,0,IF(เวลาเรียน!W23="ป",ลับ!R$3,0))</f>
        <v>0</v>
      </c>
      <c r="S75" s="60">
        <f>IF(ลับ!S$3=0,0,IF(เวลาเรียน!X23="ป",ลับ!S$3,0))</f>
        <v>0</v>
      </c>
      <c r="T75" s="60">
        <f>IF(ลับ!T$3=0,0,IF(เวลาเรียน!Y23="ป",ลับ!T$3,0))</f>
        <v>0</v>
      </c>
      <c r="U75" s="60">
        <f>IF(ลับ!U$3=0,0,IF(เวลาเรียน!Z23="ป",ลับ!U$3,0))</f>
        <v>0</v>
      </c>
      <c r="V75" s="60">
        <f>IF(ลับ!V$3=0,0,IF(เวลาเรียน!AA23="ป",ลับ!V$3,0))</f>
        <v>0</v>
      </c>
      <c r="W75" s="60">
        <f>IF(ลับ!W$3=0,0,IF(เวลาเรียน!AB23="ป",ลับ!W$3,0))</f>
        <v>0</v>
      </c>
      <c r="X75" s="60">
        <f>IF(ลับ!X$3=0,0,IF(เวลาเรียน!AC23="ป",ลับ!X$3,0))</f>
        <v>0</v>
      </c>
      <c r="Y75" s="60">
        <f>IF(ลับ!Y$3=0,0,IF(เวลาเรียน!AD23="ป",ลับ!Y$3,0))</f>
        <v>0</v>
      </c>
      <c r="Z75" s="295">
        <f>IF(ลับ!Z$3=0,0,IF(เวลาเรียน!AE23="ป",ลับ!Z$3,0))</f>
        <v>0</v>
      </c>
      <c r="AA75" s="60">
        <f>IF(ลับ!B$3=0,0,IF(เวลาเรียน!AF23="ป",ลับ!B$3,0))</f>
        <v>0</v>
      </c>
      <c r="AB75" s="60">
        <f>IF(ลับ!C$3=0,0,IF(เวลาเรียน!AG23="ป",ลับ!C$3,0))</f>
        <v>0</v>
      </c>
      <c r="AC75" s="60">
        <f>IF(ลับ!D$3=0,0,IF(เวลาเรียน!AH23="ป",ลับ!D$3,0))</f>
        <v>0</v>
      </c>
      <c r="AD75" s="60">
        <f>IF(ลับ!E$3=0,0,IF(เวลาเรียน!AI23="ป",ลับ!E$3,0))</f>
        <v>0</v>
      </c>
      <c r="AE75" s="60" t="e">
        <f>IF(ลับ!F$3=0,0,IF(เวลาเรียน!AJ23="ป",ลับ!F$3,0))</f>
        <v>#REF!</v>
      </c>
      <c r="AF75" s="60">
        <f>IF(ลับ!G$3=0,0,IF(เวลาเรียน!AK23="ป",ลับ!G$3,0))</f>
        <v>0</v>
      </c>
      <c r="AG75" s="60">
        <f>IF(ลับ!H$3=0,0,IF(เวลาเรียน!AL23="ป",ลับ!H$3,0))</f>
        <v>0</v>
      </c>
      <c r="AH75" s="60">
        <f>IF(ลับ!I$3=0,0,IF(เวลาเรียน!AM23="ป",ลับ!I$3,0))</f>
        <v>0</v>
      </c>
      <c r="AI75" s="60">
        <f>IF(ลับ!J$3=0,0,IF(เวลาเรียน!AN23="ป",ลับ!J$3,0))</f>
        <v>0</v>
      </c>
      <c r="AJ75" s="60">
        <f>IF(ลับ!K$3=0,0,IF(เวลาเรียน!AO23="ป",ลับ!K$3,0))</f>
        <v>0</v>
      </c>
      <c r="AK75" s="60">
        <f>IF(ลับ!L$3=0,0,IF(เวลาเรียน!AP23="ป",ลับ!L$3,0))</f>
        <v>0</v>
      </c>
      <c r="AL75" s="60">
        <f>IF(ลับ!M$3=0,0,IF(เวลาเรียน!AQ23="ป",ลับ!M$3,0))</f>
        <v>0</v>
      </c>
      <c r="AM75" s="60">
        <f>IF(ลับ!N$3=0,0,IF(เวลาเรียน!AR23="ป",ลับ!N$3,0))</f>
        <v>0</v>
      </c>
      <c r="AN75" s="60">
        <f>IF(ลับ!O$3=0,0,IF(เวลาเรียน!AS23="ป",ลับ!O$3,0))</f>
        <v>0</v>
      </c>
      <c r="AO75" s="60">
        <f>IF(ลับ!P$3=0,0,IF(เวลาเรียน!AT23="ป",ลับ!P$3,0))</f>
        <v>0</v>
      </c>
      <c r="AP75" s="60">
        <f>IF(ลับ!Q$3=0,0,IF(เวลาเรียน!AU23="ป",ลับ!Q$3,0))</f>
        <v>0</v>
      </c>
      <c r="AQ75" s="60">
        <f>IF(ลับ!R$3=0,0,IF(เวลาเรียน!AV23="ป",ลับ!R$3,0))</f>
        <v>0</v>
      </c>
      <c r="AR75" s="60">
        <f>IF(ลับ!S$3=0,0,IF(เวลาเรียน!AW23="ป",ลับ!S$3,0))</f>
        <v>0</v>
      </c>
      <c r="AS75" s="60">
        <f>IF(ลับ!T$3=0,0,IF(เวลาเรียน!AX23="ป",ลับ!T$3,0))</f>
        <v>0</v>
      </c>
      <c r="AT75" s="60">
        <f>IF(ลับ!U$3=0,0,IF(เวลาเรียน!AY23="ป",ลับ!U$3,0))</f>
        <v>0</v>
      </c>
      <c r="AU75" s="60">
        <f>IF(ลับ!V$3=0,0,IF(เวลาเรียน!AZ23="ป",ลับ!V$3,0))</f>
        <v>0</v>
      </c>
      <c r="AV75" s="60">
        <f>IF(ลับ!W$3=0,0,IF(เวลาเรียน!BA23="ป",ลับ!W$3,0))</f>
        <v>0</v>
      </c>
      <c r="AW75" s="60">
        <f>IF(ลับ!X$3=0,0,IF(เวลาเรียน!BB23="ป",ลับ!X$3,0))</f>
        <v>0</v>
      </c>
      <c r="AX75" s="60">
        <f>IF(ลับ!Y$3=0,0,IF(เวลาเรียน!BC23="ป",ลับ!Y$3,0))</f>
        <v>0</v>
      </c>
      <c r="AY75" s="60">
        <f>IF(ลับ!Z$3=0,0,IF(เวลาเรียน!BD23="ป",ลับ!Z$3,0))</f>
        <v>0</v>
      </c>
      <c r="AZ75" s="60">
        <f>IF(ลับ!AA$3=0,0,IF(เวลาเรียน!BE23="ป",ลับ!AA$3,0))</f>
        <v>0</v>
      </c>
      <c r="BA75" s="60">
        <f>IF(ลับ!AB$3=0,0,IF(เวลาเรียน!BF23="ป",ลับ!AB$3,0))</f>
        <v>0</v>
      </c>
      <c r="BB75" s="60">
        <f>IF(ลับ!AC$3=0,0,IF(เวลาเรียน!BG23="ป",ลับ!AC$3,0))</f>
        <v>0</v>
      </c>
      <c r="BC75" s="60">
        <f>IF(ลับ!AD$3=0,0,IF(เวลาเรียน!BH23="ป",ลับ!AD$3,0))</f>
        <v>0</v>
      </c>
      <c r="BD75" s="60">
        <f>IF(ลับ!AE$3=0,0,IF(เวลาเรียน!BI23="ป",ลับ!AE$3,0))</f>
        <v>0</v>
      </c>
      <c r="BE75" s="60">
        <f>IF(ลับ!AF$3=0,0,IF(เวลาเรียน!BJ23="ป",ลับ!AF$3,0))</f>
        <v>0</v>
      </c>
      <c r="BF75" s="60">
        <f>IF(ลับ!AG$3=0,0,IF(เวลาเรียน!BK23="ป",ลับ!AG$3,0))</f>
        <v>0</v>
      </c>
      <c r="BG75" s="60">
        <f>IF(ลับ!AH$3=0,0,IF(เวลาเรียน!BL23="ป",ลับ!AH$3,0))</f>
        <v>0</v>
      </c>
      <c r="BH75" s="60">
        <f>IF(ลับ!AI$3=0,0,IF(เวลาเรียน!BM23="ป",ลับ!AI$3,0))</f>
        <v>0</v>
      </c>
      <c r="BI75" s="60">
        <f>IF(ลับ!AJ$3=0,0,IF(เวลาเรียน!BN23="ป",ลับ!AJ$3,0))</f>
        <v>0</v>
      </c>
      <c r="BJ75" s="60">
        <f>IF(ลับ!AK$3=0,0,IF(เวลาเรียน!BO23="ป",ลับ!AK$3,0))</f>
        <v>0</v>
      </c>
      <c r="BK75" s="60">
        <f>IF(ลับ!AL$3=0,0,IF(เวลาเรียน!BP23="ป",ลับ!AL$3,0))</f>
        <v>0</v>
      </c>
      <c r="BL75" s="60">
        <f>IF(ลับ!AM$3=0,0,IF(เวลาเรียน!BQ23="ป",ลับ!AM$3,0))</f>
        <v>0</v>
      </c>
      <c r="BM75" s="60">
        <f>IF(ลับ!AN$3=0,0,IF(เวลาเรียน!BR23="ป",ลับ!AN$3,0))</f>
        <v>0</v>
      </c>
      <c r="BN75" s="60">
        <f>IF(ลับ!AO$3=0,0,IF(เวลาเรียน!BS23="ป",ลับ!AO$3,0))</f>
        <v>0</v>
      </c>
      <c r="BO75" s="60">
        <f>IF(ลับ!AP$3=0,0,IF(เวลาเรียน!BT23="ป",ลับ!AP$3,0))</f>
        <v>0</v>
      </c>
      <c r="BP75" s="60">
        <f>IF(ลับ!AQ$3=0,0,IF(เวลาเรียน!BU23="ป",ลับ!AQ$3,0))</f>
        <v>0</v>
      </c>
      <c r="BQ75" s="60">
        <f>IF(ลับ!AR$3=0,0,IF(เวลาเรียน!BV23="ป",ลับ!AR$3,0))</f>
        <v>0</v>
      </c>
      <c r="BR75" s="60">
        <f>IF(ลับ!AS$3=0,0,IF(เวลาเรียน!BW23="ป",ลับ!AS$3,0))</f>
        <v>0</v>
      </c>
      <c r="BS75" s="295">
        <f>IF(ลับ!AT$3=0,0,IF(เวลาเรียน!BX23="ป",ลับ!AT$3,0))</f>
        <v>0</v>
      </c>
      <c r="BT75" s="60">
        <f>IF(ลับ!BT$3=0,0,IF(เวลาเรียน!BZ23="ป",ลับ!BT$3,0))</f>
        <v>0</v>
      </c>
      <c r="BU75" s="60">
        <f>IF(ลับ!BU$3=0,0,IF(เวลาเรียน!CA23="ป",ลับ!BU$3,0))</f>
        <v>0</v>
      </c>
      <c r="BV75" s="60">
        <f>IF(ลับ!BV$3=0,0,IF(เวลาเรียน!CB23="ป",ลับ!BV$3,0))</f>
        <v>0</v>
      </c>
      <c r="BW75" s="60">
        <f>IF(ลับ!BW$3=0,0,IF(เวลาเรียน!CC23="ป",ลับ!BW$3,0))</f>
        <v>0</v>
      </c>
      <c r="BX75" s="60">
        <f>IF(ลับ!BX$3=0,0,IF(เวลาเรียน!CD23="ป",ลับ!BX$3,0))</f>
        <v>0</v>
      </c>
      <c r="BY75" s="60">
        <f>IF(ลับ!BY$3=0,0,IF(เวลาเรียน!CE23="ป",ลับ!BY$3,0))</f>
        <v>0</v>
      </c>
      <c r="BZ75" s="60">
        <f>IF(ลับ!BZ$3=0,0,IF(เวลาเรียน!CF23="ป",ลับ!BZ$3,0))</f>
        <v>0</v>
      </c>
      <c r="CA75" s="60">
        <f>IF(ลับ!CA$3=0,0,IF(เวลาเรียน!CG23="ป",ลับ!CA$3,0))</f>
        <v>0</v>
      </c>
      <c r="CB75" s="60">
        <f>IF(ลับ!CB$3=0,0,IF(เวลาเรียน!CH23="ป",ลับ!CB$3,0))</f>
        <v>0</v>
      </c>
      <c r="CC75" s="60">
        <f>IF(ลับ!CC$3=0,0,IF(เวลาเรียน!CI23="ป",ลับ!CC$3,0))</f>
        <v>0</v>
      </c>
      <c r="CD75" s="60">
        <f>IF(ลับ!CD$3=0,0,IF(เวลาเรียน!CJ23="ป",ลับ!CD$3,0))</f>
        <v>0</v>
      </c>
      <c r="CE75" s="60">
        <f>IF(ลับ!CE$3=0,0,IF(เวลาเรียน!CK23="ป",ลับ!CE$3,0))</f>
        <v>0</v>
      </c>
      <c r="CF75" s="60">
        <f>IF(ลับ!CF$3=0,0,IF(เวลาเรียน!CL23="ป",ลับ!CF$3,0))</f>
        <v>0</v>
      </c>
      <c r="CG75" s="60">
        <f>IF(ลับ!CG$3=0,0,IF(เวลาเรียน!CM23="ป",ลับ!CG$3,0))</f>
        <v>0</v>
      </c>
      <c r="CH75" s="60">
        <f>IF(ลับ!CH$3=0,0,IF(เวลาเรียน!CN23="ป",ลับ!CH$3,0))</f>
        <v>0</v>
      </c>
      <c r="CI75" s="60">
        <f>IF(ลับ!CI$3=0,0,IF(เวลาเรียน!CO23="ป",ลับ!CI$3,0))</f>
        <v>0</v>
      </c>
      <c r="CJ75" s="60">
        <f>IF(ลับ!CJ$3=0,0,IF(เวลาเรียน!CP23="ป",ลับ!CJ$3,0))</f>
        <v>0</v>
      </c>
      <c r="CK75" s="60">
        <f>IF(ลับ!CK$3=0,0,IF(เวลาเรียน!CQ23="ป",ลับ!CK$3,0))</f>
        <v>0</v>
      </c>
      <c r="CL75" s="60">
        <f>IF(ลับ!CL$3=0,0,IF(เวลาเรียน!CR23="ป",ลับ!CL$3,0))</f>
        <v>0</v>
      </c>
      <c r="CM75" s="60">
        <f>IF(ลับ!CM$3=0,0,IF(เวลาเรียน!CS23="ป",ลับ!CM$3,0))</f>
        <v>0</v>
      </c>
      <c r="CN75" s="60">
        <f>IF(ลับ!CN$3=0,0,IF(เวลาเรียน!CT23="ป",ลับ!CN$3,0))</f>
        <v>0</v>
      </c>
      <c r="CO75" s="60">
        <f>IF(ลับ!CO$3=0,0,IF(เวลาเรียน!CU23="ป",ลับ!CO$3,0))</f>
        <v>0</v>
      </c>
      <c r="CP75" s="60">
        <f>IF(ลับ!CP$3=0,0,IF(เวลาเรียน!CV23="ป",ลับ!CP$3,0))</f>
        <v>0</v>
      </c>
      <c r="CQ75" s="60">
        <f>IF(ลับ!CQ$3=0,0,IF(เวลาเรียน!CW23="ป",ลับ!CQ$3,0))</f>
        <v>0</v>
      </c>
      <c r="CR75" s="60">
        <f>IF(ลับ!CR$3=0,0,IF(เวลาเรียน!CX23="ป",ลับ!CR$3,0))</f>
        <v>0</v>
      </c>
      <c r="CS75" s="60">
        <f>IF(ลับ!CS$3=0,0,IF(เวลาเรียน!CY23="ป",ลับ!CS$3,0))</f>
        <v>0</v>
      </c>
      <c r="CT75" s="60">
        <f>IF(ลับ!CT$3=0,0,IF(เวลาเรียน!CZ23="ป",ลับ!CT$3,0))</f>
        <v>0</v>
      </c>
      <c r="CU75" s="60">
        <f>IF(ลับ!CU$3=0,0,IF(เวลาเรียน!DA23="ป",ลับ!CU$3,0))</f>
        <v>0</v>
      </c>
      <c r="CV75" s="60">
        <f>IF(ลับ!CV$3=0,0,IF(เวลาเรียน!DB23="ป",ลับ!CV$3,0))</f>
        <v>0</v>
      </c>
      <c r="CW75" s="60">
        <f>IF(ลับ!CW$3=0,0,IF(เวลาเรียน!DC23="ป",ลับ!CW$3,0))</f>
        <v>0</v>
      </c>
      <c r="CX75" s="73" t="e">
        <f t="shared" si="24"/>
        <v>#REF!</v>
      </c>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row>
    <row r="76" spans="1:222" ht="20.399999999999999" x14ac:dyDescent="0.55000000000000004">
      <c r="A76" s="25">
        <v>19</v>
      </c>
      <c r="B76" s="60">
        <f>IF(ลับ!B$3=0,0,IF(เวลาเรียน!H24="ป",ลับ!B$3,0))</f>
        <v>0</v>
      </c>
      <c r="C76" s="60">
        <f>IF(ลับ!C$3=0,0,IF(เวลาเรียน!I24="ป",ลับ!C$3,0))</f>
        <v>0</v>
      </c>
      <c r="D76" s="60">
        <f>IF(ลับ!D$3=0,0,IF(เวลาเรียน!J24="ป",ลับ!D$3,0))</f>
        <v>0</v>
      </c>
      <c r="E76" s="60">
        <f>IF(ลับ!E$3=0,0,IF(เวลาเรียน!K24="ป",ลับ!E$3,0))</f>
        <v>0</v>
      </c>
      <c r="F76" s="60" t="e">
        <f>IF(ลับ!F$3=0,0,IF(เวลาเรียน!#REF!="ป",ลับ!F$3,0))</f>
        <v>#REF!</v>
      </c>
      <c r="G76" s="60">
        <f>IF(ลับ!G$3=0,0,IF(เวลาเรียน!L24="ป",ลับ!G$3,0))</f>
        <v>0</v>
      </c>
      <c r="H76" s="60">
        <f>IF(ลับ!H$3=0,0,IF(เวลาเรียน!M24="ป",ลับ!H$3,0))</f>
        <v>0</v>
      </c>
      <c r="I76" s="60">
        <f>IF(ลับ!I$3=0,0,IF(เวลาเรียน!N24="ป",ลับ!I$3,0))</f>
        <v>0</v>
      </c>
      <c r="J76" s="60">
        <f>IF(ลับ!J$3=0,0,IF(เวลาเรียน!O24="ป",ลับ!J$3,0))</f>
        <v>0</v>
      </c>
      <c r="K76" s="60">
        <f>IF(ลับ!K$3=0,0,IF(เวลาเรียน!P24="ป",ลับ!K$3,0))</f>
        <v>0</v>
      </c>
      <c r="L76" s="60">
        <f>IF(ลับ!L$3=0,0,IF(เวลาเรียน!Q24="ป",ลับ!L$3,0))</f>
        <v>0</v>
      </c>
      <c r="M76" s="60">
        <f>IF(ลับ!M$3=0,0,IF(เวลาเรียน!R24="ป",ลับ!M$3,0))</f>
        <v>0</v>
      </c>
      <c r="N76" s="60">
        <f>IF(ลับ!N$3=0,0,IF(เวลาเรียน!S24="ป",ลับ!N$3,0))</f>
        <v>0</v>
      </c>
      <c r="O76" s="60">
        <f>IF(ลับ!O$3=0,0,IF(เวลาเรียน!T24="ป",ลับ!O$3,0))</f>
        <v>0</v>
      </c>
      <c r="P76" s="60">
        <f>IF(ลับ!P$3=0,0,IF(เวลาเรียน!U24="ป",ลับ!P$3,0))</f>
        <v>0</v>
      </c>
      <c r="Q76" s="60">
        <f>IF(ลับ!Q$3=0,0,IF(เวลาเรียน!V24="ป",ลับ!Q$3,0))</f>
        <v>0</v>
      </c>
      <c r="R76" s="60">
        <f>IF(ลับ!R$3=0,0,IF(เวลาเรียน!W24="ป",ลับ!R$3,0))</f>
        <v>0</v>
      </c>
      <c r="S76" s="60">
        <f>IF(ลับ!S$3=0,0,IF(เวลาเรียน!X24="ป",ลับ!S$3,0))</f>
        <v>0</v>
      </c>
      <c r="T76" s="60">
        <f>IF(ลับ!T$3=0,0,IF(เวลาเรียน!Y24="ป",ลับ!T$3,0))</f>
        <v>0</v>
      </c>
      <c r="U76" s="60">
        <f>IF(ลับ!U$3=0,0,IF(เวลาเรียน!Z24="ป",ลับ!U$3,0))</f>
        <v>0</v>
      </c>
      <c r="V76" s="60">
        <f>IF(ลับ!V$3=0,0,IF(เวลาเรียน!AA24="ป",ลับ!V$3,0))</f>
        <v>0</v>
      </c>
      <c r="W76" s="60">
        <f>IF(ลับ!W$3=0,0,IF(เวลาเรียน!AB24="ป",ลับ!W$3,0))</f>
        <v>0</v>
      </c>
      <c r="X76" s="60">
        <f>IF(ลับ!X$3=0,0,IF(เวลาเรียน!AC24="ป",ลับ!X$3,0))</f>
        <v>0</v>
      </c>
      <c r="Y76" s="60">
        <f>IF(ลับ!Y$3=0,0,IF(เวลาเรียน!AD24="ป",ลับ!Y$3,0))</f>
        <v>0</v>
      </c>
      <c r="Z76" s="295">
        <f>IF(ลับ!Z$3=0,0,IF(เวลาเรียน!AE24="ป",ลับ!Z$3,0))</f>
        <v>0</v>
      </c>
      <c r="AA76" s="60">
        <f>IF(ลับ!B$3=0,0,IF(เวลาเรียน!AF24="ป",ลับ!B$3,0))</f>
        <v>0</v>
      </c>
      <c r="AB76" s="60">
        <f>IF(ลับ!C$3=0,0,IF(เวลาเรียน!AG24="ป",ลับ!C$3,0))</f>
        <v>0</v>
      </c>
      <c r="AC76" s="60">
        <f>IF(ลับ!D$3=0,0,IF(เวลาเรียน!AH24="ป",ลับ!D$3,0))</f>
        <v>0</v>
      </c>
      <c r="AD76" s="60">
        <f>IF(ลับ!E$3=0,0,IF(เวลาเรียน!AI24="ป",ลับ!E$3,0))</f>
        <v>0</v>
      </c>
      <c r="AE76" s="60" t="e">
        <f>IF(ลับ!F$3=0,0,IF(เวลาเรียน!AJ24="ป",ลับ!F$3,0))</f>
        <v>#REF!</v>
      </c>
      <c r="AF76" s="60">
        <f>IF(ลับ!G$3=0,0,IF(เวลาเรียน!AK24="ป",ลับ!G$3,0))</f>
        <v>0</v>
      </c>
      <c r="AG76" s="60">
        <f>IF(ลับ!H$3=0,0,IF(เวลาเรียน!AL24="ป",ลับ!H$3,0))</f>
        <v>0</v>
      </c>
      <c r="AH76" s="60">
        <f>IF(ลับ!I$3=0,0,IF(เวลาเรียน!AM24="ป",ลับ!I$3,0))</f>
        <v>0</v>
      </c>
      <c r="AI76" s="60">
        <f>IF(ลับ!J$3=0,0,IF(เวลาเรียน!AN24="ป",ลับ!J$3,0))</f>
        <v>0</v>
      </c>
      <c r="AJ76" s="60">
        <f>IF(ลับ!K$3=0,0,IF(เวลาเรียน!AO24="ป",ลับ!K$3,0))</f>
        <v>0</v>
      </c>
      <c r="AK76" s="60">
        <f>IF(ลับ!L$3=0,0,IF(เวลาเรียน!AP24="ป",ลับ!L$3,0))</f>
        <v>0</v>
      </c>
      <c r="AL76" s="60">
        <f>IF(ลับ!M$3=0,0,IF(เวลาเรียน!AQ24="ป",ลับ!M$3,0))</f>
        <v>0</v>
      </c>
      <c r="AM76" s="60">
        <f>IF(ลับ!N$3=0,0,IF(เวลาเรียน!AR24="ป",ลับ!N$3,0))</f>
        <v>0</v>
      </c>
      <c r="AN76" s="60">
        <f>IF(ลับ!O$3=0,0,IF(เวลาเรียน!AS24="ป",ลับ!O$3,0))</f>
        <v>0</v>
      </c>
      <c r="AO76" s="60">
        <f>IF(ลับ!P$3=0,0,IF(เวลาเรียน!AT24="ป",ลับ!P$3,0))</f>
        <v>0</v>
      </c>
      <c r="AP76" s="60">
        <f>IF(ลับ!Q$3=0,0,IF(เวลาเรียน!AU24="ป",ลับ!Q$3,0))</f>
        <v>0</v>
      </c>
      <c r="AQ76" s="60">
        <f>IF(ลับ!R$3=0,0,IF(เวลาเรียน!AV24="ป",ลับ!R$3,0))</f>
        <v>0</v>
      </c>
      <c r="AR76" s="60">
        <f>IF(ลับ!S$3=0,0,IF(เวลาเรียน!AW24="ป",ลับ!S$3,0))</f>
        <v>0</v>
      </c>
      <c r="AS76" s="60">
        <f>IF(ลับ!T$3=0,0,IF(เวลาเรียน!AX24="ป",ลับ!T$3,0))</f>
        <v>0</v>
      </c>
      <c r="AT76" s="60">
        <f>IF(ลับ!U$3=0,0,IF(เวลาเรียน!AY24="ป",ลับ!U$3,0))</f>
        <v>0</v>
      </c>
      <c r="AU76" s="60">
        <f>IF(ลับ!V$3=0,0,IF(เวลาเรียน!AZ24="ป",ลับ!V$3,0))</f>
        <v>0</v>
      </c>
      <c r="AV76" s="60">
        <f>IF(ลับ!W$3=0,0,IF(เวลาเรียน!BA24="ป",ลับ!W$3,0))</f>
        <v>0</v>
      </c>
      <c r="AW76" s="60">
        <f>IF(ลับ!X$3=0,0,IF(เวลาเรียน!BB24="ป",ลับ!X$3,0))</f>
        <v>0</v>
      </c>
      <c r="AX76" s="60">
        <f>IF(ลับ!Y$3=0,0,IF(เวลาเรียน!BC24="ป",ลับ!Y$3,0))</f>
        <v>0</v>
      </c>
      <c r="AY76" s="60">
        <f>IF(ลับ!Z$3=0,0,IF(เวลาเรียน!BD24="ป",ลับ!Z$3,0))</f>
        <v>0</v>
      </c>
      <c r="AZ76" s="60">
        <f>IF(ลับ!AA$3=0,0,IF(เวลาเรียน!BE24="ป",ลับ!AA$3,0))</f>
        <v>0</v>
      </c>
      <c r="BA76" s="60">
        <f>IF(ลับ!AB$3=0,0,IF(เวลาเรียน!BF24="ป",ลับ!AB$3,0))</f>
        <v>0</v>
      </c>
      <c r="BB76" s="60">
        <f>IF(ลับ!AC$3=0,0,IF(เวลาเรียน!BG24="ป",ลับ!AC$3,0))</f>
        <v>0</v>
      </c>
      <c r="BC76" s="60">
        <f>IF(ลับ!AD$3=0,0,IF(เวลาเรียน!BH24="ป",ลับ!AD$3,0))</f>
        <v>0</v>
      </c>
      <c r="BD76" s="60">
        <f>IF(ลับ!AE$3=0,0,IF(เวลาเรียน!BI24="ป",ลับ!AE$3,0))</f>
        <v>0</v>
      </c>
      <c r="BE76" s="60">
        <f>IF(ลับ!AF$3=0,0,IF(เวลาเรียน!BJ24="ป",ลับ!AF$3,0))</f>
        <v>0</v>
      </c>
      <c r="BF76" s="60">
        <f>IF(ลับ!AG$3=0,0,IF(เวลาเรียน!BK24="ป",ลับ!AG$3,0))</f>
        <v>0</v>
      </c>
      <c r="BG76" s="60">
        <f>IF(ลับ!AH$3=0,0,IF(เวลาเรียน!BL24="ป",ลับ!AH$3,0))</f>
        <v>0</v>
      </c>
      <c r="BH76" s="60">
        <f>IF(ลับ!AI$3=0,0,IF(เวลาเรียน!BM24="ป",ลับ!AI$3,0))</f>
        <v>0</v>
      </c>
      <c r="BI76" s="60">
        <f>IF(ลับ!AJ$3=0,0,IF(เวลาเรียน!BN24="ป",ลับ!AJ$3,0))</f>
        <v>0</v>
      </c>
      <c r="BJ76" s="60">
        <f>IF(ลับ!AK$3=0,0,IF(เวลาเรียน!BO24="ป",ลับ!AK$3,0))</f>
        <v>0</v>
      </c>
      <c r="BK76" s="60">
        <f>IF(ลับ!AL$3=0,0,IF(เวลาเรียน!BP24="ป",ลับ!AL$3,0))</f>
        <v>0</v>
      </c>
      <c r="BL76" s="60">
        <f>IF(ลับ!AM$3=0,0,IF(เวลาเรียน!BQ24="ป",ลับ!AM$3,0))</f>
        <v>0</v>
      </c>
      <c r="BM76" s="60">
        <f>IF(ลับ!AN$3=0,0,IF(เวลาเรียน!BR24="ป",ลับ!AN$3,0))</f>
        <v>0</v>
      </c>
      <c r="BN76" s="60">
        <f>IF(ลับ!AO$3=0,0,IF(เวลาเรียน!BS24="ป",ลับ!AO$3,0))</f>
        <v>0</v>
      </c>
      <c r="BO76" s="60">
        <f>IF(ลับ!AP$3=0,0,IF(เวลาเรียน!BT24="ป",ลับ!AP$3,0))</f>
        <v>0</v>
      </c>
      <c r="BP76" s="60">
        <f>IF(ลับ!AQ$3=0,0,IF(เวลาเรียน!BU24="ป",ลับ!AQ$3,0))</f>
        <v>0</v>
      </c>
      <c r="BQ76" s="60">
        <f>IF(ลับ!AR$3=0,0,IF(เวลาเรียน!BV24="ป",ลับ!AR$3,0))</f>
        <v>0</v>
      </c>
      <c r="BR76" s="60">
        <f>IF(ลับ!AS$3=0,0,IF(เวลาเรียน!BW24="ป",ลับ!AS$3,0))</f>
        <v>0</v>
      </c>
      <c r="BS76" s="295">
        <f>IF(ลับ!AT$3=0,0,IF(เวลาเรียน!BX24="ป",ลับ!AT$3,0))</f>
        <v>0</v>
      </c>
      <c r="BT76" s="60">
        <f>IF(ลับ!BT$3=0,0,IF(เวลาเรียน!BZ24="ป",ลับ!BT$3,0))</f>
        <v>0</v>
      </c>
      <c r="BU76" s="60">
        <f>IF(ลับ!BU$3=0,0,IF(เวลาเรียน!CA24="ป",ลับ!BU$3,0))</f>
        <v>0</v>
      </c>
      <c r="BV76" s="60">
        <f>IF(ลับ!BV$3=0,0,IF(เวลาเรียน!CB24="ป",ลับ!BV$3,0))</f>
        <v>0</v>
      </c>
      <c r="BW76" s="60">
        <f>IF(ลับ!BW$3=0,0,IF(เวลาเรียน!CC24="ป",ลับ!BW$3,0))</f>
        <v>0</v>
      </c>
      <c r="BX76" s="60">
        <f>IF(ลับ!BX$3=0,0,IF(เวลาเรียน!CD24="ป",ลับ!BX$3,0))</f>
        <v>0</v>
      </c>
      <c r="BY76" s="60">
        <f>IF(ลับ!BY$3=0,0,IF(เวลาเรียน!CE24="ป",ลับ!BY$3,0))</f>
        <v>0</v>
      </c>
      <c r="BZ76" s="60">
        <f>IF(ลับ!BZ$3=0,0,IF(เวลาเรียน!CF24="ป",ลับ!BZ$3,0))</f>
        <v>0</v>
      </c>
      <c r="CA76" s="60">
        <f>IF(ลับ!CA$3=0,0,IF(เวลาเรียน!CG24="ป",ลับ!CA$3,0))</f>
        <v>0</v>
      </c>
      <c r="CB76" s="60">
        <f>IF(ลับ!CB$3=0,0,IF(เวลาเรียน!CH24="ป",ลับ!CB$3,0))</f>
        <v>0</v>
      </c>
      <c r="CC76" s="60">
        <f>IF(ลับ!CC$3=0,0,IF(เวลาเรียน!CI24="ป",ลับ!CC$3,0))</f>
        <v>0</v>
      </c>
      <c r="CD76" s="60">
        <f>IF(ลับ!CD$3=0,0,IF(เวลาเรียน!CJ24="ป",ลับ!CD$3,0))</f>
        <v>0</v>
      </c>
      <c r="CE76" s="60">
        <f>IF(ลับ!CE$3=0,0,IF(เวลาเรียน!CK24="ป",ลับ!CE$3,0))</f>
        <v>0</v>
      </c>
      <c r="CF76" s="60">
        <f>IF(ลับ!CF$3=0,0,IF(เวลาเรียน!CL24="ป",ลับ!CF$3,0))</f>
        <v>0</v>
      </c>
      <c r="CG76" s="60">
        <f>IF(ลับ!CG$3=0,0,IF(เวลาเรียน!CM24="ป",ลับ!CG$3,0))</f>
        <v>0</v>
      </c>
      <c r="CH76" s="60">
        <f>IF(ลับ!CH$3=0,0,IF(เวลาเรียน!CN24="ป",ลับ!CH$3,0))</f>
        <v>0</v>
      </c>
      <c r="CI76" s="60">
        <f>IF(ลับ!CI$3=0,0,IF(เวลาเรียน!CO24="ป",ลับ!CI$3,0))</f>
        <v>0</v>
      </c>
      <c r="CJ76" s="60">
        <f>IF(ลับ!CJ$3=0,0,IF(เวลาเรียน!CP24="ป",ลับ!CJ$3,0))</f>
        <v>0</v>
      </c>
      <c r="CK76" s="60">
        <f>IF(ลับ!CK$3=0,0,IF(เวลาเรียน!CQ24="ป",ลับ!CK$3,0))</f>
        <v>0</v>
      </c>
      <c r="CL76" s="60">
        <f>IF(ลับ!CL$3=0,0,IF(เวลาเรียน!CR24="ป",ลับ!CL$3,0))</f>
        <v>0</v>
      </c>
      <c r="CM76" s="60">
        <f>IF(ลับ!CM$3=0,0,IF(เวลาเรียน!CS24="ป",ลับ!CM$3,0))</f>
        <v>0</v>
      </c>
      <c r="CN76" s="60">
        <f>IF(ลับ!CN$3=0,0,IF(เวลาเรียน!CT24="ป",ลับ!CN$3,0))</f>
        <v>0</v>
      </c>
      <c r="CO76" s="60">
        <f>IF(ลับ!CO$3=0,0,IF(เวลาเรียน!CU24="ป",ลับ!CO$3,0))</f>
        <v>0</v>
      </c>
      <c r="CP76" s="60">
        <f>IF(ลับ!CP$3=0,0,IF(เวลาเรียน!CV24="ป",ลับ!CP$3,0))</f>
        <v>0</v>
      </c>
      <c r="CQ76" s="60">
        <f>IF(ลับ!CQ$3=0,0,IF(เวลาเรียน!CW24="ป",ลับ!CQ$3,0))</f>
        <v>0</v>
      </c>
      <c r="CR76" s="60">
        <f>IF(ลับ!CR$3=0,0,IF(เวลาเรียน!CX24="ป",ลับ!CR$3,0))</f>
        <v>0</v>
      </c>
      <c r="CS76" s="60">
        <f>IF(ลับ!CS$3=0,0,IF(เวลาเรียน!CY24="ป",ลับ!CS$3,0))</f>
        <v>0</v>
      </c>
      <c r="CT76" s="60">
        <f>IF(ลับ!CT$3=0,0,IF(เวลาเรียน!CZ24="ป",ลับ!CT$3,0))</f>
        <v>0</v>
      </c>
      <c r="CU76" s="60">
        <f>IF(ลับ!CU$3=0,0,IF(เวลาเรียน!DA24="ป",ลับ!CU$3,0))</f>
        <v>0</v>
      </c>
      <c r="CV76" s="60">
        <f>IF(ลับ!CV$3=0,0,IF(เวลาเรียน!DB24="ป",ลับ!CV$3,0))</f>
        <v>0</v>
      </c>
      <c r="CW76" s="60">
        <f>IF(ลับ!CW$3=0,0,IF(เวลาเรียน!DC24="ป",ลับ!CW$3,0))</f>
        <v>0</v>
      </c>
      <c r="CX76" s="73" t="e">
        <f t="shared" si="24"/>
        <v>#REF!</v>
      </c>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I76" s="65"/>
      <c r="GJ76" s="65"/>
      <c r="GK76" s="65"/>
      <c r="GL76" s="65"/>
      <c r="GM76" s="65"/>
      <c r="GN76" s="65"/>
      <c r="GO76" s="65"/>
      <c r="GP76" s="65"/>
      <c r="GQ76" s="65"/>
      <c r="GR76" s="65"/>
      <c r="GS76" s="65"/>
      <c r="GT76" s="65"/>
      <c r="GU76" s="65"/>
      <c r="GV76" s="65"/>
      <c r="GW76" s="65"/>
      <c r="GX76" s="65"/>
      <c r="GY76" s="65"/>
      <c r="GZ76" s="65"/>
      <c r="HA76" s="65"/>
      <c r="HB76" s="65"/>
      <c r="HC76" s="65"/>
      <c r="HD76" s="65"/>
      <c r="HE76" s="65"/>
      <c r="HF76" s="65"/>
    </row>
    <row r="77" spans="1:222" ht="20.399999999999999" x14ac:dyDescent="0.55000000000000004">
      <c r="A77" s="25">
        <v>20</v>
      </c>
      <c r="B77" s="60">
        <f>IF(ลับ!B$3=0,0,IF(เวลาเรียน!H25="ป",ลับ!B$3,0))</f>
        <v>0</v>
      </c>
      <c r="C77" s="60">
        <f>IF(ลับ!C$3=0,0,IF(เวลาเรียน!I25="ป",ลับ!C$3,0))</f>
        <v>0</v>
      </c>
      <c r="D77" s="60">
        <f>IF(ลับ!D$3=0,0,IF(เวลาเรียน!J25="ป",ลับ!D$3,0))</f>
        <v>0</v>
      </c>
      <c r="E77" s="60">
        <f>IF(ลับ!E$3=0,0,IF(เวลาเรียน!K25="ป",ลับ!E$3,0))</f>
        <v>0</v>
      </c>
      <c r="F77" s="60" t="e">
        <f>IF(ลับ!F$3=0,0,IF(เวลาเรียน!#REF!="ป",ลับ!F$3,0))</f>
        <v>#REF!</v>
      </c>
      <c r="G77" s="60">
        <f>IF(ลับ!G$3=0,0,IF(เวลาเรียน!L25="ป",ลับ!G$3,0))</f>
        <v>0</v>
      </c>
      <c r="H77" s="60">
        <f>IF(ลับ!H$3=0,0,IF(เวลาเรียน!M25="ป",ลับ!H$3,0))</f>
        <v>0</v>
      </c>
      <c r="I77" s="60">
        <f>IF(ลับ!I$3=0,0,IF(เวลาเรียน!N25="ป",ลับ!I$3,0))</f>
        <v>0</v>
      </c>
      <c r="J77" s="60">
        <f>IF(ลับ!J$3=0,0,IF(เวลาเรียน!O25="ป",ลับ!J$3,0))</f>
        <v>0</v>
      </c>
      <c r="K77" s="60">
        <f>IF(ลับ!K$3=0,0,IF(เวลาเรียน!P25="ป",ลับ!K$3,0))</f>
        <v>0</v>
      </c>
      <c r="L77" s="60">
        <f>IF(ลับ!L$3=0,0,IF(เวลาเรียน!Q25="ป",ลับ!L$3,0))</f>
        <v>0</v>
      </c>
      <c r="M77" s="60">
        <f>IF(ลับ!M$3=0,0,IF(เวลาเรียน!R25="ป",ลับ!M$3,0))</f>
        <v>0</v>
      </c>
      <c r="N77" s="60">
        <f>IF(ลับ!N$3=0,0,IF(เวลาเรียน!S25="ป",ลับ!N$3,0))</f>
        <v>0</v>
      </c>
      <c r="O77" s="60">
        <f>IF(ลับ!O$3=0,0,IF(เวลาเรียน!T25="ป",ลับ!O$3,0))</f>
        <v>0</v>
      </c>
      <c r="P77" s="60">
        <f>IF(ลับ!P$3=0,0,IF(เวลาเรียน!U25="ป",ลับ!P$3,0))</f>
        <v>0</v>
      </c>
      <c r="Q77" s="60">
        <f>IF(ลับ!Q$3=0,0,IF(เวลาเรียน!V25="ป",ลับ!Q$3,0))</f>
        <v>0</v>
      </c>
      <c r="R77" s="60">
        <f>IF(ลับ!R$3=0,0,IF(เวลาเรียน!W25="ป",ลับ!R$3,0))</f>
        <v>0</v>
      </c>
      <c r="S77" s="60">
        <f>IF(ลับ!S$3=0,0,IF(เวลาเรียน!X25="ป",ลับ!S$3,0))</f>
        <v>0</v>
      </c>
      <c r="T77" s="60">
        <f>IF(ลับ!T$3=0,0,IF(เวลาเรียน!Y25="ป",ลับ!T$3,0))</f>
        <v>0</v>
      </c>
      <c r="U77" s="60">
        <f>IF(ลับ!U$3=0,0,IF(เวลาเรียน!Z25="ป",ลับ!U$3,0))</f>
        <v>0</v>
      </c>
      <c r="V77" s="60">
        <f>IF(ลับ!V$3=0,0,IF(เวลาเรียน!AA25="ป",ลับ!V$3,0))</f>
        <v>0</v>
      </c>
      <c r="W77" s="60">
        <f>IF(ลับ!W$3=0,0,IF(เวลาเรียน!AB25="ป",ลับ!W$3,0))</f>
        <v>0</v>
      </c>
      <c r="X77" s="60">
        <f>IF(ลับ!X$3=0,0,IF(เวลาเรียน!AC25="ป",ลับ!X$3,0))</f>
        <v>0</v>
      </c>
      <c r="Y77" s="60">
        <f>IF(ลับ!Y$3=0,0,IF(เวลาเรียน!AD25="ป",ลับ!Y$3,0))</f>
        <v>0</v>
      </c>
      <c r="Z77" s="295">
        <f>IF(ลับ!Z$3=0,0,IF(เวลาเรียน!AE25="ป",ลับ!Z$3,0))</f>
        <v>0</v>
      </c>
      <c r="AA77" s="60">
        <f>IF(ลับ!B$3=0,0,IF(เวลาเรียน!AF25="ป",ลับ!B$3,0))</f>
        <v>0</v>
      </c>
      <c r="AB77" s="60">
        <f>IF(ลับ!C$3=0,0,IF(เวลาเรียน!AG25="ป",ลับ!C$3,0))</f>
        <v>0</v>
      </c>
      <c r="AC77" s="60">
        <f>IF(ลับ!D$3=0,0,IF(เวลาเรียน!AH25="ป",ลับ!D$3,0))</f>
        <v>0</v>
      </c>
      <c r="AD77" s="60">
        <f>IF(ลับ!E$3=0,0,IF(เวลาเรียน!AI25="ป",ลับ!E$3,0))</f>
        <v>0</v>
      </c>
      <c r="AE77" s="60" t="e">
        <f>IF(ลับ!F$3=0,0,IF(เวลาเรียน!AJ25="ป",ลับ!F$3,0))</f>
        <v>#REF!</v>
      </c>
      <c r="AF77" s="60">
        <f>IF(ลับ!G$3=0,0,IF(เวลาเรียน!AK25="ป",ลับ!G$3,0))</f>
        <v>0</v>
      </c>
      <c r="AG77" s="60">
        <f>IF(ลับ!H$3=0,0,IF(เวลาเรียน!AL25="ป",ลับ!H$3,0))</f>
        <v>0</v>
      </c>
      <c r="AH77" s="60">
        <f>IF(ลับ!I$3=0,0,IF(เวลาเรียน!AM25="ป",ลับ!I$3,0))</f>
        <v>0</v>
      </c>
      <c r="AI77" s="60">
        <f>IF(ลับ!J$3=0,0,IF(เวลาเรียน!AN25="ป",ลับ!J$3,0))</f>
        <v>0</v>
      </c>
      <c r="AJ77" s="60">
        <f>IF(ลับ!K$3=0,0,IF(เวลาเรียน!AO25="ป",ลับ!K$3,0))</f>
        <v>0</v>
      </c>
      <c r="AK77" s="60">
        <f>IF(ลับ!L$3=0,0,IF(เวลาเรียน!AP25="ป",ลับ!L$3,0))</f>
        <v>0</v>
      </c>
      <c r="AL77" s="60">
        <f>IF(ลับ!M$3=0,0,IF(เวลาเรียน!AQ25="ป",ลับ!M$3,0))</f>
        <v>0</v>
      </c>
      <c r="AM77" s="60">
        <f>IF(ลับ!N$3=0,0,IF(เวลาเรียน!AR25="ป",ลับ!N$3,0))</f>
        <v>0</v>
      </c>
      <c r="AN77" s="60">
        <f>IF(ลับ!O$3=0,0,IF(เวลาเรียน!AS25="ป",ลับ!O$3,0))</f>
        <v>0</v>
      </c>
      <c r="AO77" s="60">
        <f>IF(ลับ!P$3=0,0,IF(เวลาเรียน!AT25="ป",ลับ!P$3,0))</f>
        <v>0</v>
      </c>
      <c r="AP77" s="60">
        <f>IF(ลับ!Q$3=0,0,IF(เวลาเรียน!AU25="ป",ลับ!Q$3,0))</f>
        <v>0</v>
      </c>
      <c r="AQ77" s="60">
        <f>IF(ลับ!R$3=0,0,IF(เวลาเรียน!AV25="ป",ลับ!R$3,0))</f>
        <v>0</v>
      </c>
      <c r="AR77" s="60">
        <f>IF(ลับ!S$3=0,0,IF(เวลาเรียน!AW25="ป",ลับ!S$3,0))</f>
        <v>0</v>
      </c>
      <c r="AS77" s="60">
        <f>IF(ลับ!T$3=0,0,IF(เวลาเรียน!AX25="ป",ลับ!T$3,0))</f>
        <v>0</v>
      </c>
      <c r="AT77" s="60">
        <f>IF(ลับ!U$3=0,0,IF(เวลาเรียน!AY25="ป",ลับ!U$3,0))</f>
        <v>0</v>
      </c>
      <c r="AU77" s="60">
        <f>IF(ลับ!V$3=0,0,IF(เวลาเรียน!AZ25="ป",ลับ!V$3,0))</f>
        <v>0</v>
      </c>
      <c r="AV77" s="60">
        <f>IF(ลับ!W$3=0,0,IF(เวลาเรียน!BA25="ป",ลับ!W$3,0))</f>
        <v>0</v>
      </c>
      <c r="AW77" s="60">
        <f>IF(ลับ!X$3=0,0,IF(เวลาเรียน!BB25="ป",ลับ!X$3,0))</f>
        <v>0</v>
      </c>
      <c r="AX77" s="60">
        <f>IF(ลับ!Y$3=0,0,IF(เวลาเรียน!BC25="ป",ลับ!Y$3,0))</f>
        <v>0</v>
      </c>
      <c r="AY77" s="60">
        <f>IF(ลับ!Z$3=0,0,IF(เวลาเรียน!BD25="ป",ลับ!Z$3,0))</f>
        <v>0</v>
      </c>
      <c r="AZ77" s="60">
        <f>IF(ลับ!AA$3=0,0,IF(เวลาเรียน!BE25="ป",ลับ!AA$3,0))</f>
        <v>0</v>
      </c>
      <c r="BA77" s="60">
        <f>IF(ลับ!AB$3=0,0,IF(เวลาเรียน!BF25="ป",ลับ!AB$3,0))</f>
        <v>0</v>
      </c>
      <c r="BB77" s="60">
        <f>IF(ลับ!AC$3=0,0,IF(เวลาเรียน!BG25="ป",ลับ!AC$3,0))</f>
        <v>0</v>
      </c>
      <c r="BC77" s="60">
        <f>IF(ลับ!AD$3=0,0,IF(เวลาเรียน!BH25="ป",ลับ!AD$3,0))</f>
        <v>0</v>
      </c>
      <c r="BD77" s="60">
        <f>IF(ลับ!AE$3=0,0,IF(เวลาเรียน!BI25="ป",ลับ!AE$3,0))</f>
        <v>0</v>
      </c>
      <c r="BE77" s="60">
        <f>IF(ลับ!AF$3=0,0,IF(เวลาเรียน!BJ25="ป",ลับ!AF$3,0))</f>
        <v>0</v>
      </c>
      <c r="BF77" s="60">
        <f>IF(ลับ!AG$3=0,0,IF(เวลาเรียน!BK25="ป",ลับ!AG$3,0))</f>
        <v>0</v>
      </c>
      <c r="BG77" s="60">
        <f>IF(ลับ!AH$3=0,0,IF(เวลาเรียน!BL25="ป",ลับ!AH$3,0))</f>
        <v>0</v>
      </c>
      <c r="BH77" s="60">
        <f>IF(ลับ!AI$3=0,0,IF(เวลาเรียน!BM25="ป",ลับ!AI$3,0))</f>
        <v>0</v>
      </c>
      <c r="BI77" s="60">
        <f>IF(ลับ!AJ$3=0,0,IF(เวลาเรียน!BN25="ป",ลับ!AJ$3,0))</f>
        <v>0</v>
      </c>
      <c r="BJ77" s="60">
        <f>IF(ลับ!AK$3=0,0,IF(เวลาเรียน!BO25="ป",ลับ!AK$3,0))</f>
        <v>0</v>
      </c>
      <c r="BK77" s="60">
        <f>IF(ลับ!AL$3=0,0,IF(เวลาเรียน!BP25="ป",ลับ!AL$3,0))</f>
        <v>0</v>
      </c>
      <c r="BL77" s="60">
        <f>IF(ลับ!AM$3=0,0,IF(เวลาเรียน!BQ25="ป",ลับ!AM$3,0))</f>
        <v>0</v>
      </c>
      <c r="BM77" s="60">
        <f>IF(ลับ!AN$3=0,0,IF(เวลาเรียน!BR25="ป",ลับ!AN$3,0))</f>
        <v>0</v>
      </c>
      <c r="BN77" s="60">
        <f>IF(ลับ!AO$3=0,0,IF(เวลาเรียน!BS25="ป",ลับ!AO$3,0))</f>
        <v>0</v>
      </c>
      <c r="BO77" s="60">
        <f>IF(ลับ!AP$3=0,0,IF(เวลาเรียน!BT25="ป",ลับ!AP$3,0))</f>
        <v>0</v>
      </c>
      <c r="BP77" s="60">
        <f>IF(ลับ!AQ$3=0,0,IF(เวลาเรียน!BU25="ป",ลับ!AQ$3,0))</f>
        <v>0</v>
      </c>
      <c r="BQ77" s="60">
        <f>IF(ลับ!AR$3=0,0,IF(เวลาเรียน!BV25="ป",ลับ!AR$3,0))</f>
        <v>0</v>
      </c>
      <c r="BR77" s="60">
        <f>IF(ลับ!AS$3=0,0,IF(เวลาเรียน!BW25="ป",ลับ!AS$3,0))</f>
        <v>0</v>
      </c>
      <c r="BS77" s="295">
        <f>IF(ลับ!AT$3=0,0,IF(เวลาเรียน!BX25="ป",ลับ!AT$3,0))</f>
        <v>0</v>
      </c>
      <c r="BT77" s="60">
        <f>IF(ลับ!BT$3=0,0,IF(เวลาเรียน!BZ25="ป",ลับ!BT$3,0))</f>
        <v>0</v>
      </c>
      <c r="BU77" s="60">
        <f>IF(ลับ!BU$3=0,0,IF(เวลาเรียน!CA25="ป",ลับ!BU$3,0))</f>
        <v>0</v>
      </c>
      <c r="BV77" s="60">
        <f>IF(ลับ!BV$3=0,0,IF(เวลาเรียน!CB25="ป",ลับ!BV$3,0))</f>
        <v>0</v>
      </c>
      <c r="BW77" s="60">
        <f>IF(ลับ!BW$3=0,0,IF(เวลาเรียน!CC25="ป",ลับ!BW$3,0))</f>
        <v>0</v>
      </c>
      <c r="BX77" s="60">
        <f>IF(ลับ!BX$3=0,0,IF(เวลาเรียน!CD25="ป",ลับ!BX$3,0))</f>
        <v>0</v>
      </c>
      <c r="BY77" s="60">
        <f>IF(ลับ!BY$3=0,0,IF(เวลาเรียน!CE25="ป",ลับ!BY$3,0))</f>
        <v>0</v>
      </c>
      <c r="BZ77" s="60">
        <f>IF(ลับ!BZ$3=0,0,IF(เวลาเรียน!CF25="ป",ลับ!BZ$3,0))</f>
        <v>0</v>
      </c>
      <c r="CA77" s="60">
        <f>IF(ลับ!CA$3=0,0,IF(เวลาเรียน!CG25="ป",ลับ!CA$3,0))</f>
        <v>0</v>
      </c>
      <c r="CB77" s="60">
        <f>IF(ลับ!CB$3=0,0,IF(เวลาเรียน!CH25="ป",ลับ!CB$3,0))</f>
        <v>0</v>
      </c>
      <c r="CC77" s="60">
        <f>IF(ลับ!CC$3=0,0,IF(เวลาเรียน!CI25="ป",ลับ!CC$3,0))</f>
        <v>0</v>
      </c>
      <c r="CD77" s="60">
        <f>IF(ลับ!CD$3=0,0,IF(เวลาเรียน!CJ25="ป",ลับ!CD$3,0))</f>
        <v>0</v>
      </c>
      <c r="CE77" s="60">
        <f>IF(ลับ!CE$3=0,0,IF(เวลาเรียน!CK25="ป",ลับ!CE$3,0))</f>
        <v>0</v>
      </c>
      <c r="CF77" s="60">
        <f>IF(ลับ!CF$3=0,0,IF(เวลาเรียน!CL25="ป",ลับ!CF$3,0))</f>
        <v>0</v>
      </c>
      <c r="CG77" s="60">
        <f>IF(ลับ!CG$3=0,0,IF(เวลาเรียน!CM25="ป",ลับ!CG$3,0))</f>
        <v>0</v>
      </c>
      <c r="CH77" s="60">
        <f>IF(ลับ!CH$3=0,0,IF(เวลาเรียน!CN25="ป",ลับ!CH$3,0))</f>
        <v>0</v>
      </c>
      <c r="CI77" s="60">
        <f>IF(ลับ!CI$3=0,0,IF(เวลาเรียน!CO25="ป",ลับ!CI$3,0))</f>
        <v>0</v>
      </c>
      <c r="CJ77" s="60">
        <f>IF(ลับ!CJ$3=0,0,IF(เวลาเรียน!CP25="ป",ลับ!CJ$3,0))</f>
        <v>0</v>
      </c>
      <c r="CK77" s="60">
        <f>IF(ลับ!CK$3=0,0,IF(เวลาเรียน!CQ25="ป",ลับ!CK$3,0))</f>
        <v>0</v>
      </c>
      <c r="CL77" s="60">
        <f>IF(ลับ!CL$3=0,0,IF(เวลาเรียน!CR25="ป",ลับ!CL$3,0))</f>
        <v>0</v>
      </c>
      <c r="CM77" s="60">
        <f>IF(ลับ!CM$3=0,0,IF(เวลาเรียน!CS25="ป",ลับ!CM$3,0))</f>
        <v>0</v>
      </c>
      <c r="CN77" s="60">
        <f>IF(ลับ!CN$3=0,0,IF(เวลาเรียน!CT25="ป",ลับ!CN$3,0))</f>
        <v>0</v>
      </c>
      <c r="CO77" s="60">
        <f>IF(ลับ!CO$3=0,0,IF(เวลาเรียน!CU25="ป",ลับ!CO$3,0))</f>
        <v>0</v>
      </c>
      <c r="CP77" s="60">
        <f>IF(ลับ!CP$3=0,0,IF(เวลาเรียน!CV25="ป",ลับ!CP$3,0))</f>
        <v>0</v>
      </c>
      <c r="CQ77" s="60">
        <f>IF(ลับ!CQ$3=0,0,IF(เวลาเรียน!CW25="ป",ลับ!CQ$3,0))</f>
        <v>0</v>
      </c>
      <c r="CR77" s="60">
        <f>IF(ลับ!CR$3=0,0,IF(เวลาเรียน!CX25="ป",ลับ!CR$3,0))</f>
        <v>0</v>
      </c>
      <c r="CS77" s="60">
        <f>IF(ลับ!CS$3=0,0,IF(เวลาเรียน!CY25="ป",ลับ!CS$3,0))</f>
        <v>0</v>
      </c>
      <c r="CT77" s="60">
        <f>IF(ลับ!CT$3=0,0,IF(เวลาเรียน!CZ25="ป",ลับ!CT$3,0))</f>
        <v>0</v>
      </c>
      <c r="CU77" s="60">
        <f>IF(ลับ!CU$3=0,0,IF(เวลาเรียน!DA25="ป",ลับ!CU$3,0))</f>
        <v>0</v>
      </c>
      <c r="CV77" s="60">
        <f>IF(ลับ!CV$3=0,0,IF(เวลาเรียน!DB25="ป",ลับ!CV$3,0))</f>
        <v>0</v>
      </c>
      <c r="CW77" s="60">
        <f>IF(ลับ!CW$3=0,0,IF(เวลาเรียน!DC25="ป",ลับ!CW$3,0))</f>
        <v>0</v>
      </c>
      <c r="CX77" s="73" t="e">
        <f t="shared" si="24"/>
        <v>#REF!</v>
      </c>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row>
    <row r="78" spans="1:222" ht="20.399999999999999" x14ac:dyDescent="0.55000000000000004">
      <c r="A78" s="25">
        <v>21</v>
      </c>
      <c r="B78" s="60">
        <f>IF(ลับ!B$3=0,0,IF(เวลาเรียน!H26="ป",ลับ!B$3,0))</f>
        <v>0</v>
      </c>
      <c r="C78" s="60">
        <f>IF(ลับ!C$3=0,0,IF(เวลาเรียน!I26="ป",ลับ!C$3,0))</f>
        <v>0</v>
      </c>
      <c r="D78" s="60">
        <f>IF(ลับ!D$3=0,0,IF(เวลาเรียน!J26="ป",ลับ!D$3,0))</f>
        <v>0</v>
      </c>
      <c r="E78" s="60">
        <f>IF(ลับ!E$3=0,0,IF(เวลาเรียน!K26="ป",ลับ!E$3,0))</f>
        <v>0</v>
      </c>
      <c r="F78" s="60" t="e">
        <f>IF(ลับ!F$3=0,0,IF(เวลาเรียน!#REF!="ป",ลับ!F$3,0))</f>
        <v>#REF!</v>
      </c>
      <c r="G78" s="60">
        <f>IF(ลับ!G$3=0,0,IF(เวลาเรียน!L26="ป",ลับ!G$3,0))</f>
        <v>0</v>
      </c>
      <c r="H78" s="60">
        <f>IF(ลับ!H$3=0,0,IF(เวลาเรียน!M26="ป",ลับ!H$3,0))</f>
        <v>0</v>
      </c>
      <c r="I78" s="60">
        <f>IF(ลับ!I$3=0,0,IF(เวลาเรียน!N26="ป",ลับ!I$3,0))</f>
        <v>0</v>
      </c>
      <c r="J78" s="60">
        <f>IF(ลับ!J$3=0,0,IF(เวลาเรียน!O26="ป",ลับ!J$3,0))</f>
        <v>0</v>
      </c>
      <c r="K78" s="60">
        <f>IF(ลับ!K$3=0,0,IF(เวลาเรียน!P26="ป",ลับ!K$3,0))</f>
        <v>0</v>
      </c>
      <c r="L78" s="60">
        <f>IF(ลับ!L$3=0,0,IF(เวลาเรียน!Q26="ป",ลับ!L$3,0))</f>
        <v>0</v>
      </c>
      <c r="M78" s="60">
        <f>IF(ลับ!M$3=0,0,IF(เวลาเรียน!R26="ป",ลับ!M$3,0))</f>
        <v>0</v>
      </c>
      <c r="N78" s="60">
        <f>IF(ลับ!N$3=0,0,IF(เวลาเรียน!S26="ป",ลับ!N$3,0))</f>
        <v>0</v>
      </c>
      <c r="O78" s="60">
        <f>IF(ลับ!O$3=0,0,IF(เวลาเรียน!T26="ป",ลับ!O$3,0))</f>
        <v>0</v>
      </c>
      <c r="P78" s="60">
        <f>IF(ลับ!P$3=0,0,IF(เวลาเรียน!U26="ป",ลับ!P$3,0))</f>
        <v>0</v>
      </c>
      <c r="Q78" s="60">
        <f>IF(ลับ!Q$3=0,0,IF(เวลาเรียน!V26="ป",ลับ!Q$3,0))</f>
        <v>0</v>
      </c>
      <c r="R78" s="60">
        <f>IF(ลับ!R$3=0,0,IF(เวลาเรียน!W26="ป",ลับ!R$3,0))</f>
        <v>0</v>
      </c>
      <c r="S78" s="60">
        <f>IF(ลับ!S$3=0,0,IF(เวลาเรียน!X26="ป",ลับ!S$3,0))</f>
        <v>0</v>
      </c>
      <c r="T78" s="60">
        <f>IF(ลับ!T$3=0,0,IF(เวลาเรียน!Y26="ป",ลับ!T$3,0))</f>
        <v>0</v>
      </c>
      <c r="U78" s="60">
        <f>IF(ลับ!U$3=0,0,IF(เวลาเรียน!Z26="ป",ลับ!U$3,0))</f>
        <v>0</v>
      </c>
      <c r="V78" s="60">
        <f>IF(ลับ!V$3=0,0,IF(เวลาเรียน!AA26="ป",ลับ!V$3,0))</f>
        <v>0</v>
      </c>
      <c r="W78" s="60">
        <f>IF(ลับ!W$3=0,0,IF(เวลาเรียน!AB26="ป",ลับ!W$3,0))</f>
        <v>0</v>
      </c>
      <c r="X78" s="60">
        <f>IF(ลับ!X$3=0,0,IF(เวลาเรียน!AC26="ป",ลับ!X$3,0))</f>
        <v>0</v>
      </c>
      <c r="Y78" s="60">
        <f>IF(ลับ!Y$3=0,0,IF(เวลาเรียน!AD26="ป",ลับ!Y$3,0))</f>
        <v>0</v>
      </c>
      <c r="Z78" s="295">
        <f>IF(ลับ!Z$3=0,0,IF(เวลาเรียน!AE26="ป",ลับ!Z$3,0))</f>
        <v>0</v>
      </c>
      <c r="AA78" s="60">
        <f>IF(ลับ!B$3=0,0,IF(เวลาเรียน!AF26="ป",ลับ!B$3,0))</f>
        <v>0</v>
      </c>
      <c r="AB78" s="60">
        <f>IF(ลับ!C$3=0,0,IF(เวลาเรียน!AG26="ป",ลับ!C$3,0))</f>
        <v>0</v>
      </c>
      <c r="AC78" s="60">
        <f>IF(ลับ!D$3=0,0,IF(เวลาเรียน!AH26="ป",ลับ!D$3,0))</f>
        <v>0</v>
      </c>
      <c r="AD78" s="60">
        <f>IF(ลับ!E$3=0,0,IF(เวลาเรียน!AI26="ป",ลับ!E$3,0))</f>
        <v>0</v>
      </c>
      <c r="AE78" s="60" t="e">
        <f>IF(ลับ!F$3=0,0,IF(เวลาเรียน!AJ26="ป",ลับ!F$3,0))</f>
        <v>#REF!</v>
      </c>
      <c r="AF78" s="60">
        <f>IF(ลับ!G$3=0,0,IF(เวลาเรียน!AK26="ป",ลับ!G$3,0))</f>
        <v>0</v>
      </c>
      <c r="AG78" s="60">
        <f>IF(ลับ!H$3=0,0,IF(เวลาเรียน!AL26="ป",ลับ!H$3,0))</f>
        <v>0</v>
      </c>
      <c r="AH78" s="60">
        <f>IF(ลับ!I$3=0,0,IF(เวลาเรียน!AM26="ป",ลับ!I$3,0))</f>
        <v>0</v>
      </c>
      <c r="AI78" s="60">
        <f>IF(ลับ!J$3=0,0,IF(เวลาเรียน!AN26="ป",ลับ!J$3,0))</f>
        <v>0</v>
      </c>
      <c r="AJ78" s="60">
        <f>IF(ลับ!K$3=0,0,IF(เวลาเรียน!AO26="ป",ลับ!K$3,0))</f>
        <v>0</v>
      </c>
      <c r="AK78" s="60">
        <f>IF(ลับ!L$3=0,0,IF(เวลาเรียน!AP26="ป",ลับ!L$3,0))</f>
        <v>0</v>
      </c>
      <c r="AL78" s="60">
        <f>IF(ลับ!M$3=0,0,IF(เวลาเรียน!AQ26="ป",ลับ!M$3,0))</f>
        <v>0</v>
      </c>
      <c r="AM78" s="60">
        <f>IF(ลับ!N$3=0,0,IF(เวลาเรียน!AR26="ป",ลับ!N$3,0))</f>
        <v>0</v>
      </c>
      <c r="AN78" s="60">
        <f>IF(ลับ!O$3=0,0,IF(เวลาเรียน!AS26="ป",ลับ!O$3,0))</f>
        <v>0</v>
      </c>
      <c r="AO78" s="60">
        <f>IF(ลับ!P$3=0,0,IF(เวลาเรียน!AT26="ป",ลับ!P$3,0))</f>
        <v>0</v>
      </c>
      <c r="AP78" s="60">
        <f>IF(ลับ!Q$3=0,0,IF(เวลาเรียน!AU26="ป",ลับ!Q$3,0))</f>
        <v>0</v>
      </c>
      <c r="AQ78" s="60">
        <f>IF(ลับ!R$3=0,0,IF(เวลาเรียน!AV26="ป",ลับ!R$3,0))</f>
        <v>0</v>
      </c>
      <c r="AR78" s="60">
        <f>IF(ลับ!S$3=0,0,IF(เวลาเรียน!AW26="ป",ลับ!S$3,0))</f>
        <v>0</v>
      </c>
      <c r="AS78" s="60">
        <f>IF(ลับ!T$3=0,0,IF(เวลาเรียน!AX26="ป",ลับ!T$3,0))</f>
        <v>0</v>
      </c>
      <c r="AT78" s="60">
        <f>IF(ลับ!U$3=0,0,IF(เวลาเรียน!AY26="ป",ลับ!U$3,0))</f>
        <v>0</v>
      </c>
      <c r="AU78" s="60">
        <f>IF(ลับ!V$3=0,0,IF(เวลาเรียน!AZ26="ป",ลับ!V$3,0))</f>
        <v>0</v>
      </c>
      <c r="AV78" s="60">
        <f>IF(ลับ!W$3=0,0,IF(เวลาเรียน!BA26="ป",ลับ!W$3,0))</f>
        <v>0</v>
      </c>
      <c r="AW78" s="60">
        <f>IF(ลับ!X$3=0,0,IF(เวลาเรียน!BB26="ป",ลับ!X$3,0))</f>
        <v>0</v>
      </c>
      <c r="AX78" s="60">
        <f>IF(ลับ!Y$3=0,0,IF(เวลาเรียน!BC26="ป",ลับ!Y$3,0))</f>
        <v>0</v>
      </c>
      <c r="AY78" s="60">
        <f>IF(ลับ!Z$3=0,0,IF(เวลาเรียน!BD26="ป",ลับ!Z$3,0))</f>
        <v>0</v>
      </c>
      <c r="AZ78" s="60">
        <f>IF(ลับ!AA$3=0,0,IF(เวลาเรียน!BE26="ป",ลับ!AA$3,0))</f>
        <v>0</v>
      </c>
      <c r="BA78" s="60">
        <f>IF(ลับ!AB$3=0,0,IF(เวลาเรียน!BF26="ป",ลับ!AB$3,0))</f>
        <v>0</v>
      </c>
      <c r="BB78" s="60">
        <f>IF(ลับ!AC$3=0,0,IF(เวลาเรียน!BG26="ป",ลับ!AC$3,0))</f>
        <v>0</v>
      </c>
      <c r="BC78" s="60">
        <f>IF(ลับ!AD$3=0,0,IF(เวลาเรียน!BH26="ป",ลับ!AD$3,0))</f>
        <v>0</v>
      </c>
      <c r="BD78" s="60">
        <f>IF(ลับ!AE$3=0,0,IF(เวลาเรียน!BI26="ป",ลับ!AE$3,0))</f>
        <v>0</v>
      </c>
      <c r="BE78" s="60">
        <f>IF(ลับ!AF$3=0,0,IF(เวลาเรียน!BJ26="ป",ลับ!AF$3,0))</f>
        <v>0</v>
      </c>
      <c r="BF78" s="60">
        <f>IF(ลับ!AG$3=0,0,IF(เวลาเรียน!BK26="ป",ลับ!AG$3,0))</f>
        <v>0</v>
      </c>
      <c r="BG78" s="60">
        <f>IF(ลับ!AH$3=0,0,IF(เวลาเรียน!BL26="ป",ลับ!AH$3,0))</f>
        <v>0</v>
      </c>
      <c r="BH78" s="60">
        <f>IF(ลับ!AI$3=0,0,IF(เวลาเรียน!BM26="ป",ลับ!AI$3,0))</f>
        <v>0</v>
      </c>
      <c r="BI78" s="60">
        <f>IF(ลับ!AJ$3=0,0,IF(เวลาเรียน!BN26="ป",ลับ!AJ$3,0))</f>
        <v>0</v>
      </c>
      <c r="BJ78" s="60">
        <f>IF(ลับ!AK$3=0,0,IF(เวลาเรียน!BO26="ป",ลับ!AK$3,0))</f>
        <v>0</v>
      </c>
      <c r="BK78" s="60">
        <f>IF(ลับ!AL$3=0,0,IF(เวลาเรียน!BP26="ป",ลับ!AL$3,0))</f>
        <v>0</v>
      </c>
      <c r="BL78" s="60">
        <f>IF(ลับ!AM$3=0,0,IF(เวลาเรียน!BQ26="ป",ลับ!AM$3,0))</f>
        <v>0</v>
      </c>
      <c r="BM78" s="60">
        <f>IF(ลับ!AN$3=0,0,IF(เวลาเรียน!BR26="ป",ลับ!AN$3,0))</f>
        <v>0</v>
      </c>
      <c r="BN78" s="60">
        <f>IF(ลับ!AO$3=0,0,IF(เวลาเรียน!BS26="ป",ลับ!AO$3,0))</f>
        <v>0</v>
      </c>
      <c r="BO78" s="60">
        <f>IF(ลับ!AP$3=0,0,IF(เวลาเรียน!BT26="ป",ลับ!AP$3,0))</f>
        <v>0</v>
      </c>
      <c r="BP78" s="60">
        <f>IF(ลับ!AQ$3=0,0,IF(เวลาเรียน!BU26="ป",ลับ!AQ$3,0))</f>
        <v>0</v>
      </c>
      <c r="BQ78" s="60">
        <f>IF(ลับ!AR$3=0,0,IF(เวลาเรียน!BV26="ป",ลับ!AR$3,0))</f>
        <v>0</v>
      </c>
      <c r="BR78" s="60">
        <f>IF(ลับ!AS$3=0,0,IF(เวลาเรียน!BW26="ป",ลับ!AS$3,0))</f>
        <v>0</v>
      </c>
      <c r="BS78" s="295">
        <f>IF(ลับ!AT$3=0,0,IF(เวลาเรียน!BX26="ป",ลับ!AT$3,0))</f>
        <v>0</v>
      </c>
      <c r="BT78" s="60">
        <f>IF(ลับ!BT$3=0,0,IF(เวลาเรียน!BZ26="ป",ลับ!BT$3,0))</f>
        <v>0</v>
      </c>
      <c r="BU78" s="60">
        <f>IF(ลับ!BU$3=0,0,IF(เวลาเรียน!CA26="ป",ลับ!BU$3,0))</f>
        <v>0</v>
      </c>
      <c r="BV78" s="60">
        <f>IF(ลับ!BV$3=0,0,IF(เวลาเรียน!CB26="ป",ลับ!BV$3,0))</f>
        <v>0</v>
      </c>
      <c r="BW78" s="60">
        <f>IF(ลับ!BW$3=0,0,IF(เวลาเรียน!CC26="ป",ลับ!BW$3,0))</f>
        <v>0</v>
      </c>
      <c r="BX78" s="60">
        <f>IF(ลับ!BX$3=0,0,IF(เวลาเรียน!CD26="ป",ลับ!BX$3,0))</f>
        <v>0</v>
      </c>
      <c r="BY78" s="60">
        <f>IF(ลับ!BY$3=0,0,IF(เวลาเรียน!CE26="ป",ลับ!BY$3,0))</f>
        <v>0</v>
      </c>
      <c r="BZ78" s="60">
        <f>IF(ลับ!BZ$3=0,0,IF(เวลาเรียน!CF26="ป",ลับ!BZ$3,0))</f>
        <v>0</v>
      </c>
      <c r="CA78" s="60">
        <f>IF(ลับ!CA$3=0,0,IF(เวลาเรียน!CG26="ป",ลับ!CA$3,0))</f>
        <v>0</v>
      </c>
      <c r="CB78" s="60">
        <f>IF(ลับ!CB$3=0,0,IF(เวลาเรียน!CH26="ป",ลับ!CB$3,0))</f>
        <v>0</v>
      </c>
      <c r="CC78" s="60">
        <f>IF(ลับ!CC$3=0,0,IF(เวลาเรียน!CI26="ป",ลับ!CC$3,0))</f>
        <v>0</v>
      </c>
      <c r="CD78" s="60">
        <f>IF(ลับ!CD$3=0,0,IF(เวลาเรียน!CJ26="ป",ลับ!CD$3,0))</f>
        <v>0</v>
      </c>
      <c r="CE78" s="60">
        <f>IF(ลับ!CE$3=0,0,IF(เวลาเรียน!CK26="ป",ลับ!CE$3,0))</f>
        <v>0</v>
      </c>
      <c r="CF78" s="60">
        <f>IF(ลับ!CF$3=0,0,IF(เวลาเรียน!CL26="ป",ลับ!CF$3,0))</f>
        <v>0</v>
      </c>
      <c r="CG78" s="60">
        <f>IF(ลับ!CG$3=0,0,IF(เวลาเรียน!CM26="ป",ลับ!CG$3,0))</f>
        <v>0</v>
      </c>
      <c r="CH78" s="60">
        <f>IF(ลับ!CH$3=0,0,IF(เวลาเรียน!CN26="ป",ลับ!CH$3,0))</f>
        <v>0</v>
      </c>
      <c r="CI78" s="60">
        <f>IF(ลับ!CI$3=0,0,IF(เวลาเรียน!CO26="ป",ลับ!CI$3,0))</f>
        <v>0</v>
      </c>
      <c r="CJ78" s="60">
        <f>IF(ลับ!CJ$3=0,0,IF(เวลาเรียน!CP26="ป",ลับ!CJ$3,0))</f>
        <v>0</v>
      </c>
      <c r="CK78" s="60">
        <f>IF(ลับ!CK$3=0,0,IF(เวลาเรียน!CQ26="ป",ลับ!CK$3,0))</f>
        <v>0</v>
      </c>
      <c r="CL78" s="60">
        <f>IF(ลับ!CL$3=0,0,IF(เวลาเรียน!CR26="ป",ลับ!CL$3,0))</f>
        <v>0</v>
      </c>
      <c r="CM78" s="60">
        <f>IF(ลับ!CM$3=0,0,IF(เวลาเรียน!CS26="ป",ลับ!CM$3,0))</f>
        <v>0</v>
      </c>
      <c r="CN78" s="60">
        <f>IF(ลับ!CN$3=0,0,IF(เวลาเรียน!CT26="ป",ลับ!CN$3,0))</f>
        <v>0</v>
      </c>
      <c r="CO78" s="60">
        <f>IF(ลับ!CO$3=0,0,IF(เวลาเรียน!CU26="ป",ลับ!CO$3,0))</f>
        <v>0</v>
      </c>
      <c r="CP78" s="60">
        <f>IF(ลับ!CP$3=0,0,IF(เวลาเรียน!CV26="ป",ลับ!CP$3,0))</f>
        <v>0</v>
      </c>
      <c r="CQ78" s="60">
        <f>IF(ลับ!CQ$3=0,0,IF(เวลาเรียน!CW26="ป",ลับ!CQ$3,0))</f>
        <v>0</v>
      </c>
      <c r="CR78" s="60">
        <f>IF(ลับ!CR$3=0,0,IF(เวลาเรียน!CX26="ป",ลับ!CR$3,0))</f>
        <v>0</v>
      </c>
      <c r="CS78" s="60">
        <f>IF(ลับ!CS$3=0,0,IF(เวลาเรียน!CY26="ป",ลับ!CS$3,0))</f>
        <v>0</v>
      </c>
      <c r="CT78" s="60">
        <f>IF(ลับ!CT$3=0,0,IF(เวลาเรียน!CZ26="ป",ลับ!CT$3,0))</f>
        <v>0</v>
      </c>
      <c r="CU78" s="60">
        <f>IF(ลับ!CU$3=0,0,IF(เวลาเรียน!DA26="ป",ลับ!CU$3,0))</f>
        <v>0</v>
      </c>
      <c r="CV78" s="60">
        <f>IF(ลับ!CV$3=0,0,IF(เวลาเรียน!DB26="ป",ลับ!CV$3,0))</f>
        <v>0</v>
      </c>
      <c r="CW78" s="60">
        <f>IF(ลับ!CW$3=0,0,IF(เวลาเรียน!DC26="ป",ลับ!CW$3,0))</f>
        <v>0</v>
      </c>
      <c r="CX78" s="73" t="e">
        <f t="shared" si="24"/>
        <v>#REF!</v>
      </c>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I78" s="65"/>
      <c r="GJ78" s="65"/>
      <c r="GK78" s="65"/>
      <c r="GL78" s="65"/>
      <c r="GM78" s="65"/>
      <c r="GN78" s="65"/>
      <c r="GO78" s="65"/>
      <c r="GP78" s="65"/>
      <c r="GQ78" s="65"/>
      <c r="GR78" s="65"/>
      <c r="GS78" s="65"/>
      <c r="GT78" s="65"/>
      <c r="GU78" s="65"/>
      <c r="GV78" s="65"/>
      <c r="GW78" s="65"/>
      <c r="GX78" s="65"/>
      <c r="GY78" s="65"/>
      <c r="GZ78" s="65"/>
      <c r="HA78" s="65"/>
      <c r="HB78" s="65"/>
      <c r="HC78" s="65"/>
      <c r="HD78" s="65"/>
      <c r="HE78" s="65"/>
      <c r="HF78" s="65"/>
    </row>
    <row r="79" spans="1:222" ht="20.399999999999999" x14ac:dyDescent="0.55000000000000004">
      <c r="A79" s="25">
        <v>22</v>
      </c>
      <c r="B79" s="60">
        <f>IF(ลับ!B$3=0,0,IF(เวลาเรียน!H27="ป",ลับ!B$3,0))</f>
        <v>0</v>
      </c>
      <c r="C79" s="60">
        <f>IF(ลับ!C$3=0,0,IF(เวลาเรียน!I27="ป",ลับ!C$3,0))</f>
        <v>0</v>
      </c>
      <c r="D79" s="60">
        <f>IF(ลับ!D$3=0,0,IF(เวลาเรียน!J27="ป",ลับ!D$3,0))</f>
        <v>0</v>
      </c>
      <c r="E79" s="60">
        <f>IF(ลับ!E$3=0,0,IF(เวลาเรียน!K27="ป",ลับ!E$3,0))</f>
        <v>0</v>
      </c>
      <c r="F79" s="60" t="e">
        <f>IF(ลับ!F$3=0,0,IF(เวลาเรียน!#REF!="ป",ลับ!F$3,0))</f>
        <v>#REF!</v>
      </c>
      <c r="G79" s="60">
        <f>IF(ลับ!G$3=0,0,IF(เวลาเรียน!L27="ป",ลับ!G$3,0))</f>
        <v>0</v>
      </c>
      <c r="H79" s="60">
        <f>IF(ลับ!H$3=0,0,IF(เวลาเรียน!M27="ป",ลับ!H$3,0))</f>
        <v>0</v>
      </c>
      <c r="I79" s="60">
        <f>IF(ลับ!I$3=0,0,IF(เวลาเรียน!N27="ป",ลับ!I$3,0))</f>
        <v>0</v>
      </c>
      <c r="J79" s="60">
        <f>IF(ลับ!J$3=0,0,IF(เวลาเรียน!O27="ป",ลับ!J$3,0))</f>
        <v>0</v>
      </c>
      <c r="K79" s="60">
        <f>IF(ลับ!K$3=0,0,IF(เวลาเรียน!P27="ป",ลับ!K$3,0))</f>
        <v>0</v>
      </c>
      <c r="L79" s="60">
        <f>IF(ลับ!L$3=0,0,IF(เวลาเรียน!Q27="ป",ลับ!L$3,0))</f>
        <v>0</v>
      </c>
      <c r="M79" s="60">
        <f>IF(ลับ!M$3=0,0,IF(เวลาเรียน!R27="ป",ลับ!M$3,0))</f>
        <v>0</v>
      </c>
      <c r="N79" s="60">
        <f>IF(ลับ!N$3=0,0,IF(เวลาเรียน!S27="ป",ลับ!N$3,0))</f>
        <v>0</v>
      </c>
      <c r="O79" s="60">
        <f>IF(ลับ!O$3=0,0,IF(เวลาเรียน!T27="ป",ลับ!O$3,0))</f>
        <v>0</v>
      </c>
      <c r="P79" s="60">
        <f>IF(ลับ!P$3=0,0,IF(เวลาเรียน!U27="ป",ลับ!P$3,0))</f>
        <v>0</v>
      </c>
      <c r="Q79" s="60">
        <f>IF(ลับ!Q$3=0,0,IF(เวลาเรียน!V27="ป",ลับ!Q$3,0))</f>
        <v>0</v>
      </c>
      <c r="R79" s="60">
        <f>IF(ลับ!R$3=0,0,IF(เวลาเรียน!W27="ป",ลับ!R$3,0))</f>
        <v>0</v>
      </c>
      <c r="S79" s="60">
        <f>IF(ลับ!S$3=0,0,IF(เวลาเรียน!X27="ป",ลับ!S$3,0))</f>
        <v>0</v>
      </c>
      <c r="T79" s="60">
        <f>IF(ลับ!T$3=0,0,IF(เวลาเรียน!Y27="ป",ลับ!T$3,0))</f>
        <v>0</v>
      </c>
      <c r="U79" s="60">
        <f>IF(ลับ!U$3=0,0,IF(เวลาเรียน!Z27="ป",ลับ!U$3,0))</f>
        <v>0</v>
      </c>
      <c r="V79" s="60">
        <f>IF(ลับ!V$3=0,0,IF(เวลาเรียน!AA27="ป",ลับ!V$3,0))</f>
        <v>0</v>
      </c>
      <c r="W79" s="60">
        <f>IF(ลับ!W$3=0,0,IF(เวลาเรียน!AB27="ป",ลับ!W$3,0))</f>
        <v>0</v>
      </c>
      <c r="X79" s="60">
        <f>IF(ลับ!X$3=0,0,IF(เวลาเรียน!AC27="ป",ลับ!X$3,0))</f>
        <v>0</v>
      </c>
      <c r="Y79" s="60">
        <f>IF(ลับ!Y$3=0,0,IF(เวลาเรียน!AD27="ป",ลับ!Y$3,0))</f>
        <v>0</v>
      </c>
      <c r="Z79" s="295">
        <f>IF(ลับ!Z$3=0,0,IF(เวลาเรียน!AE27="ป",ลับ!Z$3,0))</f>
        <v>0</v>
      </c>
      <c r="AA79" s="60">
        <f>IF(ลับ!B$3=0,0,IF(เวลาเรียน!AF27="ป",ลับ!B$3,0))</f>
        <v>0</v>
      </c>
      <c r="AB79" s="60">
        <f>IF(ลับ!C$3=0,0,IF(เวลาเรียน!AG27="ป",ลับ!C$3,0))</f>
        <v>0</v>
      </c>
      <c r="AC79" s="60">
        <f>IF(ลับ!D$3=0,0,IF(เวลาเรียน!AH27="ป",ลับ!D$3,0))</f>
        <v>0</v>
      </c>
      <c r="AD79" s="60">
        <f>IF(ลับ!E$3=0,0,IF(เวลาเรียน!AI27="ป",ลับ!E$3,0))</f>
        <v>0</v>
      </c>
      <c r="AE79" s="60" t="e">
        <f>IF(ลับ!F$3=0,0,IF(เวลาเรียน!AJ27="ป",ลับ!F$3,0))</f>
        <v>#REF!</v>
      </c>
      <c r="AF79" s="60">
        <f>IF(ลับ!G$3=0,0,IF(เวลาเรียน!AK27="ป",ลับ!G$3,0))</f>
        <v>0</v>
      </c>
      <c r="AG79" s="60">
        <f>IF(ลับ!H$3=0,0,IF(เวลาเรียน!AL27="ป",ลับ!H$3,0))</f>
        <v>0</v>
      </c>
      <c r="AH79" s="60">
        <f>IF(ลับ!I$3=0,0,IF(เวลาเรียน!AM27="ป",ลับ!I$3,0))</f>
        <v>0</v>
      </c>
      <c r="AI79" s="60">
        <f>IF(ลับ!J$3=0,0,IF(เวลาเรียน!AN27="ป",ลับ!J$3,0))</f>
        <v>0</v>
      </c>
      <c r="AJ79" s="60">
        <f>IF(ลับ!K$3=0,0,IF(เวลาเรียน!AO27="ป",ลับ!K$3,0))</f>
        <v>0</v>
      </c>
      <c r="AK79" s="60">
        <f>IF(ลับ!L$3=0,0,IF(เวลาเรียน!AP27="ป",ลับ!L$3,0))</f>
        <v>0</v>
      </c>
      <c r="AL79" s="60">
        <f>IF(ลับ!M$3=0,0,IF(เวลาเรียน!AQ27="ป",ลับ!M$3,0))</f>
        <v>0</v>
      </c>
      <c r="AM79" s="60">
        <f>IF(ลับ!N$3=0,0,IF(เวลาเรียน!AR27="ป",ลับ!N$3,0))</f>
        <v>0</v>
      </c>
      <c r="AN79" s="60">
        <f>IF(ลับ!O$3=0,0,IF(เวลาเรียน!AS27="ป",ลับ!O$3,0))</f>
        <v>0</v>
      </c>
      <c r="AO79" s="60">
        <f>IF(ลับ!P$3=0,0,IF(เวลาเรียน!AT27="ป",ลับ!P$3,0))</f>
        <v>0</v>
      </c>
      <c r="AP79" s="60">
        <f>IF(ลับ!Q$3=0,0,IF(เวลาเรียน!AU27="ป",ลับ!Q$3,0))</f>
        <v>0</v>
      </c>
      <c r="AQ79" s="60">
        <f>IF(ลับ!R$3=0,0,IF(เวลาเรียน!AV27="ป",ลับ!R$3,0))</f>
        <v>0</v>
      </c>
      <c r="AR79" s="60">
        <f>IF(ลับ!S$3=0,0,IF(เวลาเรียน!AW27="ป",ลับ!S$3,0))</f>
        <v>0</v>
      </c>
      <c r="AS79" s="60">
        <f>IF(ลับ!T$3=0,0,IF(เวลาเรียน!AX27="ป",ลับ!T$3,0))</f>
        <v>0</v>
      </c>
      <c r="AT79" s="60">
        <f>IF(ลับ!U$3=0,0,IF(เวลาเรียน!AY27="ป",ลับ!U$3,0))</f>
        <v>0</v>
      </c>
      <c r="AU79" s="60">
        <f>IF(ลับ!V$3=0,0,IF(เวลาเรียน!AZ27="ป",ลับ!V$3,0))</f>
        <v>0</v>
      </c>
      <c r="AV79" s="60">
        <f>IF(ลับ!W$3=0,0,IF(เวลาเรียน!BA27="ป",ลับ!W$3,0))</f>
        <v>0</v>
      </c>
      <c r="AW79" s="60">
        <f>IF(ลับ!X$3=0,0,IF(เวลาเรียน!BB27="ป",ลับ!X$3,0))</f>
        <v>0</v>
      </c>
      <c r="AX79" s="60">
        <f>IF(ลับ!Y$3=0,0,IF(เวลาเรียน!BC27="ป",ลับ!Y$3,0))</f>
        <v>0</v>
      </c>
      <c r="AY79" s="60">
        <f>IF(ลับ!Z$3=0,0,IF(เวลาเรียน!BD27="ป",ลับ!Z$3,0))</f>
        <v>0</v>
      </c>
      <c r="AZ79" s="60">
        <f>IF(ลับ!AA$3=0,0,IF(เวลาเรียน!BE27="ป",ลับ!AA$3,0))</f>
        <v>0</v>
      </c>
      <c r="BA79" s="60">
        <f>IF(ลับ!AB$3=0,0,IF(เวลาเรียน!BF27="ป",ลับ!AB$3,0))</f>
        <v>0</v>
      </c>
      <c r="BB79" s="60">
        <f>IF(ลับ!AC$3=0,0,IF(เวลาเรียน!BG27="ป",ลับ!AC$3,0))</f>
        <v>0</v>
      </c>
      <c r="BC79" s="60">
        <f>IF(ลับ!AD$3=0,0,IF(เวลาเรียน!BH27="ป",ลับ!AD$3,0))</f>
        <v>0</v>
      </c>
      <c r="BD79" s="60">
        <f>IF(ลับ!AE$3=0,0,IF(เวลาเรียน!BI27="ป",ลับ!AE$3,0))</f>
        <v>0</v>
      </c>
      <c r="BE79" s="60">
        <f>IF(ลับ!AF$3=0,0,IF(เวลาเรียน!BJ27="ป",ลับ!AF$3,0))</f>
        <v>0</v>
      </c>
      <c r="BF79" s="60">
        <f>IF(ลับ!AG$3=0,0,IF(เวลาเรียน!BK27="ป",ลับ!AG$3,0))</f>
        <v>0</v>
      </c>
      <c r="BG79" s="60">
        <f>IF(ลับ!AH$3=0,0,IF(เวลาเรียน!BL27="ป",ลับ!AH$3,0))</f>
        <v>0</v>
      </c>
      <c r="BH79" s="60">
        <f>IF(ลับ!AI$3=0,0,IF(เวลาเรียน!BM27="ป",ลับ!AI$3,0))</f>
        <v>0</v>
      </c>
      <c r="BI79" s="60">
        <f>IF(ลับ!AJ$3=0,0,IF(เวลาเรียน!BN27="ป",ลับ!AJ$3,0))</f>
        <v>0</v>
      </c>
      <c r="BJ79" s="60">
        <f>IF(ลับ!AK$3=0,0,IF(เวลาเรียน!BO27="ป",ลับ!AK$3,0))</f>
        <v>0</v>
      </c>
      <c r="BK79" s="60">
        <f>IF(ลับ!AL$3=0,0,IF(เวลาเรียน!BP27="ป",ลับ!AL$3,0))</f>
        <v>0</v>
      </c>
      <c r="BL79" s="60">
        <f>IF(ลับ!AM$3=0,0,IF(เวลาเรียน!BQ27="ป",ลับ!AM$3,0))</f>
        <v>0</v>
      </c>
      <c r="BM79" s="60">
        <f>IF(ลับ!AN$3=0,0,IF(เวลาเรียน!BR27="ป",ลับ!AN$3,0))</f>
        <v>0</v>
      </c>
      <c r="BN79" s="60">
        <f>IF(ลับ!AO$3=0,0,IF(เวลาเรียน!BS27="ป",ลับ!AO$3,0))</f>
        <v>0</v>
      </c>
      <c r="BO79" s="60">
        <f>IF(ลับ!AP$3=0,0,IF(เวลาเรียน!BT27="ป",ลับ!AP$3,0))</f>
        <v>0</v>
      </c>
      <c r="BP79" s="60">
        <f>IF(ลับ!AQ$3=0,0,IF(เวลาเรียน!BU27="ป",ลับ!AQ$3,0))</f>
        <v>0</v>
      </c>
      <c r="BQ79" s="60">
        <f>IF(ลับ!AR$3=0,0,IF(เวลาเรียน!BV27="ป",ลับ!AR$3,0))</f>
        <v>0</v>
      </c>
      <c r="BR79" s="60">
        <f>IF(ลับ!AS$3=0,0,IF(เวลาเรียน!BW27="ป",ลับ!AS$3,0))</f>
        <v>0</v>
      </c>
      <c r="BS79" s="295">
        <f>IF(ลับ!AT$3=0,0,IF(เวลาเรียน!BX27="ป",ลับ!AT$3,0))</f>
        <v>0</v>
      </c>
      <c r="BT79" s="60">
        <f>IF(ลับ!BT$3=0,0,IF(เวลาเรียน!BZ27="ป",ลับ!BT$3,0))</f>
        <v>0</v>
      </c>
      <c r="BU79" s="60">
        <f>IF(ลับ!BU$3=0,0,IF(เวลาเรียน!CA27="ป",ลับ!BU$3,0))</f>
        <v>0</v>
      </c>
      <c r="BV79" s="60">
        <f>IF(ลับ!BV$3=0,0,IF(เวลาเรียน!CB27="ป",ลับ!BV$3,0))</f>
        <v>0</v>
      </c>
      <c r="BW79" s="60">
        <f>IF(ลับ!BW$3=0,0,IF(เวลาเรียน!CC27="ป",ลับ!BW$3,0))</f>
        <v>0</v>
      </c>
      <c r="BX79" s="60">
        <f>IF(ลับ!BX$3=0,0,IF(เวลาเรียน!CD27="ป",ลับ!BX$3,0))</f>
        <v>0</v>
      </c>
      <c r="BY79" s="60">
        <f>IF(ลับ!BY$3=0,0,IF(เวลาเรียน!CE27="ป",ลับ!BY$3,0))</f>
        <v>0</v>
      </c>
      <c r="BZ79" s="60">
        <f>IF(ลับ!BZ$3=0,0,IF(เวลาเรียน!CF27="ป",ลับ!BZ$3,0))</f>
        <v>0</v>
      </c>
      <c r="CA79" s="60">
        <f>IF(ลับ!CA$3=0,0,IF(เวลาเรียน!CG27="ป",ลับ!CA$3,0))</f>
        <v>0</v>
      </c>
      <c r="CB79" s="60">
        <f>IF(ลับ!CB$3=0,0,IF(เวลาเรียน!CH27="ป",ลับ!CB$3,0))</f>
        <v>0</v>
      </c>
      <c r="CC79" s="60">
        <f>IF(ลับ!CC$3=0,0,IF(เวลาเรียน!CI27="ป",ลับ!CC$3,0))</f>
        <v>0</v>
      </c>
      <c r="CD79" s="60">
        <f>IF(ลับ!CD$3=0,0,IF(เวลาเรียน!CJ27="ป",ลับ!CD$3,0))</f>
        <v>0</v>
      </c>
      <c r="CE79" s="60">
        <f>IF(ลับ!CE$3=0,0,IF(เวลาเรียน!CK27="ป",ลับ!CE$3,0))</f>
        <v>0</v>
      </c>
      <c r="CF79" s="60">
        <f>IF(ลับ!CF$3=0,0,IF(เวลาเรียน!CL27="ป",ลับ!CF$3,0))</f>
        <v>0</v>
      </c>
      <c r="CG79" s="60">
        <f>IF(ลับ!CG$3=0,0,IF(เวลาเรียน!CM27="ป",ลับ!CG$3,0))</f>
        <v>0</v>
      </c>
      <c r="CH79" s="60">
        <f>IF(ลับ!CH$3=0,0,IF(เวลาเรียน!CN27="ป",ลับ!CH$3,0))</f>
        <v>0</v>
      </c>
      <c r="CI79" s="60">
        <f>IF(ลับ!CI$3=0,0,IF(เวลาเรียน!CO27="ป",ลับ!CI$3,0))</f>
        <v>0</v>
      </c>
      <c r="CJ79" s="60">
        <f>IF(ลับ!CJ$3=0,0,IF(เวลาเรียน!CP27="ป",ลับ!CJ$3,0))</f>
        <v>0</v>
      </c>
      <c r="CK79" s="60">
        <f>IF(ลับ!CK$3=0,0,IF(เวลาเรียน!CQ27="ป",ลับ!CK$3,0))</f>
        <v>0</v>
      </c>
      <c r="CL79" s="60">
        <f>IF(ลับ!CL$3=0,0,IF(เวลาเรียน!CR27="ป",ลับ!CL$3,0))</f>
        <v>0</v>
      </c>
      <c r="CM79" s="60">
        <f>IF(ลับ!CM$3=0,0,IF(เวลาเรียน!CS27="ป",ลับ!CM$3,0))</f>
        <v>0</v>
      </c>
      <c r="CN79" s="60">
        <f>IF(ลับ!CN$3=0,0,IF(เวลาเรียน!CT27="ป",ลับ!CN$3,0))</f>
        <v>0</v>
      </c>
      <c r="CO79" s="60">
        <f>IF(ลับ!CO$3=0,0,IF(เวลาเรียน!CU27="ป",ลับ!CO$3,0))</f>
        <v>0</v>
      </c>
      <c r="CP79" s="60">
        <f>IF(ลับ!CP$3=0,0,IF(เวลาเรียน!CV27="ป",ลับ!CP$3,0))</f>
        <v>0</v>
      </c>
      <c r="CQ79" s="60">
        <f>IF(ลับ!CQ$3=0,0,IF(เวลาเรียน!CW27="ป",ลับ!CQ$3,0))</f>
        <v>0</v>
      </c>
      <c r="CR79" s="60">
        <f>IF(ลับ!CR$3=0,0,IF(เวลาเรียน!CX27="ป",ลับ!CR$3,0))</f>
        <v>0</v>
      </c>
      <c r="CS79" s="60">
        <f>IF(ลับ!CS$3=0,0,IF(เวลาเรียน!CY27="ป",ลับ!CS$3,0))</f>
        <v>0</v>
      </c>
      <c r="CT79" s="60">
        <f>IF(ลับ!CT$3=0,0,IF(เวลาเรียน!CZ27="ป",ลับ!CT$3,0))</f>
        <v>0</v>
      </c>
      <c r="CU79" s="60">
        <f>IF(ลับ!CU$3=0,0,IF(เวลาเรียน!DA27="ป",ลับ!CU$3,0))</f>
        <v>0</v>
      </c>
      <c r="CV79" s="60">
        <f>IF(ลับ!CV$3=0,0,IF(เวลาเรียน!DB27="ป",ลับ!CV$3,0))</f>
        <v>0</v>
      </c>
      <c r="CW79" s="60">
        <f>IF(ลับ!CW$3=0,0,IF(เวลาเรียน!DC27="ป",ลับ!CW$3,0))</f>
        <v>0</v>
      </c>
      <c r="CX79" s="73" t="e">
        <f t="shared" si="24"/>
        <v>#REF!</v>
      </c>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I79" s="65"/>
      <c r="GJ79" s="65"/>
      <c r="GK79" s="65"/>
      <c r="GL79" s="65"/>
      <c r="GM79" s="65"/>
      <c r="GN79" s="65"/>
      <c r="GO79" s="65"/>
      <c r="GP79" s="65"/>
      <c r="GQ79" s="65"/>
      <c r="GR79" s="65"/>
      <c r="GS79" s="65"/>
      <c r="GT79" s="65"/>
      <c r="GU79" s="65"/>
      <c r="GV79" s="65"/>
      <c r="GW79" s="65"/>
      <c r="GX79" s="65"/>
      <c r="GY79" s="65"/>
      <c r="GZ79" s="65"/>
      <c r="HA79" s="65"/>
      <c r="HB79" s="65"/>
      <c r="HC79" s="65"/>
      <c r="HD79" s="65"/>
      <c r="HE79" s="65"/>
      <c r="HF79" s="65"/>
    </row>
    <row r="80" spans="1:222" ht="20.399999999999999" x14ac:dyDescent="0.55000000000000004">
      <c r="A80" s="25">
        <v>23</v>
      </c>
      <c r="B80" s="60">
        <f>IF(ลับ!B$3=0,0,IF(เวลาเรียน!H28="ป",ลับ!B$3,0))</f>
        <v>0</v>
      </c>
      <c r="C80" s="60">
        <f>IF(ลับ!C$3=0,0,IF(เวลาเรียน!I28="ป",ลับ!C$3,0))</f>
        <v>0</v>
      </c>
      <c r="D80" s="60">
        <f>IF(ลับ!D$3=0,0,IF(เวลาเรียน!J28="ป",ลับ!D$3,0))</f>
        <v>0</v>
      </c>
      <c r="E80" s="60">
        <f>IF(ลับ!E$3=0,0,IF(เวลาเรียน!K28="ป",ลับ!E$3,0))</f>
        <v>0</v>
      </c>
      <c r="F80" s="60" t="e">
        <f>IF(ลับ!F$3=0,0,IF(เวลาเรียน!#REF!="ป",ลับ!F$3,0))</f>
        <v>#REF!</v>
      </c>
      <c r="G80" s="60">
        <f>IF(ลับ!G$3=0,0,IF(เวลาเรียน!L28="ป",ลับ!G$3,0))</f>
        <v>0</v>
      </c>
      <c r="H80" s="60">
        <f>IF(ลับ!H$3=0,0,IF(เวลาเรียน!M28="ป",ลับ!H$3,0))</f>
        <v>0</v>
      </c>
      <c r="I80" s="60">
        <f>IF(ลับ!I$3=0,0,IF(เวลาเรียน!N28="ป",ลับ!I$3,0))</f>
        <v>0</v>
      </c>
      <c r="J80" s="60">
        <f>IF(ลับ!J$3=0,0,IF(เวลาเรียน!O28="ป",ลับ!J$3,0))</f>
        <v>0</v>
      </c>
      <c r="K80" s="60">
        <f>IF(ลับ!K$3=0,0,IF(เวลาเรียน!P28="ป",ลับ!K$3,0))</f>
        <v>0</v>
      </c>
      <c r="L80" s="60">
        <f>IF(ลับ!L$3=0,0,IF(เวลาเรียน!Q28="ป",ลับ!L$3,0))</f>
        <v>0</v>
      </c>
      <c r="M80" s="60">
        <f>IF(ลับ!M$3=0,0,IF(เวลาเรียน!R28="ป",ลับ!M$3,0))</f>
        <v>0</v>
      </c>
      <c r="N80" s="60">
        <f>IF(ลับ!N$3=0,0,IF(เวลาเรียน!S28="ป",ลับ!N$3,0))</f>
        <v>0</v>
      </c>
      <c r="O80" s="60">
        <f>IF(ลับ!O$3=0,0,IF(เวลาเรียน!T28="ป",ลับ!O$3,0))</f>
        <v>0</v>
      </c>
      <c r="P80" s="60">
        <f>IF(ลับ!P$3=0,0,IF(เวลาเรียน!U28="ป",ลับ!P$3,0))</f>
        <v>0</v>
      </c>
      <c r="Q80" s="60">
        <f>IF(ลับ!Q$3=0,0,IF(เวลาเรียน!V28="ป",ลับ!Q$3,0))</f>
        <v>0</v>
      </c>
      <c r="R80" s="60">
        <f>IF(ลับ!R$3=0,0,IF(เวลาเรียน!W28="ป",ลับ!R$3,0))</f>
        <v>0</v>
      </c>
      <c r="S80" s="60">
        <f>IF(ลับ!S$3=0,0,IF(เวลาเรียน!X28="ป",ลับ!S$3,0))</f>
        <v>0</v>
      </c>
      <c r="T80" s="60">
        <f>IF(ลับ!T$3=0,0,IF(เวลาเรียน!Y28="ป",ลับ!T$3,0))</f>
        <v>0</v>
      </c>
      <c r="U80" s="60">
        <f>IF(ลับ!U$3=0,0,IF(เวลาเรียน!Z28="ป",ลับ!U$3,0))</f>
        <v>0</v>
      </c>
      <c r="V80" s="60">
        <f>IF(ลับ!V$3=0,0,IF(เวลาเรียน!AA28="ป",ลับ!V$3,0))</f>
        <v>0</v>
      </c>
      <c r="W80" s="60">
        <f>IF(ลับ!W$3=0,0,IF(เวลาเรียน!AB28="ป",ลับ!W$3,0))</f>
        <v>0</v>
      </c>
      <c r="X80" s="60">
        <f>IF(ลับ!X$3=0,0,IF(เวลาเรียน!AC28="ป",ลับ!X$3,0))</f>
        <v>0</v>
      </c>
      <c r="Y80" s="60">
        <f>IF(ลับ!Y$3=0,0,IF(เวลาเรียน!AD28="ป",ลับ!Y$3,0))</f>
        <v>0</v>
      </c>
      <c r="Z80" s="295">
        <f>IF(ลับ!Z$3=0,0,IF(เวลาเรียน!AE28="ป",ลับ!Z$3,0))</f>
        <v>0</v>
      </c>
      <c r="AA80" s="60">
        <f>IF(ลับ!B$3=0,0,IF(เวลาเรียน!AF28="ป",ลับ!B$3,0))</f>
        <v>0</v>
      </c>
      <c r="AB80" s="60">
        <f>IF(ลับ!C$3=0,0,IF(เวลาเรียน!AG28="ป",ลับ!C$3,0))</f>
        <v>0</v>
      </c>
      <c r="AC80" s="60">
        <f>IF(ลับ!D$3=0,0,IF(เวลาเรียน!AH28="ป",ลับ!D$3,0))</f>
        <v>0</v>
      </c>
      <c r="AD80" s="60">
        <f>IF(ลับ!E$3=0,0,IF(เวลาเรียน!AI28="ป",ลับ!E$3,0))</f>
        <v>0</v>
      </c>
      <c r="AE80" s="60" t="e">
        <f>IF(ลับ!F$3=0,0,IF(เวลาเรียน!AJ28="ป",ลับ!F$3,0))</f>
        <v>#REF!</v>
      </c>
      <c r="AF80" s="60">
        <f>IF(ลับ!G$3=0,0,IF(เวลาเรียน!AK28="ป",ลับ!G$3,0))</f>
        <v>0</v>
      </c>
      <c r="AG80" s="60">
        <f>IF(ลับ!H$3=0,0,IF(เวลาเรียน!AL28="ป",ลับ!H$3,0))</f>
        <v>0</v>
      </c>
      <c r="AH80" s="60">
        <f>IF(ลับ!I$3=0,0,IF(เวลาเรียน!AM28="ป",ลับ!I$3,0))</f>
        <v>0</v>
      </c>
      <c r="AI80" s="60">
        <f>IF(ลับ!J$3=0,0,IF(เวลาเรียน!AN28="ป",ลับ!J$3,0))</f>
        <v>0</v>
      </c>
      <c r="AJ80" s="60">
        <f>IF(ลับ!K$3=0,0,IF(เวลาเรียน!AO28="ป",ลับ!K$3,0))</f>
        <v>0</v>
      </c>
      <c r="AK80" s="60">
        <f>IF(ลับ!L$3=0,0,IF(เวลาเรียน!AP28="ป",ลับ!L$3,0))</f>
        <v>0</v>
      </c>
      <c r="AL80" s="60">
        <f>IF(ลับ!M$3=0,0,IF(เวลาเรียน!AQ28="ป",ลับ!M$3,0))</f>
        <v>0</v>
      </c>
      <c r="AM80" s="60">
        <f>IF(ลับ!N$3=0,0,IF(เวลาเรียน!AR28="ป",ลับ!N$3,0))</f>
        <v>0</v>
      </c>
      <c r="AN80" s="60">
        <f>IF(ลับ!O$3=0,0,IF(เวลาเรียน!AS28="ป",ลับ!O$3,0))</f>
        <v>0</v>
      </c>
      <c r="AO80" s="60">
        <f>IF(ลับ!P$3=0,0,IF(เวลาเรียน!AT28="ป",ลับ!P$3,0))</f>
        <v>0</v>
      </c>
      <c r="AP80" s="60">
        <f>IF(ลับ!Q$3=0,0,IF(เวลาเรียน!AU28="ป",ลับ!Q$3,0))</f>
        <v>0</v>
      </c>
      <c r="AQ80" s="60">
        <f>IF(ลับ!R$3=0,0,IF(เวลาเรียน!AV28="ป",ลับ!R$3,0))</f>
        <v>0</v>
      </c>
      <c r="AR80" s="60">
        <f>IF(ลับ!S$3=0,0,IF(เวลาเรียน!AW28="ป",ลับ!S$3,0))</f>
        <v>0</v>
      </c>
      <c r="AS80" s="60">
        <f>IF(ลับ!T$3=0,0,IF(เวลาเรียน!AX28="ป",ลับ!T$3,0))</f>
        <v>0</v>
      </c>
      <c r="AT80" s="60">
        <f>IF(ลับ!U$3=0,0,IF(เวลาเรียน!AY28="ป",ลับ!U$3,0))</f>
        <v>0</v>
      </c>
      <c r="AU80" s="60">
        <f>IF(ลับ!V$3=0,0,IF(เวลาเรียน!AZ28="ป",ลับ!V$3,0))</f>
        <v>0</v>
      </c>
      <c r="AV80" s="60">
        <f>IF(ลับ!W$3=0,0,IF(เวลาเรียน!BA28="ป",ลับ!W$3,0))</f>
        <v>0</v>
      </c>
      <c r="AW80" s="60">
        <f>IF(ลับ!X$3=0,0,IF(เวลาเรียน!BB28="ป",ลับ!X$3,0))</f>
        <v>0</v>
      </c>
      <c r="AX80" s="60">
        <f>IF(ลับ!Y$3=0,0,IF(เวลาเรียน!BC28="ป",ลับ!Y$3,0))</f>
        <v>0</v>
      </c>
      <c r="AY80" s="60">
        <f>IF(ลับ!Z$3=0,0,IF(เวลาเรียน!BD28="ป",ลับ!Z$3,0))</f>
        <v>0</v>
      </c>
      <c r="AZ80" s="60">
        <f>IF(ลับ!AA$3=0,0,IF(เวลาเรียน!BE28="ป",ลับ!AA$3,0))</f>
        <v>0</v>
      </c>
      <c r="BA80" s="60">
        <f>IF(ลับ!AB$3=0,0,IF(เวลาเรียน!BF28="ป",ลับ!AB$3,0))</f>
        <v>0</v>
      </c>
      <c r="BB80" s="60">
        <f>IF(ลับ!AC$3=0,0,IF(เวลาเรียน!BG28="ป",ลับ!AC$3,0))</f>
        <v>0</v>
      </c>
      <c r="BC80" s="60">
        <f>IF(ลับ!AD$3=0,0,IF(เวลาเรียน!BH28="ป",ลับ!AD$3,0))</f>
        <v>0</v>
      </c>
      <c r="BD80" s="60">
        <f>IF(ลับ!AE$3=0,0,IF(เวลาเรียน!BI28="ป",ลับ!AE$3,0))</f>
        <v>0</v>
      </c>
      <c r="BE80" s="60">
        <f>IF(ลับ!AF$3=0,0,IF(เวลาเรียน!BJ28="ป",ลับ!AF$3,0))</f>
        <v>0</v>
      </c>
      <c r="BF80" s="60">
        <f>IF(ลับ!AG$3=0,0,IF(เวลาเรียน!BK28="ป",ลับ!AG$3,0))</f>
        <v>0</v>
      </c>
      <c r="BG80" s="60">
        <f>IF(ลับ!AH$3=0,0,IF(เวลาเรียน!BL28="ป",ลับ!AH$3,0))</f>
        <v>0</v>
      </c>
      <c r="BH80" s="60">
        <f>IF(ลับ!AI$3=0,0,IF(เวลาเรียน!BM28="ป",ลับ!AI$3,0))</f>
        <v>0</v>
      </c>
      <c r="BI80" s="60">
        <f>IF(ลับ!AJ$3=0,0,IF(เวลาเรียน!BN28="ป",ลับ!AJ$3,0))</f>
        <v>0</v>
      </c>
      <c r="BJ80" s="60">
        <f>IF(ลับ!AK$3=0,0,IF(เวลาเรียน!BO28="ป",ลับ!AK$3,0))</f>
        <v>0</v>
      </c>
      <c r="BK80" s="60">
        <f>IF(ลับ!AL$3=0,0,IF(เวลาเรียน!BP28="ป",ลับ!AL$3,0))</f>
        <v>0</v>
      </c>
      <c r="BL80" s="60">
        <f>IF(ลับ!AM$3=0,0,IF(เวลาเรียน!BQ28="ป",ลับ!AM$3,0))</f>
        <v>0</v>
      </c>
      <c r="BM80" s="60">
        <f>IF(ลับ!AN$3=0,0,IF(เวลาเรียน!BR28="ป",ลับ!AN$3,0))</f>
        <v>0</v>
      </c>
      <c r="BN80" s="60">
        <f>IF(ลับ!AO$3=0,0,IF(เวลาเรียน!BS28="ป",ลับ!AO$3,0))</f>
        <v>0</v>
      </c>
      <c r="BO80" s="60">
        <f>IF(ลับ!AP$3=0,0,IF(เวลาเรียน!BT28="ป",ลับ!AP$3,0))</f>
        <v>0</v>
      </c>
      <c r="BP80" s="60">
        <f>IF(ลับ!AQ$3=0,0,IF(เวลาเรียน!BU28="ป",ลับ!AQ$3,0))</f>
        <v>0</v>
      </c>
      <c r="BQ80" s="60">
        <f>IF(ลับ!AR$3=0,0,IF(เวลาเรียน!BV28="ป",ลับ!AR$3,0))</f>
        <v>0</v>
      </c>
      <c r="BR80" s="60">
        <f>IF(ลับ!AS$3=0,0,IF(เวลาเรียน!BW28="ป",ลับ!AS$3,0))</f>
        <v>0</v>
      </c>
      <c r="BS80" s="295">
        <f>IF(ลับ!AT$3=0,0,IF(เวลาเรียน!BX28="ป",ลับ!AT$3,0))</f>
        <v>0</v>
      </c>
      <c r="BT80" s="60">
        <f>IF(ลับ!BT$3=0,0,IF(เวลาเรียน!BZ28="ป",ลับ!BT$3,0))</f>
        <v>0</v>
      </c>
      <c r="BU80" s="60">
        <f>IF(ลับ!BU$3=0,0,IF(เวลาเรียน!CA28="ป",ลับ!BU$3,0))</f>
        <v>0</v>
      </c>
      <c r="BV80" s="60">
        <f>IF(ลับ!BV$3=0,0,IF(เวลาเรียน!CB28="ป",ลับ!BV$3,0))</f>
        <v>0</v>
      </c>
      <c r="BW80" s="60">
        <f>IF(ลับ!BW$3=0,0,IF(เวลาเรียน!CC28="ป",ลับ!BW$3,0))</f>
        <v>0</v>
      </c>
      <c r="BX80" s="60">
        <f>IF(ลับ!BX$3=0,0,IF(เวลาเรียน!CD28="ป",ลับ!BX$3,0))</f>
        <v>0</v>
      </c>
      <c r="BY80" s="60">
        <f>IF(ลับ!BY$3=0,0,IF(เวลาเรียน!CE28="ป",ลับ!BY$3,0))</f>
        <v>0</v>
      </c>
      <c r="BZ80" s="60">
        <f>IF(ลับ!BZ$3=0,0,IF(เวลาเรียน!CF28="ป",ลับ!BZ$3,0))</f>
        <v>0</v>
      </c>
      <c r="CA80" s="60">
        <f>IF(ลับ!CA$3=0,0,IF(เวลาเรียน!CG28="ป",ลับ!CA$3,0))</f>
        <v>0</v>
      </c>
      <c r="CB80" s="60">
        <f>IF(ลับ!CB$3=0,0,IF(เวลาเรียน!CH28="ป",ลับ!CB$3,0))</f>
        <v>0</v>
      </c>
      <c r="CC80" s="60">
        <f>IF(ลับ!CC$3=0,0,IF(เวลาเรียน!CI28="ป",ลับ!CC$3,0))</f>
        <v>0</v>
      </c>
      <c r="CD80" s="60">
        <f>IF(ลับ!CD$3=0,0,IF(เวลาเรียน!CJ28="ป",ลับ!CD$3,0))</f>
        <v>0</v>
      </c>
      <c r="CE80" s="60">
        <f>IF(ลับ!CE$3=0,0,IF(เวลาเรียน!CK28="ป",ลับ!CE$3,0))</f>
        <v>0</v>
      </c>
      <c r="CF80" s="60">
        <f>IF(ลับ!CF$3=0,0,IF(เวลาเรียน!CL28="ป",ลับ!CF$3,0))</f>
        <v>0</v>
      </c>
      <c r="CG80" s="60">
        <f>IF(ลับ!CG$3=0,0,IF(เวลาเรียน!CM28="ป",ลับ!CG$3,0))</f>
        <v>0</v>
      </c>
      <c r="CH80" s="60">
        <f>IF(ลับ!CH$3=0,0,IF(เวลาเรียน!CN28="ป",ลับ!CH$3,0))</f>
        <v>0</v>
      </c>
      <c r="CI80" s="60">
        <f>IF(ลับ!CI$3=0,0,IF(เวลาเรียน!CO28="ป",ลับ!CI$3,0))</f>
        <v>0</v>
      </c>
      <c r="CJ80" s="60">
        <f>IF(ลับ!CJ$3=0,0,IF(เวลาเรียน!CP28="ป",ลับ!CJ$3,0))</f>
        <v>0</v>
      </c>
      <c r="CK80" s="60">
        <f>IF(ลับ!CK$3=0,0,IF(เวลาเรียน!CQ28="ป",ลับ!CK$3,0))</f>
        <v>0</v>
      </c>
      <c r="CL80" s="60">
        <f>IF(ลับ!CL$3=0,0,IF(เวลาเรียน!CR28="ป",ลับ!CL$3,0))</f>
        <v>0</v>
      </c>
      <c r="CM80" s="60">
        <f>IF(ลับ!CM$3=0,0,IF(เวลาเรียน!CS28="ป",ลับ!CM$3,0))</f>
        <v>0</v>
      </c>
      <c r="CN80" s="60">
        <f>IF(ลับ!CN$3=0,0,IF(เวลาเรียน!CT28="ป",ลับ!CN$3,0))</f>
        <v>0</v>
      </c>
      <c r="CO80" s="60">
        <f>IF(ลับ!CO$3=0,0,IF(เวลาเรียน!CU28="ป",ลับ!CO$3,0))</f>
        <v>0</v>
      </c>
      <c r="CP80" s="60">
        <f>IF(ลับ!CP$3=0,0,IF(เวลาเรียน!CV28="ป",ลับ!CP$3,0))</f>
        <v>0</v>
      </c>
      <c r="CQ80" s="60">
        <f>IF(ลับ!CQ$3=0,0,IF(เวลาเรียน!CW28="ป",ลับ!CQ$3,0))</f>
        <v>0</v>
      </c>
      <c r="CR80" s="60">
        <f>IF(ลับ!CR$3=0,0,IF(เวลาเรียน!CX28="ป",ลับ!CR$3,0))</f>
        <v>0</v>
      </c>
      <c r="CS80" s="60">
        <f>IF(ลับ!CS$3=0,0,IF(เวลาเรียน!CY28="ป",ลับ!CS$3,0))</f>
        <v>0</v>
      </c>
      <c r="CT80" s="60">
        <f>IF(ลับ!CT$3=0,0,IF(เวลาเรียน!CZ28="ป",ลับ!CT$3,0))</f>
        <v>0</v>
      </c>
      <c r="CU80" s="60">
        <f>IF(ลับ!CU$3=0,0,IF(เวลาเรียน!DA28="ป",ลับ!CU$3,0))</f>
        <v>0</v>
      </c>
      <c r="CV80" s="60">
        <f>IF(ลับ!CV$3=0,0,IF(เวลาเรียน!DB28="ป",ลับ!CV$3,0))</f>
        <v>0</v>
      </c>
      <c r="CW80" s="60">
        <f>IF(ลับ!CW$3=0,0,IF(เวลาเรียน!DC28="ป",ลับ!CW$3,0))</f>
        <v>0</v>
      </c>
      <c r="CX80" s="73" t="e">
        <f t="shared" si="24"/>
        <v>#REF!</v>
      </c>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I80" s="65"/>
      <c r="GJ80" s="65"/>
      <c r="GK80" s="65"/>
      <c r="GL80" s="65"/>
      <c r="GM80" s="65"/>
      <c r="GN80" s="65"/>
      <c r="GO80" s="65"/>
      <c r="GP80" s="65"/>
      <c r="GQ80" s="65"/>
      <c r="GR80" s="65"/>
      <c r="GS80" s="65"/>
      <c r="GT80" s="65"/>
      <c r="GU80" s="65"/>
      <c r="GV80" s="65"/>
      <c r="GW80" s="65"/>
      <c r="GX80" s="65"/>
      <c r="GY80" s="65"/>
      <c r="GZ80" s="65"/>
      <c r="HA80" s="65"/>
      <c r="HB80" s="65"/>
      <c r="HC80" s="65"/>
      <c r="HD80" s="65"/>
      <c r="HE80" s="65"/>
      <c r="HF80" s="65"/>
    </row>
    <row r="81" spans="1:214" ht="20.399999999999999" x14ac:dyDescent="0.55000000000000004">
      <c r="A81" s="25">
        <v>24</v>
      </c>
      <c r="B81" s="60">
        <f>IF(ลับ!B$3=0,0,IF(เวลาเรียน!H29="ป",ลับ!B$3,0))</f>
        <v>0</v>
      </c>
      <c r="C81" s="60">
        <f>IF(ลับ!C$3=0,0,IF(เวลาเรียน!I29="ป",ลับ!C$3,0))</f>
        <v>0</v>
      </c>
      <c r="D81" s="60">
        <f>IF(ลับ!D$3=0,0,IF(เวลาเรียน!J29="ป",ลับ!D$3,0))</f>
        <v>0</v>
      </c>
      <c r="E81" s="60">
        <f>IF(ลับ!E$3=0,0,IF(เวลาเรียน!K29="ป",ลับ!E$3,0))</f>
        <v>0</v>
      </c>
      <c r="F81" s="60" t="e">
        <f>IF(ลับ!F$3=0,0,IF(เวลาเรียน!#REF!="ป",ลับ!F$3,0))</f>
        <v>#REF!</v>
      </c>
      <c r="G81" s="60">
        <f>IF(ลับ!G$3=0,0,IF(เวลาเรียน!L29="ป",ลับ!G$3,0))</f>
        <v>0</v>
      </c>
      <c r="H81" s="60">
        <f>IF(ลับ!H$3=0,0,IF(เวลาเรียน!M29="ป",ลับ!H$3,0))</f>
        <v>0</v>
      </c>
      <c r="I81" s="60">
        <f>IF(ลับ!I$3=0,0,IF(เวลาเรียน!N29="ป",ลับ!I$3,0))</f>
        <v>0</v>
      </c>
      <c r="J81" s="60">
        <f>IF(ลับ!J$3=0,0,IF(เวลาเรียน!O29="ป",ลับ!J$3,0))</f>
        <v>0</v>
      </c>
      <c r="K81" s="60">
        <f>IF(ลับ!K$3=0,0,IF(เวลาเรียน!P29="ป",ลับ!K$3,0))</f>
        <v>0</v>
      </c>
      <c r="L81" s="60">
        <f>IF(ลับ!L$3=0,0,IF(เวลาเรียน!Q29="ป",ลับ!L$3,0))</f>
        <v>0</v>
      </c>
      <c r="M81" s="60">
        <f>IF(ลับ!M$3=0,0,IF(เวลาเรียน!R29="ป",ลับ!M$3,0))</f>
        <v>0</v>
      </c>
      <c r="N81" s="60">
        <f>IF(ลับ!N$3=0,0,IF(เวลาเรียน!S29="ป",ลับ!N$3,0))</f>
        <v>0</v>
      </c>
      <c r="O81" s="60">
        <f>IF(ลับ!O$3=0,0,IF(เวลาเรียน!T29="ป",ลับ!O$3,0))</f>
        <v>0</v>
      </c>
      <c r="P81" s="60">
        <f>IF(ลับ!P$3=0,0,IF(เวลาเรียน!U29="ป",ลับ!P$3,0))</f>
        <v>0</v>
      </c>
      <c r="Q81" s="60">
        <f>IF(ลับ!Q$3=0,0,IF(เวลาเรียน!V29="ป",ลับ!Q$3,0))</f>
        <v>0</v>
      </c>
      <c r="R81" s="60">
        <f>IF(ลับ!R$3=0,0,IF(เวลาเรียน!W29="ป",ลับ!R$3,0))</f>
        <v>0</v>
      </c>
      <c r="S81" s="60">
        <f>IF(ลับ!S$3=0,0,IF(เวลาเรียน!X29="ป",ลับ!S$3,0))</f>
        <v>0</v>
      </c>
      <c r="T81" s="60">
        <f>IF(ลับ!T$3=0,0,IF(เวลาเรียน!Y29="ป",ลับ!T$3,0))</f>
        <v>0</v>
      </c>
      <c r="U81" s="60">
        <f>IF(ลับ!U$3=0,0,IF(เวลาเรียน!Z29="ป",ลับ!U$3,0))</f>
        <v>0</v>
      </c>
      <c r="V81" s="60">
        <f>IF(ลับ!V$3=0,0,IF(เวลาเรียน!AA29="ป",ลับ!V$3,0))</f>
        <v>0</v>
      </c>
      <c r="W81" s="60">
        <f>IF(ลับ!W$3=0,0,IF(เวลาเรียน!AB29="ป",ลับ!W$3,0))</f>
        <v>0</v>
      </c>
      <c r="X81" s="60">
        <f>IF(ลับ!X$3=0,0,IF(เวลาเรียน!AC29="ป",ลับ!X$3,0))</f>
        <v>0</v>
      </c>
      <c r="Y81" s="60">
        <f>IF(ลับ!Y$3=0,0,IF(เวลาเรียน!AD29="ป",ลับ!Y$3,0))</f>
        <v>0</v>
      </c>
      <c r="Z81" s="295">
        <f>IF(ลับ!Z$3=0,0,IF(เวลาเรียน!AE29="ป",ลับ!Z$3,0))</f>
        <v>0</v>
      </c>
      <c r="AA81" s="60">
        <f>IF(ลับ!B$3=0,0,IF(เวลาเรียน!AF29="ป",ลับ!B$3,0))</f>
        <v>0</v>
      </c>
      <c r="AB81" s="60">
        <f>IF(ลับ!C$3=0,0,IF(เวลาเรียน!AG29="ป",ลับ!C$3,0))</f>
        <v>0</v>
      </c>
      <c r="AC81" s="60">
        <f>IF(ลับ!D$3=0,0,IF(เวลาเรียน!AH29="ป",ลับ!D$3,0))</f>
        <v>0</v>
      </c>
      <c r="AD81" s="60">
        <f>IF(ลับ!E$3=0,0,IF(เวลาเรียน!AI29="ป",ลับ!E$3,0))</f>
        <v>0</v>
      </c>
      <c r="AE81" s="60" t="e">
        <f>IF(ลับ!F$3=0,0,IF(เวลาเรียน!AJ29="ป",ลับ!F$3,0))</f>
        <v>#REF!</v>
      </c>
      <c r="AF81" s="60">
        <f>IF(ลับ!G$3=0,0,IF(เวลาเรียน!AK29="ป",ลับ!G$3,0))</f>
        <v>0</v>
      </c>
      <c r="AG81" s="60">
        <f>IF(ลับ!H$3=0,0,IF(เวลาเรียน!AL29="ป",ลับ!H$3,0))</f>
        <v>0</v>
      </c>
      <c r="AH81" s="60">
        <f>IF(ลับ!I$3=0,0,IF(เวลาเรียน!AM29="ป",ลับ!I$3,0))</f>
        <v>0</v>
      </c>
      <c r="AI81" s="60">
        <f>IF(ลับ!J$3=0,0,IF(เวลาเรียน!AN29="ป",ลับ!J$3,0))</f>
        <v>0</v>
      </c>
      <c r="AJ81" s="60">
        <f>IF(ลับ!K$3=0,0,IF(เวลาเรียน!AO29="ป",ลับ!K$3,0))</f>
        <v>0</v>
      </c>
      <c r="AK81" s="60">
        <f>IF(ลับ!L$3=0,0,IF(เวลาเรียน!AP29="ป",ลับ!L$3,0))</f>
        <v>0</v>
      </c>
      <c r="AL81" s="60">
        <f>IF(ลับ!M$3=0,0,IF(เวลาเรียน!AQ29="ป",ลับ!M$3,0))</f>
        <v>0</v>
      </c>
      <c r="AM81" s="60">
        <f>IF(ลับ!N$3=0,0,IF(เวลาเรียน!AR29="ป",ลับ!N$3,0))</f>
        <v>0</v>
      </c>
      <c r="AN81" s="60">
        <f>IF(ลับ!O$3=0,0,IF(เวลาเรียน!AS29="ป",ลับ!O$3,0))</f>
        <v>0</v>
      </c>
      <c r="AO81" s="60">
        <f>IF(ลับ!P$3=0,0,IF(เวลาเรียน!AT29="ป",ลับ!P$3,0))</f>
        <v>0</v>
      </c>
      <c r="AP81" s="60">
        <f>IF(ลับ!Q$3=0,0,IF(เวลาเรียน!AU29="ป",ลับ!Q$3,0))</f>
        <v>0</v>
      </c>
      <c r="AQ81" s="60">
        <f>IF(ลับ!R$3=0,0,IF(เวลาเรียน!AV29="ป",ลับ!R$3,0))</f>
        <v>0</v>
      </c>
      <c r="AR81" s="60">
        <f>IF(ลับ!S$3=0,0,IF(เวลาเรียน!AW29="ป",ลับ!S$3,0))</f>
        <v>0</v>
      </c>
      <c r="AS81" s="60">
        <f>IF(ลับ!T$3=0,0,IF(เวลาเรียน!AX29="ป",ลับ!T$3,0))</f>
        <v>0</v>
      </c>
      <c r="AT81" s="60">
        <f>IF(ลับ!U$3=0,0,IF(เวลาเรียน!AY29="ป",ลับ!U$3,0))</f>
        <v>0</v>
      </c>
      <c r="AU81" s="60">
        <f>IF(ลับ!V$3=0,0,IF(เวลาเรียน!AZ29="ป",ลับ!V$3,0))</f>
        <v>0</v>
      </c>
      <c r="AV81" s="60">
        <f>IF(ลับ!W$3=0,0,IF(เวลาเรียน!BA29="ป",ลับ!W$3,0))</f>
        <v>0</v>
      </c>
      <c r="AW81" s="60">
        <f>IF(ลับ!X$3=0,0,IF(เวลาเรียน!BB29="ป",ลับ!X$3,0))</f>
        <v>0</v>
      </c>
      <c r="AX81" s="60">
        <f>IF(ลับ!Y$3=0,0,IF(เวลาเรียน!BC29="ป",ลับ!Y$3,0))</f>
        <v>0</v>
      </c>
      <c r="AY81" s="60">
        <f>IF(ลับ!Z$3=0,0,IF(เวลาเรียน!BD29="ป",ลับ!Z$3,0))</f>
        <v>0</v>
      </c>
      <c r="AZ81" s="60">
        <f>IF(ลับ!AA$3=0,0,IF(เวลาเรียน!BE29="ป",ลับ!AA$3,0))</f>
        <v>0</v>
      </c>
      <c r="BA81" s="60">
        <f>IF(ลับ!AB$3=0,0,IF(เวลาเรียน!BF29="ป",ลับ!AB$3,0))</f>
        <v>0</v>
      </c>
      <c r="BB81" s="60">
        <f>IF(ลับ!AC$3=0,0,IF(เวลาเรียน!BG29="ป",ลับ!AC$3,0))</f>
        <v>0</v>
      </c>
      <c r="BC81" s="60">
        <f>IF(ลับ!AD$3=0,0,IF(เวลาเรียน!BH29="ป",ลับ!AD$3,0))</f>
        <v>0</v>
      </c>
      <c r="BD81" s="60">
        <f>IF(ลับ!AE$3=0,0,IF(เวลาเรียน!BI29="ป",ลับ!AE$3,0))</f>
        <v>0</v>
      </c>
      <c r="BE81" s="60">
        <f>IF(ลับ!AF$3=0,0,IF(เวลาเรียน!BJ29="ป",ลับ!AF$3,0))</f>
        <v>0</v>
      </c>
      <c r="BF81" s="60">
        <f>IF(ลับ!AG$3=0,0,IF(เวลาเรียน!BK29="ป",ลับ!AG$3,0))</f>
        <v>0</v>
      </c>
      <c r="BG81" s="60">
        <f>IF(ลับ!AH$3=0,0,IF(เวลาเรียน!BL29="ป",ลับ!AH$3,0))</f>
        <v>0</v>
      </c>
      <c r="BH81" s="60">
        <f>IF(ลับ!AI$3=0,0,IF(เวลาเรียน!BM29="ป",ลับ!AI$3,0))</f>
        <v>0</v>
      </c>
      <c r="BI81" s="60">
        <f>IF(ลับ!AJ$3=0,0,IF(เวลาเรียน!BN29="ป",ลับ!AJ$3,0))</f>
        <v>0</v>
      </c>
      <c r="BJ81" s="60">
        <f>IF(ลับ!AK$3=0,0,IF(เวลาเรียน!BO29="ป",ลับ!AK$3,0))</f>
        <v>0</v>
      </c>
      <c r="BK81" s="60">
        <f>IF(ลับ!AL$3=0,0,IF(เวลาเรียน!BP29="ป",ลับ!AL$3,0))</f>
        <v>0</v>
      </c>
      <c r="BL81" s="60">
        <f>IF(ลับ!AM$3=0,0,IF(เวลาเรียน!BQ29="ป",ลับ!AM$3,0))</f>
        <v>0</v>
      </c>
      <c r="BM81" s="60">
        <f>IF(ลับ!AN$3=0,0,IF(เวลาเรียน!BR29="ป",ลับ!AN$3,0))</f>
        <v>0</v>
      </c>
      <c r="BN81" s="60">
        <f>IF(ลับ!AO$3=0,0,IF(เวลาเรียน!BS29="ป",ลับ!AO$3,0))</f>
        <v>0</v>
      </c>
      <c r="BO81" s="60">
        <f>IF(ลับ!AP$3=0,0,IF(เวลาเรียน!BT29="ป",ลับ!AP$3,0))</f>
        <v>0</v>
      </c>
      <c r="BP81" s="60">
        <f>IF(ลับ!AQ$3=0,0,IF(เวลาเรียน!BU29="ป",ลับ!AQ$3,0))</f>
        <v>0</v>
      </c>
      <c r="BQ81" s="60">
        <f>IF(ลับ!AR$3=0,0,IF(เวลาเรียน!BV29="ป",ลับ!AR$3,0))</f>
        <v>0</v>
      </c>
      <c r="BR81" s="60">
        <f>IF(ลับ!AS$3=0,0,IF(เวลาเรียน!BW29="ป",ลับ!AS$3,0))</f>
        <v>0</v>
      </c>
      <c r="BS81" s="295">
        <f>IF(ลับ!AT$3=0,0,IF(เวลาเรียน!BX29="ป",ลับ!AT$3,0))</f>
        <v>0</v>
      </c>
      <c r="BT81" s="60">
        <f>IF(ลับ!BT$3=0,0,IF(เวลาเรียน!BZ29="ป",ลับ!BT$3,0))</f>
        <v>0</v>
      </c>
      <c r="BU81" s="60">
        <f>IF(ลับ!BU$3=0,0,IF(เวลาเรียน!CA29="ป",ลับ!BU$3,0))</f>
        <v>0</v>
      </c>
      <c r="BV81" s="60">
        <f>IF(ลับ!BV$3=0,0,IF(เวลาเรียน!CB29="ป",ลับ!BV$3,0))</f>
        <v>0</v>
      </c>
      <c r="BW81" s="60">
        <f>IF(ลับ!BW$3=0,0,IF(เวลาเรียน!CC29="ป",ลับ!BW$3,0))</f>
        <v>0</v>
      </c>
      <c r="BX81" s="60">
        <f>IF(ลับ!BX$3=0,0,IF(เวลาเรียน!CD29="ป",ลับ!BX$3,0))</f>
        <v>0</v>
      </c>
      <c r="BY81" s="60">
        <f>IF(ลับ!BY$3=0,0,IF(เวลาเรียน!CE29="ป",ลับ!BY$3,0))</f>
        <v>0</v>
      </c>
      <c r="BZ81" s="60">
        <f>IF(ลับ!BZ$3=0,0,IF(เวลาเรียน!CF29="ป",ลับ!BZ$3,0))</f>
        <v>0</v>
      </c>
      <c r="CA81" s="60">
        <f>IF(ลับ!CA$3=0,0,IF(เวลาเรียน!CG29="ป",ลับ!CA$3,0))</f>
        <v>0</v>
      </c>
      <c r="CB81" s="60">
        <f>IF(ลับ!CB$3=0,0,IF(เวลาเรียน!CH29="ป",ลับ!CB$3,0))</f>
        <v>0</v>
      </c>
      <c r="CC81" s="60">
        <f>IF(ลับ!CC$3=0,0,IF(เวลาเรียน!CI29="ป",ลับ!CC$3,0))</f>
        <v>0</v>
      </c>
      <c r="CD81" s="60">
        <f>IF(ลับ!CD$3=0,0,IF(เวลาเรียน!CJ29="ป",ลับ!CD$3,0))</f>
        <v>0</v>
      </c>
      <c r="CE81" s="60">
        <f>IF(ลับ!CE$3=0,0,IF(เวลาเรียน!CK29="ป",ลับ!CE$3,0))</f>
        <v>0</v>
      </c>
      <c r="CF81" s="60">
        <f>IF(ลับ!CF$3=0,0,IF(เวลาเรียน!CL29="ป",ลับ!CF$3,0))</f>
        <v>0</v>
      </c>
      <c r="CG81" s="60">
        <f>IF(ลับ!CG$3=0,0,IF(เวลาเรียน!CM29="ป",ลับ!CG$3,0))</f>
        <v>0</v>
      </c>
      <c r="CH81" s="60">
        <f>IF(ลับ!CH$3=0,0,IF(เวลาเรียน!CN29="ป",ลับ!CH$3,0))</f>
        <v>0</v>
      </c>
      <c r="CI81" s="60">
        <f>IF(ลับ!CI$3=0,0,IF(เวลาเรียน!CO29="ป",ลับ!CI$3,0))</f>
        <v>0</v>
      </c>
      <c r="CJ81" s="60">
        <f>IF(ลับ!CJ$3=0,0,IF(เวลาเรียน!CP29="ป",ลับ!CJ$3,0))</f>
        <v>0</v>
      </c>
      <c r="CK81" s="60">
        <f>IF(ลับ!CK$3=0,0,IF(เวลาเรียน!CQ29="ป",ลับ!CK$3,0))</f>
        <v>0</v>
      </c>
      <c r="CL81" s="60">
        <f>IF(ลับ!CL$3=0,0,IF(เวลาเรียน!CR29="ป",ลับ!CL$3,0))</f>
        <v>0</v>
      </c>
      <c r="CM81" s="60">
        <f>IF(ลับ!CM$3=0,0,IF(เวลาเรียน!CS29="ป",ลับ!CM$3,0))</f>
        <v>0</v>
      </c>
      <c r="CN81" s="60">
        <f>IF(ลับ!CN$3=0,0,IF(เวลาเรียน!CT29="ป",ลับ!CN$3,0))</f>
        <v>0</v>
      </c>
      <c r="CO81" s="60">
        <f>IF(ลับ!CO$3=0,0,IF(เวลาเรียน!CU29="ป",ลับ!CO$3,0))</f>
        <v>0</v>
      </c>
      <c r="CP81" s="60">
        <f>IF(ลับ!CP$3=0,0,IF(เวลาเรียน!CV29="ป",ลับ!CP$3,0))</f>
        <v>0</v>
      </c>
      <c r="CQ81" s="60">
        <f>IF(ลับ!CQ$3=0,0,IF(เวลาเรียน!CW29="ป",ลับ!CQ$3,0))</f>
        <v>0</v>
      </c>
      <c r="CR81" s="60">
        <f>IF(ลับ!CR$3=0,0,IF(เวลาเรียน!CX29="ป",ลับ!CR$3,0))</f>
        <v>0</v>
      </c>
      <c r="CS81" s="60">
        <f>IF(ลับ!CS$3=0,0,IF(เวลาเรียน!CY29="ป",ลับ!CS$3,0))</f>
        <v>0</v>
      </c>
      <c r="CT81" s="60">
        <f>IF(ลับ!CT$3=0,0,IF(เวลาเรียน!CZ29="ป",ลับ!CT$3,0))</f>
        <v>0</v>
      </c>
      <c r="CU81" s="60">
        <f>IF(ลับ!CU$3=0,0,IF(เวลาเรียน!DA29="ป",ลับ!CU$3,0))</f>
        <v>0</v>
      </c>
      <c r="CV81" s="60">
        <f>IF(ลับ!CV$3=0,0,IF(เวลาเรียน!DB29="ป",ลับ!CV$3,0))</f>
        <v>0</v>
      </c>
      <c r="CW81" s="60">
        <f>IF(ลับ!CW$3=0,0,IF(เวลาเรียน!DC29="ป",ลับ!CW$3,0))</f>
        <v>0</v>
      </c>
      <c r="CX81" s="73" t="e">
        <f t="shared" si="24"/>
        <v>#REF!</v>
      </c>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I81" s="65"/>
      <c r="GJ81" s="65"/>
      <c r="GK81" s="65"/>
      <c r="GL81" s="65"/>
      <c r="GM81" s="65"/>
      <c r="GN81" s="65"/>
      <c r="GO81" s="65"/>
      <c r="GP81" s="65"/>
      <c r="GQ81" s="65"/>
      <c r="GR81" s="65"/>
      <c r="GS81" s="65"/>
      <c r="GT81" s="65"/>
      <c r="GU81" s="65"/>
      <c r="GV81" s="65"/>
      <c r="GW81" s="65"/>
      <c r="GX81" s="65"/>
      <c r="GY81" s="65"/>
      <c r="GZ81" s="65"/>
      <c r="HA81" s="65"/>
      <c r="HB81" s="65"/>
      <c r="HC81" s="65"/>
      <c r="HD81" s="65"/>
      <c r="HE81" s="65"/>
      <c r="HF81" s="65"/>
    </row>
    <row r="82" spans="1:214" ht="20.399999999999999" x14ac:dyDescent="0.55000000000000004">
      <c r="A82" s="25">
        <v>25</v>
      </c>
      <c r="B82" s="60">
        <f>IF(ลับ!B$3=0,0,IF(เวลาเรียน!H30="ป",ลับ!B$3,0))</f>
        <v>0</v>
      </c>
      <c r="C82" s="60">
        <f>IF(ลับ!C$3=0,0,IF(เวลาเรียน!I30="ป",ลับ!C$3,0))</f>
        <v>0</v>
      </c>
      <c r="D82" s="60">
        <f>IF(ลับ!D$3=0,0,IF(เวลาเรียน!J30="ป",ลับ!D$3,0))</f>
        <v>0</v>
      </c>
      <c r="E82" s="60">
        <f>IF(ลับ!E$3=0,0,IF(เวลาเรียน!K30="ป",ลับ!E$3,0))</f>
        <v>0</v>
      </c>
      <c r="F82" s="60" t="e">
        <f>IF(ลับ!F$3=0,0,IF(เวลาเรียน!#REF!="ป",ลับ!F$3,0))</f>
        <v>#REF!</v>
      </c>
      <c r="G82" s="60">
        <f>IF(ลับ!G$3=0,0,IF(เวลาเรียน!L30="ป",ลับ!G$3,0))</f>
        <v>0</v>
      </c>
      <c r="H82" s="60">
        <f>IF(ลับ!H$3=0,0,IF(เวลาเรียน!M30="ป",ลับ!H$3,0))</f>
        <v>0</v>
      </c>
      <c r="I82" s="60">
        <f>IF(ลับ!I$3=0,0,IF(เวลาเรียน!N30="ป",ลับ!I$3,0))</f>
        <v>0</v>
      </c>
      <c r="J82" s="60">
        <f>IF(ลับ!J$3=0,0,IF(เวลาเรียน!O30="ป",ลับ!J$3,0))</f>
        <v>0</v>
      </c>
      <c r="K82" s="60">
        <f>IF(ลับ!K$3=0,0,IF(เวลาเรียน!P30="ป",ลับ!K$3,0))</f>
        <v>0</v>
      </c>
      <c r="L82" s="60">
        <f>IF(ลับ!L$3=0,0,IF(เวลาเรียน!Q30="ป",ลับ!L$3,0))</f>
        <v>0</v>
      </c>
      <c r="M82" s="60">
        <f>IF(ลับ!M$3=0,0,IF(เวลาเรียน!R30="ป",ลับ!M$3,0))</f>
        <v>0</v>
      </c>
      <c r="N82" s="60">
        <f>IF(ลับ!N$3=0,0,IF(เวลาเรียน!S30="ป",ลับ!N$3,0))</f>
        <v>0</v>
      </c>
      <c r="O82" s="60">
        <f>IF(ลับ!O$3=0,0,IF(เวลาเรียน!T30="ป",ลับ!O$3,0))</f>
        <v>0</v>
      </c>
      <c r="P82" s="60">
        <f>IF(ลับ!P$3=0,0,IF(เวลาเรียน!U30="ป",ลับ!P$3,0))</f>
        <v>0</v>
      </c>
      <c r="Q82" s="60">
        <f>IF(ลับ!Q$3=0,0,IF(เวลาเรียน!V30="ป",ลับ!Q$3,0))</f>
        <v>0</v>
      </c>
      <c r="R82" s="60">
        <f>IF(ลับ!R$3=0,0,IF(เวลาเรียน!W30="ป",ลับ!R$3,0))</f>
        <v>0</v>
      </c>
      <c r="S82" s="60">
        <f>IF(ลับ!S$3=0,0,IF(เวลาเรียน!X30="ป",ลับ!S$3,0))</f>
        <v>0</v>
      </c>
      <c r="T82" s="60">
        <f>IF(ลับ!T$3=0,0,IF(เวลาเรียน!Y30="ป",ลับ!T$3,0))</f>
        <v>0</v>
      </c>
      <c r="U82" s="60">
        <f>IF(ลับ!U$3=0,0,IF(เวลาเรียน!Z30="ป",ลับ!U$3,0))</f>
        <v>0</v>
      </c>
      <c r="V82" s="60">
        <f>IF(ลับ!V$3=0,0,IF(เวลาเรียน!AA30="ป",ลับ!V$3,0))</f>
        <v>0</v>
      </c>
      <c r="W82" s="60">
        <f>IF(ลับ!W$3=0,0,IF(เวลาเรียน!AB30="ป",ลับ!W$3,0))</f>
        <v>0</v>
      </c>
      <c r="X82" s="60">
        <f>IF(ลับ!X$3=0,0,IF(เวลาเรียน!AC30="ป",ลับ!X$3,0))</f>
        <v>0</v>
      </c>
      <c r="Y82" s="60">
        <f>IF(ลับ!Y$3=0,0,IF(เวลาเรียน!AD30="ป",ลับ!Y$3,0))</f>
        <v>0</v>
      </c>
      <c r="Z82" s="295">
        <f>IF(ลับ!Z$3=0,0,IF(เวลาเรียน!AE30="ป",ลับ!Z$3,0))</f>
        <v>0</v>
      </c>
      <c r="AA82" s="60">
        <f>IF(ลับ!B$3=0,0,IF(เวลาเรียน!AF30="ป",ลับ!B$3,0))</f>
        <v>0</v>
      </c>
      <c r="AB82" s="60">
        <f>IF(ลับ!C$3=0,0,IF(เวลาเรียน!AG30="ป",ลับ!C$3,0))</f>
        <v>0</v>
      </c>
      <c r="AC82" s="60">
        <f>IF(ลับ!D$3=0,0,IF(เวลาเรียน!AH30="ป",ลับ!D$3,0))</f>
        <v>0</v>
      </c>
      <c r="AD82" s="60">
        <f>IF(ลับ!E$3=0,0,IF(เวลาเรียน!AI30="ป",ลับ!E$3,0))</f>
        <v>0</v>
      </c>
      <c r="AE82" s="60" t="e">
        <f>IF(ลับ!F$3=0,0,IF(เวลาเรียน!AJ30="ป",ลับ!F$3,0))</f>
        <v>#REF!</v>
      </c>
      <c r="AF82" s="60">
        <f>IF(ลับ!G$3=0,0,IF(เวลาเรียน!AK30="ป",ลับ!G$3,0))</f>
        <v>0</v>
      </c>
      <c r="AG82" s="60">
        <f>IF(ลับ!H$3=0,0,IF(เวลาเรียน!AL30="ป",ลับ!H$3,0))</f>
        <v>0</v>
      </c>
      <c r="AH82" s="60">
        <f>IF(ลับ!I$3=0,0,IF(เวลาเรียน!AM30="ป",ลับ!I$3,0))</f>
        <v>0</v>
      </c>
      <c r="AI82" s="60">
        <f>IF(ลับ!J$3=0,0,IF(เวลาเรียน!AN30="ป",ลับ!J$3,0))</f>
        <v>0</v>
      </c>
      <c r="AJ82" s="60">
        <f>IF(ลับ!K$3=0,0,IF(เวลาเรียน!AO30="ป",ลับ!K$3,0))</f>
        <v>0</v>
      </c>
      <c r="AK82" s="60">
        <f>IF(ลับ!L$3=0,0,IF(เวลาเรียน!AP30="ป",ลับ!L$3,0))</f>
        <v>0</v>
      </c>
      <c r="AL82" s="60">
        <f>IF(ลับ!M$3=0,0,IF(เวลาเรียน!AQ30="ป",ลับ!M$3,0))</f>
        <v>0</v>
      </c>
      <c r="AM82" s="60">
        <f>IF(ลับ!N$3=0,0,IF(เวลาเรียน!AR30="ป",ลับ!N$3,0))</f>
        <v>0</v>
      </c>
      <c r="AN82" s="60">
        <f>IF(ลับ!O$3=0,0,IF(เวลาเรียน!AS30="ป",ลับ!O$3,0))</f>
        <v>0</v>
      </c>
      <c r="AO82" s="60">
        <f>IF(ลับ!P$3=0,0,IF(เวลาเรียน!AT30="ป",ลับ!P$3,0))</f>
        <v>0</v>
      </c>
      <c r="AP82" s="60">
        <f>IF(ลับ!Q$3=0,0,IF(เวลาเรียน!AU30="ป",ลับ!Q$3,0))</f>
        <v>0</v>
      </c>
      <c r="AQ82" s="60">
        <f>IF(ลับ!R$3=0,0,IF(เวลาเรียน!AV30="ป",ลับ!R$3,0))</f>
        <v>0</v>
      </c>
      <c r="AR82" s="60">
        <f>IF(ลับ!S$3=0,0,IF(เวลาเรียน!AW30="ป",ลับ!S$3,0))</f>
        <v>0</v>
      </c>
      <c r="AS82" s="60">
        <f>IF(ลับ!T$3=0,0,IF(เวลาเรียน!AX30="ป",ลับ!T$3,0))</f>
        <v>0</v>
      </c>
      <c r="AT82" s="60">
        <f>IF(ลับ!U$3=0,0,IF(เวลาเรียน!AY30="ป",ลับ!U$3,0))</f>
        <v>0</v>
      </c>
      <c r="AU82" s="60">
        <f>IF(ลับ!V$3=0,0,IF(เวลาเรียน!AZ30="ป",ลับ!V$3,0))</f>
        <v>0</v>
      </c>
      <c r="AV82" s="60">
        <f>IF(ลับ!W$3=0,0,IF(เวลาเรียน!BA30="ป",ลับ!W$3,0))</f>
        <v>0</v>
      </c>
      <c r="AW82" s="60">
        <f>IF(ลับ!X$3=0,0,IF(เวลาเรียน!BB30="ป",ลับ!X$3,0))</f>
        <v>0</v>
      </c>
      <c r="AX82" s="60">
        <f>IF(ลับ!Y$3=0,0,IF(เวลาเรียน!BC30="ป",ลับ!Y$3,0))</f>
        <v>0</v>
      </c>
      <c r="AY82" s="60">
        <f>IF(ลับ!Z$3=0,0,IF(เวลาเรียน!BD30="ป",ลับ!Z$3,0))</f>
        <v>0</v>
      </c>
      <c r="AZ82" s="60">
        <f>IF(ลับ!AA$3=0,0,IF(เวลาเรียน!BE30="ป",ลับ!AA$3,0))</f>
        <v>0</v>
      </c>
      <c r="BA82" s="60">
        <f>IF(ลับ!AB$3=0,0,IF(เวลาเรียน!BF30="ป",ลับ!AB$3,0))</f>
        <v>0</v>
      </c>
      <c r="BB82" s="60">
        <f>IF(ลับ!AC$3=0,0,IF(เวลาเรียน!BG30="ป",ลับ!AC$3,0))</f>
        <v>0</v>
      </c>
      <c r="BC82" s="60">
        <f>IF(ลับ!AD$3=0,0,IF(เวลาเรียน!BH30="ป",ลับ!AD$3,0))</f>
        <v>0</v>
      </c>
      <c r="BD82" s="60">
        <f>IF(ลับ!AE$3=0,0,IF(เวลาเรียน!BI30="ป",ลับ!AE$3,0))</f>
        <v>0</v>
      </c>
      <c r="BE82" s="60">
        <f>IF(ลับ!AF$3=0,0,IF(เวลาเรียน!BJ30="ป",ลับ!AF$3,0))</f>
        <v>0</v>
      </c>
      <c r="BF82" s="60">
        <f>IF(ลับ!AG$3=0,0,IF(เวลาเรียน!BK30="ป",ลับ!AG$3,0))</f>
        <v>0</v>
      </c>
      <c r="BG82" s="60">
        <f>IF(ลับ!AH$3=0,0,IF(เวลาเรียน!BL30="ป",ลับ!AH$3,0))</f>
        <v>0</v>
      </c>
      <c r="BH82" s="60">
        <f>IF(ลับ!AI$3=0,0,IF(เวลาเรียน!BM30="ป",ลับ!AI$3,0))</f>
        <v>0</v>
      </c>
      <c r="BI82" s="60">
        <f>IF(ลับ!AJ$3=0,0,IF(เวลาเรียน!BN30="ป",ลับ!AJ$3,0))</f>
        <v>0</v>
      </c>
      <c r="BJ82" s="60">
        <f>IF(ลับ!AK$3=0,0,IF(เวลาเรียน!BO30="ป",ลับ!AK$3,0))</f>
        <v>0</v>
      </c>
      <c r="BK82" s="60">
        <f>IF(ลับ!AL$3=0,0,IF(เวลาเรียน!BP30="ป",ลับ!AL$3,0))</f>
        <v>0</v>
      </c>
      <c r="BL82" s="60">
        <f>IF(ลับ!AM$3=0,0,IF(เวลาเรียน!BQ30="ป",ลับ!AM$3,0))</f>
        <v>0</v>
      </c>
      <c r="BM82" s="60">
        <f>IF(ลับ!AN$3=0,0,IF(เวลาเรียน!BR30="ป",ลับ!AN$3,0))</f>
        <v>0</v>
      </c>
      <c r="BN82" s="60">
        <f>IF(ลับ!AO$3=0,0,IF(เวลาเรียน!BS30="ป",ลับ!AO$3,0))</f>
        <v>0</v>
      </c>
      <c r="BO82" s="60">
        <f>IF(ลับ!AP$3=0,0,IF(เวลาเรียน!BT30="ป",ลับ!AP$3,0))</f>
        <v>0</v>
      </c>
      <c r="BP82" s="60">
        <f>IF(ลับ!AQ$3=0,0,IF(เวลาเรียน!BU30="ป",ลับ!AQ$3,0))</f>
        <v>0</v>
      </c>
      <c r="BQ82" s="60">
        <f>IF(ลับ!AR$3=0,0,IF(เวลาเรียน!BV30="ป",ลับ!AR$3,0))</f>
        <v>0</v>
      </c>
      <c r="BR82" s="60">
        <f>IF(ลับ!AS$3=0,0,IF(เวลาเรียน!BW30="ป",ลับ!AS$3,0))</f>
        <v>0</v>
      </c>
      <c r="BS82" s="295">
        <f>IF(ลับ!AT$3=0,0,IF(เวลาเรียน!BX30="ป",ลับ!AT$3,0))</f>
        <v>0</v>
      </c>
      <c r="BT82" s="60">
        <f>IF(ลับ!BT$3=0,0,IF(เวลาเรียน!BZ30="ป",ลับ!BT$3,0))</f>
        <v>0</v>
      </c>
      <c r="BU82" s="60">
        <f>IF(ลับ!BU$3=0,0,IF(เวลาเรียน!CA30="ป",ลับ!BU$3,0))</f>
        <v>0</v>
      </c>
      <c r="BV82" s="60">
        <f>IF(ลับ!BV$3=0,0,IF(เวลาเรียน!CB30="ป",ลับ!BV$3,0))</f>
        <v>0</v>
      </c>
      <c r="BW82" s="60">
        <f>IF(ลับ!BW$3=0,0,IF(เวลาเรียน!CC30="ป",ลับ!BW$3,0))</f>
        <v>0</v>
      </c>
      <c r="BX82" s="60">
        <f>IF(ลับ!BX$3=0,0,IF(เวลาเรียน!CD30="ป",ลับ!BX$3,0))</f>
        <v>0</v>
      </c>
      <c r="BY82" s="60">
        <f>IF(ลับ!BY$3=0,0,IF(เวลาเรียน!CE30="ป",ลับ!BY$3,0))</f>
        <v>0</v>
      </c>
      <c r="BZ82" s="60">
        <f>IF(ลับ!BZ$3=0,0,IF(เวลาเรียน!CF30="ป",ลับ!BZ$3,0))</f>
        <v>0</v>
      </c>
      <c r="CA82" s="60">
        <f>IF(ลับ!CA$3=0,0,IF(เวลาเรียน!CG30="ป",ลับ!CA$3,0))</f>
        <v>0</v>
      </c>
      <c r="CB82" s="60">
        <f>IF(ลับ!CB$3=0,0,IF(เวลาเรียน!CH30="ป",ลับ!CB$3,0))</f>
        <v>0</v>
      </c>
      <c r="CC82" s="60">
        <f>IF(ลับ!CC$3=0,0,IF(เวลาเรียน!CI30="ป",ลับ!CC$3,0))</f>
        <v>0</v>
      </c>
      <c r="CD82" s="60">
        <f>IF(ลับ!CD$3=0,0,IF(เวลาเรียน!CJ30="ป",ลับ!CD$3,0))</f>
        <v>0</v>
      </c>
      <c r="CE82" s="60">
        <f>IF(ลับ!CE$3=0,0,IF(เวลาเรียน!CK30="ป",ลับ!CE$3,0))</f>
        <v>0</v>
      </c>
      <c r="CF82" s="60">
        <f>IF(ลับ!CF$3=0,0,IF(เวลาเรียน!CL30="ป",ลับ!CF$3,0))</f>
        <v>0</v>
      </c>
      <c r="CG82" s="60">
        <f>IF(ลับ!CG$3=0,0,IF(เวลาเรียน!CM30="ป",ลับ!CG$3,0))</f>
        <v>0</v>
      </c>
      <c r="CH82" s="60">
        <f>IF(ลับ!CH$3=0,0,IF(เวลาเรียน!CN30="ป",ลับ!CH$3,0))</f>
        <v>0</v>
      </c>
      <c r="CI82" s="60">
        <f>IF(ลับ!CI$3=0,0,IF(เวลาเรียน!CO30="ป",ลับ!CI$3,0))</f>
        <v>0</v>
      </c>
      <c r="CJ82" s="60">
        <f>IF(ลับ!CJ$3=0,0,IF(เวลาเรียน!CP30="ป",ลับ!CJ$3,0))</f>
        <v>0</v>
      </c>
      <c r="CK82" s="60">
        <f>IF(ลับ!CK$3=0,0,IF(เวลาเรียน!CQ30="ป",ลับ!CK$3,0))</f>
        <v>0</v>
      </c>
      <c r="CL82" s="60">
        <f>IF(ลับ!CL$3=0,0,IF(เวลาเรียน!CR30="ป",ลับ!CL$3,0))</f>
        <v>0</v>
      </c>
      <c r="CM82" s="60">
        <f>IF(ลับ!CM$3=0,0,IF(เวลาเรียน!CS30="ป",ลับ!CM$3,0))</f>
        <v>0</v>
      </c>
      <c r="CN82" s="60">
        <f>IF(ลับ!CN$3=0,0,IF(เวลาเรียน!CT30="ป",ลับ!CN$3,0))</f>
        <v>0</v>
      </c>
      <c r="CO82" s="60">
        <f>IF(ลับ!CO$3=0,0,IF(เวลาเรียน!CU30="ป",ลับ!CO$3,0))</f>
        <v>0</v>
      </c>
      <c r="CP82" s="60">
        <f>IF(ลับ!CP$3=0,0,IF(เวลาเรียน!CV30="ป",ลับ!CP$3,0))</f>
        <v>0</v>
      </c>
      <c r="CQ82" s="60">
        <f>IF(ลับ!CQ$3=0,0,IF(เวลาเรียน!CW30="ป",ลับ!CQ$3,0))</f>
        <v>0</v>
      </c>
      <c r="CR82" s="60">
        <f>IF(ลับ!CR$3=0,0,IF(เวลาเรียน!CX30="ป",ลับ!CR$3,0))</f>
        <v>0</v>
      </c>
      <c r="CS82" s="60">
        <f>IF(ลับ!CS$3=0,0,IF(เวลาเรียน!CY30="ป",ลับ!CS$3,0))</f>
        <v>0</v>
      </c>
      <c r="CT82" s="60">
        <f>IF(ลับ!CT$3=0,0,IF(เวลาเรียน!CZ30="ป",ลับ!CT$3,0))</f>
        <v>0</v>
      </c>
      <c r="CU82" s="60">
        <f>IF(ลับ!CU$3=0,0,IF(เวลาเรียน!DA30="ป",ลับ!CU$3,0))</f>
        <v>0</v>
      </c>
      <c r="CV82" s="60">
        <f>IF(ลับ!CV$3=0,0,IF(เวลาเรียน!DB30="ป",ลับ!CV$3,0))</f>
        <v>0</v>
      </c>
      <c r="CW82" s="60">
        <f>IF(ลับ!CW$3=0,0,IF(เวลาเรียน!DC30="ป",ลับ!CW$3,0))</f>
        <v>0</v>
      </c>
      <c r="CX82" s="73" t="e">
        <f t="shared" si="24"/>
        <v>#REF!</v>
      </c>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row>
    <row r="83" spans="1:214" ht="20.399999999999999" x14ac:dyDescent="0.55000000000000004">
      <c r="A83" s="25">
        <v>26</v>
      </c>
      <c r="B83" s="60">
        <f>IF(ลับ!B$3=0,0,IF(เวลาเรียน!H31="ป",ลับ!B$3,0))</f>
        <v>0</v>
      </c>
      <c r="C83" s="60">
        <f>IF(ลับ!C$3=0,0,IF(เวลาเรียน!I31="ป",ลับ!C$3,0))</f>
        <v>0</v>
      </c>
      <c r="D83" s="60">
        <f>IF(ลับ!D$3=0,0,IF(เวลาเรียน!J31="ป",ลับ!D$3,0))</f>
        <v>0</v>
      </c>
      <c r="E83" s="60">
        <f>IF(ลับ!E$3=0,0,IF(เวลาเรียน!K31="ป",ลับ!E$3,0))</f>
        <v>0</v>
      </c>
      <c r="F83" s="60" t="e">
        <f>IF(ลับ!F$3=0,0,IF(เวลาเรียน!#REF!="ป",ลับ!F$3,0))</f>
        <v>#REF!</v>
      </c>
      <c r="G83" s="60">
        <f>IF(ลับ!G$3=0,0,IF(เวลาเรียน!L31="ป",ลับ!G$3,0))</f>
        <v>0</v>
      </c>
      <c r="H83" s="60">
        <f>IF(ลับ!H$3=0,0,IF(เวลาเรียน!M31="ป",ลับ!H$3,0))</f>
        <v>0</v>
      </c>
      <c r="I83" s="60">
        <f>IF(ลับ!I$3=0,0,IF(เวลาเรียน!N31="ป",ลับ!I$3,0))</f>
        <v>0</v>
      </c>
      <c r="J83" s="60">
        <f>IF(ลับ!J$3=0,0,IF(เวลาเรียน!O31="ป",ลับ!J$3,0))</f>
        <v>0</v>
      </c>
      <c r="K83" s="60">
        <f>IF(ลับ!K$3=0,0,IF(เวลาเรียน!P31="ป",ลับ!K$3,0))</f>
        <v>0</v>
      </c>
      <c r="L83" s="60">
        <f>IF(ลับ!L$3=0,0,IF(เวลาเรียน!Q31="ป",ลับ!L$3,0))</f>
        <v>0</v>
      </c>
      <c r="M83" s="60">
        <f>IF(ลับ!M$3=0,0,IF(เวลาเรียน!R31="ป",ลับ!M$3,0))</f>
        <v>0</v>
      </c>
      <c r="N83" s="60">
        <f>IF(ลับ!N$3=0,0,IF(เวลาเรียน!S31="ป",ลับ!N$3,0))</f>
        <v>0</v>
      </c>
      <c r="O83" s="60">
        <f>IF(ลับ!O$3=0,0,IF(เวลาเรียน!T31="ป",ลับ!O$3,0))</f>
        <v>0</v>
      </c>
      <c r="P83" s="60">
        <f>IF(ลับ!P$3=0,0,IF(เวลาเรียน!U31="ป",ลับ!P$3,0))</f>
        <v>0</v>
      </c>
      <c r="Q83" s="60">
        <f>IF(ลับ!Q$3=0,0,IF(เวลาเรียน!V31="ป",ลับ!Q$3,0))</f>
        <v>0</v>
      </c>
      <c r="R83" s="60">
        <f>IF(ลับ!R$3=0,0,IF(เวลาเรียน!W31="ป",ลับ!R$3,0))</f>
        <v>0</v>
      </c>
      <c r="S83" s="60">
        <f>IF(ลับ!S$3=0,0,IF(เวลาเรียน!X31="ป",ลับ!S$3,0))</f>
        <v>0</v>
      </c>
      <c r="T83" s="60">
        <f>IF(ลับ!T$3=0,0,IF(เวลาเรียน!Y31="ป",ลับ!T$3,0))</f>
        <v>0</v>
      </c>
      <c r="U83" s="60">
        <f>IF(ลับ!U$3=0,0,IF(เวลาเรียน!Z31="ป",ลับ!U$3,0))</f>
        <v>0</v>
      </c>
      <c r="V83" s="60">
        <f>IF(ลับ!V$3=0,0,IF(เวลาเรียน!AA31="ป",ลับ!V$3,0))</f>
        <v>0</v>
      </c>
      <c r="W83" s="60">
        <f>IF(ลับ!W$3=0,0,IF(เวลาเรียน!AB31="ป",ลับ!W$3,0))</f>
        <v>0</v>
      </c>
      <c r="X83" s="60">
        <f>IF(ลับ!X$3=0,0,IF(เวลาเรียน!AC31="ป",ลับ!X$3,0))</f>
        <v>0</v>
      </c>
      <c r="Y83" s="60">
        <f>IF(ลับ!Y$3=0,0,IF(เวลาเรียน!AD31="ป",ลับ!Y$3,0))</f>
        <v>0</v>
      </c>
      <c r="Z83" s="295">
        <f>IF(ลับ!Z$3=0,0,IF(เวลาเรียน!AE31="ป",ลับ!Z$3,0))</f>
        <v>0</v>
      </c>
      <c r="AA83" s="60">
        <f>IF(ลับ!B$3=0,0,IF(เวลาเรียน!AF31="ป",ลับ!B$3,0))</f>
        <v>0</v>
      </c>
      <c r="AB83" s="60">
        <f>IF(ลับ!C$3=0,0,IF(เวลาเรียน!AG31="ป",ลับ!C$3,0))</f>
        <v>0</v>
      </c>
      <c r="AC83" s="60">
        <f>IF(ลับ!D$3=0,0,IF(เวลาเรียน!AH31="ป",ลับ!D$3,0))</f>
        <v>0</v>
      </c>
      <c r="AD83" s="60">
        <f>IF(ลับ!E$3=0,0,IF(เวลาเรียน!AI31="ป",ลับ!E$3,0))</f>
        <v>0</v>
      </c>
      <c r="AE83" s="60" t="e">
        <f>IF(ลับ!F$3=0,0,IF(เวลาเรียน!AJ31="ป",ลับ!F$3,0))</f>
        <v>#REF!</v>
      </c>
      <c r="AF83" s="60">
        <f>IF(ลับ!G$3=0,0,IF(เวลาเรียน!AK31="ป",ลับ!G$3,0))</f>
        <v>0</v>
      </c>
      <c r="AG83" s="60">
        <f>IF(ลับ!H$3=0,0,IF(เวลาเรียน!AL31="ป",ลับ!H$3,0))</f>
        <v>0</v>
      </c>
      <c r="AH83" s="60">
        <f>IF(ลับ!I$3=0,0,IF(เวลาเรียน!AM31="ป",ลับ!I$3,0))</f>
        <v>0</v>
      </c>
      <c r="AI83" s="60">
        <f>IF(ลับ!J$3=0,0,IF(เวลาเรียน!AN31="ป",ลับ!J$3,0))</f>
        <v>0</v>
      </c>
      <c r="AJ83" s="60">
        <f>IF(ลับ!K$3=0,0,IF(เวลาเรียน!AO31="ป",ลับ!K$3,0))</f>
        <v>0</v>
      </c>
      <c r="AK83" s="60">
        <f>IF(ลับ!L$3=0,0,IF(เวลาเรียน!AP31="ป",ลับ!L$3,0))</f>
        <v>0</v>
      </c>
      <c r="AL83" s="60">
        <f>IF(ลับ!M$3=0,0,IF(เวลาเรียน!AQ31="ป",ลับ!M$3,0))</f>
        <v>0</v>
      </c>
      <c r="AM83" s="60">
        <f>IF(ลับ!N$3=0,0,IF(เวลาเรียน!AR31="ป",ลับ!N$3,0))</f>
        <v>0</v>
      </c>
      <c r="AN83" s="60">
        <f>IF(ลับ!O$3=0,0,IF(เวลาเรียน!AS31="ป",ลับ!O$3,0))</f>
        <v>0</v>
      </c>
      <c r="AO83" s="60">
        <f>IF(ลับ!P$3=0,0,IF(เวลาเรียน!AT31="ป",ลับ!P$3,0))</f>
        <v>0</v>
      </c>
      <c r="AP83" s="60">
        <f>IF(ลับ!Q$3=0,0,IF(เวลาเรียน!AU31="ป",ลับ!Q$3,0))</f>
        <v>0</v>
      </c>
      <c r="AQ83" s="60">
        <f>IF(ลับ!R$3=0,0,IF(เวลาเรียน!AV31="ป",ลับ!R$3,0))</f>
        <v>0</v>
      </c>
      <c r="AR83" s="60">
        <f>IF(ลับ!S$3=0,0,IF(เวลาเรียน!AW31="ป",ลับ!S$3,0))</f>
        <v>0</v>
      </c>
      <c r="AS83" s="60">
        <f>IF(ลับ!T$3=0,0,IF(เวลาเรียน!AX31="ป",ลับ!T$3,0))</f>
        <v>0</v>
      </c>
      <c r="AT83" s="60">
        <f>IF(ลับ!U$3=0,0,IF(เวลาเรียน!AY31="ป",ลับ!U$3,0))</f>
        <v>0</v>
      </c>
      <c r="AU83" s="60">
        <f>IF(ลับ!V$3=0,0,IF(เวลาเรียน!AZ31="ป",ลับ!V$3,0))</f>
        <v>0</v>
      </c>
      <c r="AV83" s="60">
        <f>IF(ลับ!W$3=0,0,IF(เวลาเรียน!BA31="ป",ลับ!W$3,0))</f>
        <v>0</v>
      </c>
      <c r="AW83" s="60">
        <f>IF(ลับ!X$3=0,0,IF(เวลาเรียน!BB31="ป",ลับ!X$3,0))</f>
        <v>0</v>
      </c>
      <c r="AX83" s="60">
        <f>IF(ลับ!Y$3=0,0,IF(เวลาเรียน!BC31="ป",ลับ!Y$3,0))</f>
        <v>0</v>
      </c>
      <c r="AY83" s="60">
        <f>IF(ลับ!Z$3=0,0,IF(เวลาเรียน!BD31="ป",ลับ!Z$3,0))</f>
        <v>0</v>
      </c>
      <c r="AZ83" s="60">
        <f>IF(ลับ!AA$3=0,0,IF(เวลาเรียน!BE31="ป",ลับ!AA$3,0))</f>
        <v>0</v>
      </c>
      <c r="BA83" s="60">
        <f>IF(ลับ!AB$3=0,0,IF(เวลาเรียน!BF31="ป",ลับ!AB$3,0))</f>
        <v>0</v>
      </c>
      <c r="BB83" s="60">
        <f>IF(ลับ!AC$3=0,0,IF(เวลาเรียน!BG31="ป",ลับ!AC$3,0))</f>
        <v>0</v>
      </c>
      <c r="BC83" s="60">
        <f>IF(ลับ!AD$3=0,0,IF(เวลาเรียน!BH31="ป",ลับ!AD$3,0))</f>
        <v>0</v>
      </c>
      <c r="BD83" s="60">
        <f>IF(ลับ!AE$3=0,0,IF(เวลาเรียน!BI31="ป",ลับ!AE$3,0))</f>
        <v>0</v>
      </c>
      <c r="BE83" s="60">
        <f>IF(ลับ!AF$3=0,0,IF(เวลาเรียน!BJ31="ป",ลับ!AF$3,0))</f>
        <v>0</v>
      </c>
      <c r="BF83" s="60">
        <f>IF(ลับ!AG$3=0,0,IF(เวลาเรียน!BK31="ป",ลับ!AG$3,0))</f>
        <v>0</v>
      </c>
      <c r="BG83" s="60">
        <f>IF(ลับ!AH$3=0,0,IF(เวลาเรียน!BL31="ป",ลับ!AH$3,0))</f>
        <v>0</v>
      </c>
      <c r="BH83" s="60">
        <f>IF(ลับ!AI$3=0,0,IF(เวลาเรียน!BM31="ป",ลับ!AI$3,0))</f>
        <v>0</v>
      </c>
      <c r="BI83" s="60">
        <f>IF(ลับ!AJ$3=0,0,IF(เวลาเรียน!BN31="ป",ลับ!AJ$3,0))</f>
        <v>0</v>
      </c>
      <c r="BJ83" s="60">
        <f>IF(ลับ!AK$3=0,0,IF(เวลาเรียน!BO31="ป",ลับ!AK$3,0))</f>
        <v>0</v>
      </c>
      <c r="BK83" s="60">
        <f>IF(ลับ!AL$3=0,0,IF(เวลาเรียน!BP31="ป",ลับ!AL$3,0))</f>
        <v>0</v>
      </c>
      <c r="BL83" s="60">
        <f>IF(ลับ!AM$3=0,0,IF(เวลาเรียน!BQ31="ป",ลับ!AM$3,0))</f>
        <v>0</v>
      </c>
      <c r="BM83" s="60">
        <f>IF(ลับ!AN$3=0,0,IF(เวลาเรียน!BR31="ป",ลับ!AN$3,0))</f>
        <v>0</v>
      </c>
      <c r="BN83" s="60">
        <f>IF(ลับ!AO$3=0,0,IF(เวลาเรียน!BS31="ป",ลับ!AO$3,0))</f>
        <v>0</v>
      </c>
      <c r="BO83" s="60">
        <f>IF(ลับ!AP$3=0,0,IF(เวลาเรียน!BT31="ป",ลับ!AP$3,0))</f>
        <v>0</v>
      </c>
      <c r="BP83" s="60">
        <f>IF(ลับ!AQ$3=0,0,IF(เวลาเรียน!BU31="ป",ลับ!AQ$3,0))</f>
        <v>0</v>
      </c>
      <c r="BQ83" s="60">
        <f>IF(ลับ!AR$3=0,0,IF(เวลาเรียน!BV31="ป",ลับ!AR$3,0))</f>
        <v>0</v>
      </c>
      <c r="BR83" s="60">
        <f>IF(ลับ!AS$3=0,0,IF(เวลาเรียน!BW31="ป",ลับ!AS$3,0))</f>
        <v>0</v>
      </c>
      <c r="BS83" s="295">
        <f>IF(ลับ!AT$3=0,0,IF(เวลาเรียน!BX31="ป",ลับ!AT$3,0))</f>
        <v>0</v>
      </c>
      <c r="BT83" s="60">
        <f>IF(ลับ!BT$3=0,0,IF(เวลาเรียน!BZ31="ป",ลับ!BT$3,0))</f>
        <v>0</v>
      </c>
      <c r="BU83" s="60">
        <f>IF(ลับ!BU$3=0,0,IF(เวลาเรียน!CA31="ป",ลับ!BU$3,0))</f>
        <v>0</v>
      </c>
      <c r="BV83" s="60">
        <f>IF(ลับ!BV$3=0,0,IF(เวลาเรียน!CB31="ป",ลับ!BV$3,0))</f>
        <v>0</v>
      </c>
      <c r="BW83" s="60">
        <f>IF(ลับ!BW$3=0,0,IF(เวลาเรียน!CC31="ป",ลับ!BW$3,0))</f>
        <v>0</v>
      </c>
      <c r="BX83" s="60">
        <f>IF(ลับ!BX$3=0,0,IF(เวลาเรียน!CD31="ป",ลับ!BX$3,0))</f>
        <v>0</v>
      </c>
      <c r="BY83" s="60">
        <f>IF(ลับ!BY$3=0,0,IF(เวลาเรียน!CE31="ป",ลับ!BY$3,0))</f>
        <v>0</v>
      </c>
      <c r="BZ83" s="60">
        <f>IF(ลับ!BZ$3=0,0,IF(เวลาเรียน!CF31="ป",ลับ!BZ$3,0))</f>
        <v>0</v>
      </c>
      <c r="CA83" s="60">
        <f>IF(ลับ!CA$3=0,0,IF(เวลาเรียน!CG31="ป",ลับ!CA$3,0))</f>
        <v>0</v>
      </c>
      <c r="CB83" s="60">
        <f>IF(ลับ!CB$3=0,0,IF(เวลาเรียน!CH31="ป",ลับ!CB$3,0))</f>
        <v>0</v>
      </c>
      <c r="CC83" s="60">
        <f>IF(ลับ!CC$3=0,0,IF(เวลาเรียน!CI31="ป",ลับ!CC$3,0))</f>
        <v>0</v>
      </c>
      <c r="CD83" s="60">
        <f>IF(ลับ!CD$3=0,0,IF(เวลาเรียน!CJ31="ป",ลับ!CD$3,0))</f>
        <v>0</v>
      </c>
      <c r="CE83" s="60">
        <f>IF(ลับ!CE$3=0,0,IF(เวลาเรียน!CK31="ป",ลับ!CE$3,0))</f>
        <v>0</v>
      </c>
      <c r="CF83" s="60">
        <f>IF(ลับ!CF$3=0,0,IF(เวลาเรียน!CL31="ป",ลับ!CF$3,0))</f>
        <v>0</v>
      </c>
      <c r="CG83" s="60">
        <f>IF(ลับ!CG$3=0,0,IF(เวลาเรียน!CM31="ป",ลับ!CG$3,0))</f>
        <v>0</v>
      </c>
      <c r="CH83" s="60">
        <f>IF(ลับ!CH$3=0,0,IF(เวลาเรียน!CN31="ป",ลับ!CH$3,0))</f>
        <v>0</v>
      </c>
      <c r="CI83" s="60">
        <f>IF(ลับ!CI$3=0,0,IF(เวลาเรียน!CO31="ป",ลับ!CI$3,0))</f>
        <v>0</v>
      </c>
      <c r="CJ83" s="60">
        <f>IF(ลับ!CJ$3=0,0,IF(เวลาเรียน!CP31="ป",ลับ!CJ$3,0))</f>
        <v>0</v>
      </c>
      <c r="CK83" s="60">
        <f>IF(ลับ!CK$3=0,0,IF(เวลาเรียน!CQ31="ป",ลับ!CK$3,0))</f>
        <v>0</v>
      </c>
      <c r="CL83" s="60">
        <f>IF(ลับ!CL$3=0,0,IF(เวลาเรียน!CR31="ป",ลับ!CL$3,0))</f>
        <v>0</v>
      </c>
      <c r="CM83" s="60">
        <f>IF(ลับ!CM$3=0,0,IF(เวลาเรียน!CS31="ป",ลับ!CM$3,0))</f>
        <v>0</v>
      </c>
      <c r="CN83" s="60">
        <f>IF(ลับ!CN$3=0,0,IF(เวลาเรียน!CT31="ป",ลับ!CN$3,0))</f>
        <v>0</v>
      </c>
      <c r="CO83" s="60">
        <f>IF(ลับ!CO$3=0,0,IF(เวลาเรียน!CU31="ป",ลับ!CO$3,0))</f>
        <v>0</v>
      </c>
      <c r="CP83" s="60">
        <f>IF(ลับ!CP$3=0,0,IF(เวลาเรียน!CV31="ป",ลับ!CP$3,0))</f>
        <v>0</v>
      </c>
      <c r="CQ83" s="60">
        <f>IF(ลับ!CQ$3=0,0,IF(เวลาเรียน!CW31="ป",ลับ!CQ$3,0))</f>
        <v>0</v>
      </c>
      <c r="CR83" s="60">
        <f>IF(ลับ!CR$3=0,0,IF(เวลาเรียน!CX31="ป",ลับ!CR$3,0))</f>
        <v>0</v>
      </c>
      <c r="CS83" s="60">
        <f>IF(ลับ!CS$3=0,0,IF(เวลาเรียน!CY31="ป",ลับ!CS$3,0))</f>
        <v>0</v>
      </c>
      <c r="CT83" s="60">
        <f>IF(ลับ!CT$3=0,0,IF(เวลาเรียน!CZ31="ป",ลับ!CT$3,0))</f>
        <v>0</v>
      </c>
      <c r="CU83" s="60">
        <f>IF(ลับ!CU$3=0,0,IF(เวลาเรียน!DA31="ป",ลับ!CU$3,0))</f>
        <v>0</v>
      </c>
      <c r="CV83" s="60">
        <f>IF(ลับ!CV$3=0,0,IF(เวลาเรียน!DB31="ป",ลับ!CV$3,0))</f>
        <v>0</v>
      </c>
      <c r="CW83" s="60">
        <f>IF(ลับ!CW$3=0,0,IF(เวลาเรียน!DC31="ป",ลับ!CW$3,0))</f>
        <v>0</v>
      </c>
      <c r="CX83" s="73" t="e">
        <f t="shared" si="24"/>
        <v>#REF!</v>
      </c>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I83" s="65"/>
      <c r="GJ83" s="65"/>
      <c r="GK83" s="65"/>
      <c r="GL83" s="65"/>
      <c r="GM83" s="65"/>
      <c r="GN83" s="65"/>
      <c r="GO83" s="65"/>
      <c r="GP83" s="65"/>
      <c r="GQ83" s="65"/>
      <c r="GR83" s="65"/>
      <c r="GS83" s="65"/>
      <c r="GT83" s="65"/>
      <c r="GU83" s="65"/>
      <c r="GV83" s="65"/>
      <c r="GW83" s="65"/>
      <c r="GX83" s="65"/>
      <c r="GY83" s="65"/>
      <c r="GZ83" s="65"/>
      <c r="HA83" s="65"/>
      <c r="HB83" s="65"/>
      <c r="HC83" s="65"/>
      <c r="HD83" s="65"/>
      <c r="HE83" s="65"/>
      <c r="HF83" s="65"/>
    </row>
    <row r="84" spans="1:214" ht="20.399999999999999" x14ac:dyDescent="0.55000000000000004">
      <c r="A84" s="25">
        <v>27</v>
      </c>
      <c r="B84" s="60">
        <f>IF(ลับ!B$3=0,0,IF(เวลาเรียน!H32="ป",ลับ!B$3,0))</f>
        <v>0</v>
      </c>
      <c r="C84" s="60">
        <f>IF(ลับ!C$3=0,0,IF(เวลาเรียน!I32="ป",ลับ!C$3,0))</f>
        <v>0</v>
      </c>
      <c r="D84" s="60">
        <f>IF(ลับ!D$3=0,0,IF(เวลาเรียน!J32="ป",ลับ!D$3,0))</f>
        <v>0</v>
      </c>
      <c r="E84" s="60">
        <f>IF(ลับ!E$3=0,0,IF(เวลาเรียน!K32="ป",ลับ!E$3,0))</f>
        <v>0</v>
      </c>
      <c r="F84" s="60" t="e">
        <f>IF(ลับ!F$3=0,0,IF(เวลาเรียน!#REF!="ป",ลับ!F$3,0))</f>
        <v>#REF!</v>
      </c>
      <c r="G84" s="60">
        <f>IF(ลับ!G$3=0,0,IF(เวลาเรียน!L32="ป",ลับ!G$3,0))</f>
        <v>0</v>
      </c>
      <c r="H84" s="60">
        <f>IF(ลับ!H$3=0,0,IF(เวลาเรียน!M32="ป",ลับ!H$3,0))</f>
        <v>0</v>
      </c>
      <c r="I84" s="60">
        <f>IF(ลับ!I$3=0,0,IF(เวลาเรียน!N32="ป",ลับ!I$3,0))</f>
        <v>0</v>
      </c>
      <c r="J84" s="60">
        <f>IF(ลับ!J$3=0,0,IF(เวลาเรียน!O32="ป",ลับ!J$3,0))</f>
        <v>0</v>
      </c>
      <c r="K84" s="60">
        <f>IF(ลับ!K$3=0,0,IF(เวลาเรียน!P32="ป",ลับ!K$3,0))</f>
        <v>0</v>
      </c>
      <c r="L84" s="60">
        <f>IF(ลับ!L$3=0,0,IF(เวลาเรียน!Q32="ป",ลับ!L$3,0))</f>
        <v>0</v>
      </c>
      <c r="M84" s="60">
        <f>IF(ลับ!M$3=0,0,IF(เวลาเรียน!R32="ป",ลับ!M$3,0))</f>
        <v>0</v>
      </c>
      <c r="N84" s="60">
        <f>IF(ลับ!N$3=0,0,IF(เวลาเรียน!S32="ป",ลับ!N$3,0))</f>
        <v>0</v>
      </c>
      <c r="O84" s="60">
        <f>IF(ลับ!O$3=0,0,IF(เวลาเรียน!T32="ป",ลับ!O$3,0))</f>
        <v>0</v>
      </c>
      <c r="P84" s="60">
        <f>IF(ลับ!P$3=0,0,IF(เวลาเรียน!U32="ป",ลับ!P$3,0))</f>
        <v>0</v>
      </c>
      <c r="Q84" s="60">
        <f>IF(ลับ!Q$3=0,0,IF(เวลาเรียน!V32="ป",ลับ!Q$3,0))</f>
        <v>0</v>
      </c>
      <c r="R84" s="60">
        <f>IF(ลับ!R$3=0,0,IF(เวลาเรียน!W32="ป",ลับ!R$3,0))</f>
        <v>0</v>
      </c>
      <c r="S84" s="60">
        <f>IF(ลับ!S$3=0,0,IF(เวลาเรียน!X32="ป",ลับ!S$3,0))</f>
        <v>0</v>
      </c>
      <c r="T84" s="60">
        <f>IF(ลับ!T$3=0,0,IF(เวลาเรียน!Y32="ป",ลับ!T$3,0))</f>
        <v>0</v>
      </c>
      <c r="U84" s="60">
        <f>IF(ลับ!U$3=0,0,IF(เวลาเรียน!Z32="ป",ลับ!U$3,0))</f>
        <v>0</v>
      </c>
      <c r="V84" s="60">
        <f>IF(ลับ!V$3=0,0,IF(เวลาเรียน!AA32="ป",ลับ!V$3,0))</f>
        <v>0</v>
      </c>
      <c r="W84" s="60">
        <f>IF(ลับ!W$3=0,0,IF(เวลาเรียน!AB32="ป",ลับ!W$3,0))</f>
        <v>0</v>
      </c>
      <c r="X84" s="60">
        <f>IF(ลับ!X$3=0,0,IF(เวลาเรียน!AC32="ป",ลับ!X$3,0))</f>
        <v>0</v>
      </c>
      <c r="Y84" s="60">
        <f>IF(ลับ!Y$3=0,0,IF(เวลาเรียน!AD32="ป",ลับ!Y$3,0))</f>
        <v>0</v>
      </c>
      <c r="Z84" s="295">
        <f>IF(ลับ!Z$3=0,0,IF(เวลาเรียน!AE32="ป",ลับ!Z$3,0))</f>
        <v>0</v>
      </c>
      <c r="AA84" s="60">
        <f>IF(ลับ!B$3=0,0,IF(เวลาเรียน!AF32="ป",ลับ!B$3,0))</f>
        <v>0</v>
      </c>
      <c r="AB84" s="60">
        <f>IF(ลับ!C$3=0,0,IF(เวลาเรียน!AG32="ป",ลับ!C$3,0))</f>
        <v>0</v>
      </c>
      <c r="AC84" s="60">
        <f>IF(ลับ!D$3=0,0,IF(เวลาเรียน!AH32="ป",ลับ!D$3,0))</f>
        <v>0</v>
      </c>
      <c r="AD84" s="60">
        <f>IF(ลับ!E$3=0,0,IF(เวลาเรียน!AI32="ป",ลับ!E$3,0))</f>
        <v>0</v>
      </c>
      <c r="AE84" s="60" t="e">
        <f>IF(ลับ!F$3=0,0,IF(เวลาเรียน!AJ32="ป",ลับ!F$3,0))</f>
        <v>#REF!</v>
      </c>
      <c r="AF84" s="60">
        <f>IF(ลับ!G$3=0,0,IF(เวลาเรียน!AK32="ป",ลับ!G$3,0))</f>
        <v>0</v>
      </c>
      <c r="AG84" s="60">
        <f>IF(ลับ!H$3=0,0,IF(เวลาเรียน!AL32="ป",ลับ!H$3,0))</f>
        <v>0</v>
      </c>
      <c r="AH84" s="60">
        <f>IF(ลับ!I$3=0,0,IF(เวลาเรียน!AM32="ป",ลับ!I$3,0))</f>
        <v>0</v>
      </c>
      <c r="AI84" s="60">
        <f>IF(ลับ!J$3=0,0,IF(เวลาเรียน!AN32="ป",ลับ!J$3,0))</f>
        <v>0</v>
      </c>
      <c r="AJ84" s="60">
        <f>IF(ลับ!K$3=0,0,IF(เวลาเรียน!AO32="ป",ลับ!K$3,0))</f>
        <v>0</v>
      </c>
      <c r="AK84" s="60">
        <f>IF(ลับ!L$3=0,0,IF(เวลาเรียน!AP32="ป",ลับ!L$3,0))</f>
        <v>0</v>
      </c>
      <c r="AL84" s="60">
        <f>IF(ลับ!M$3=0,0,IF(เวลาเรียน!AQ32="ป",ลับ!M$3,0))</f>
        <v>0</v>
      </c>
      <c r="AM84" s="60">
        <f>IF(ลับ!N$3=0,0,IF(เวลาเรียน!AR32="ป",ลับ!N$3,0))</f>
        <v>0</v>
      </c>
      <c r="AN84" s="60">
        <f>IF(ลับ!O$3=0,0,IF(เวลาเรียน!AS32="ป",ลับ!O$3,0))</f>
        <v>0</v>
      </c>
      <c r="AO84" s="60">
        <f>IF(ลับ!P$3=0,0,IF(เวลาเรียน!AT32="ป",ลับ!P$3,0))</f>
        <v>0</v>
      </c>
      <c r="AP84" s="60">
        <f>IF(ลับ!Q$3=0,0,IF(เวลาเรียน!AU32="ป",ลับ!Q$3,0))</f>
        <v>0</v>
      </c>
      <c r="AQ84" s="60">
        <f>IF(ลับ!R$3=0,0,IF(เวลาเรียน!AV32="ป",ลับ!R$3,0))</f>
        <v>0</v>
      </c>
      <c r="AR84" s="60">
        <f>IF(ลับ!S$3=0,0,IF(เวลาเรียน!AW32="ป",ลับ!S$3,0))</f>
        <v>0</v>
      </c>
      <c r="AS84" s="60">
        <f>IF(ลับ!T$3=0,0,IF(เวลาเรียน!AX32="ป",ลับ!T$3,0))</f>
        <v>0</v>
      </c>
      <c r="AT84" s="60">
        <f>IF(ลับ!U$3=0,0,IF(เวลาเรียน!AY32="ป",ลับ!U$3,0))</f>
        <v>0</v>
      </c>
      <c r="AU84" s="60">
        <f>IF(ลับ!V$3=0,0,IF(เวลาเรียน!AZ32="ป",ลับ!V$3,0))</f>
        <v>0</v>
      </c>
      <c r="AV84" s="60">
        <f>IF(ลับ!W$3=0,0,IF(เวลาเรียน!BA32="ป",ลับ!W$3,0))</f>
        <v>0</v>
      </c>
      <c r="AW84" s="60">
        <f>IF(ลับ!X$3=0,0,IF(เวลาเรียน!BB32="ป",ลับ!X$3,0))</f>
        <v>0</v>
      </c>
      <c r="AX84" s="60">
        <f>IF(ลับ!Y$3=0,0,IF(เวลาเรียน!BC32="ป",ลับ!Y$3,0))</f>
        <v>0</v>
      </c>
      <c r="AY84" s="60">
        <f>IF(ลับ!Z$3=0,0,IF(เวลาเรียน!BD32="ป",ลับ!Z$3,0))</f>
        <v>0</v>
      </c>
      <c r="AZ84" s="60">
        <f>IF(ลับ!AA$3=0,0,IF(เวลาเรียน!BE32="ป",ลับ!AA$3,0))</f>
        <v>0</v>
      </c>
      <c r="BA84" s="60">
        <f>IF(ลับ!AB$3=0,0,IF(เวลาเรียน!BF32="ป",ลับ!AB$3,0))</f>
        <v>0</v>
      </c>
      <c r="BB84" s="60">
        <f>IF(ลับ!AC$3=0,0,IF(เวลาเรียน!BG32="ป",ลับ!AC$3,0))</f>
        <v>0</v>
      </c>
      <c r="BC84" s="60">
        <f>IF(ลับ!AD$3=0,0,IF(เวลาเรียน!BH32="ป",ลับ!AD$3,0))</f>
        <v>0</v>
      </c>
      <c r="BD84" s="60">
        <f>IF(ลับ!AE$3=0,0,IF(เวลาเรียน!BI32="ป",ลับ!AE$3,0))</f>
        <v>0</v>
      </c>
      <c r="BE84" s="60">
        <f>IF(ลับ!AF$3=0,0,IF(เวลาเรียน!BJ32="ป",ลับ!AF$3,0))</f>
        <v>0</v>
      </c>
      <c r="BF84" s="60">
        <f>IF(ลับ!AG$3=0,0,IF(เวลาเรียน!BK32="ป",ลับ!AG$3,0))</f>
        <v>0</v>
      </c>
      <c r="BG84" s="60">
        <f>IF(ลับ!AH$3=0,0,IF(เวลาเรียน!BL32="ป",ลับ!AH$3,0))</f>
        <v>0</v>
      </c>
      <c r="BH84" s="60">
        <f>IF(ลับ!AI$3=0,0,IF(เวลาเรียน!BM32="ป",ลับ!AI$3,0))</f>
        <v>0</v>
      </c>
      <c r="BI84" s="60">
        <f>IF(ลับ!AJ$3=0,0,IF(เวลาเรียน!BN32="ป",ลับ!AJ$3,0))</f>
        <v>0</v>
      </c>
      <c r="BJ84" s="60">
        <f>IF(ลับ!AK$3=0,0,IF(เวลาเรียน!BO32="ป",ลับ!AK$3,0))</f>
        <v>0</v>
      </c>
      <c r="BK84" s="60">
        <f>IF(ลับ!AL$3=0,0,IF(เวลาเรียน!BP32="ป",ลับ!AL$3,0))</f>
        <v>0</v>
      </c>
      <c r="BL84" s="60">
        <f>IF(ลับ!AM$3=0,0,IF(เวลาเรียน!BQ32="ป",ลับ!AM$3,0))</f>
        <v>0</v>
      </c>
      <c r="BM84" s="60">
        <f>IF(ลับ!AN$3=0,0,IF(เวลาเรียน!BR32="ป",ลับ!AN$3,0))</f>
        <v>0</v>
      </c>
      <c r="BN84" s="60">
        <f>IF(ลับ!AO$3=0,0,IF(เวลาเรียน!BS32="ป",ลับ!AO$3,0))</f>
        <v>0</v>
      </c>
      <c r="BO84" s="60">
        <f>IF(ลับ!AP$3=0,0,IF(เวลาเรียน!BT32="ป",ลับ!AP$3,0))</f>
        <v>0</v>
      </c>
      <c r="BP84" s="60">
        <f>IF(ลับ!AQ$3=0,0,IF(เวลาเรียน!BU32="ป",ลับ!AQ$3,0))</f>
        <v>0</v>
      </c>
      <c r="BQ84" s="60">
        <f>IF(ลับ!AR$3=0,0,IF(เวลาเรียน!BV32="ป",ลับ!AR$3,0))</f>
        <v>0</v>
      </c>
      <c r="BR84" s="60">
        <f>IF(ลับ!AS$3=0,0,IF(เวลาเรียน!BW32="ป",ลับ!AS$3,0))</f>
        <v>0</v>
      </c>
      <c r="BS84" s="295">
        <f>IF(ลับ!AT$3=0,0,IF(เวลาเรียน!BX32="ป",ลับ!AT$3,0))</f>
        <v>0</v>
      </c>
      <c r="BT84" s="60">
        <f>IF(ลับ!BT$3=0,0,IF(เวลาเรียน!BZ32="ป",ลับ!BT$3,0))</f>
        <v>0</v>
      </c>
      <c r="BU84" s="60">
        <f>IF(ลับ!BU$3=0,0,IF(เวลาเรียน!CA32="ป",ลับ!BU$3,0))</f>
        <v>0</v>
      </c>
      <c r="BV84" s="60">
        <f>IF(ลับ!BV$3=0,0,IF(เวลาเรียน!CB32="ป",ลับ!BV$3,0))</f>
        <v>0</v>
      </c>
      <c r="BW84" s="60">
        <f>IF(ลับ!BW$3=0,0,IF(เวลาเรียน!CC32="ป",ลับ!BW$3,0))</f>
        <v>0</v>
      </c>
      <c r="BX84" s="60">
        <f>IF(ลับ!BX$3=0,0,IF(เวลาเรียน!CD32="ป",ลับ!BX$3,0))</f>
        <v>0</v>
      </c>
      <c r="BY84" s="60">
        <f>IF(ลับ!BY$3=0,0,IF(เวลาเรียน!CE32="ป",ลับ!BY$3,0))</f>
        <v>0</v>
      </c>
      <c r="BZ84" s="60">
        <f>IF(ลับ!BZ$3=0,0,IF(เวลาเรียน!CF32="ป",ลับ!BZ$3,0))</f>
        <v>0</v>
      </c>
      <c r="CA84" s="60">
        <f>IF(ลับ!CA$3=0,0,IF(เวลาเรียน!CG32="ป",ลับ!CA$3,0))</f>
        <v>0</v>
      </c>
      <c r="CB84" s="60">
        <f>IF(ลับ!CB$3=0,0,IF(เวลาเรียน!CH32="ป",ลับ!CB$3,0))</f>
        <v>0</v>
      </c>
      <c r="CC84" s="60">
        <f>IF(ลับ!CC$3=0,0,IF(เวลาเรียน!CI32="ป",ลับ!CC$3,0))</f>
        <v>0</v>
      </c>
      <c r="CD84" s="60">
        <f>IF(ลับ!CD$3=0,0,IF(เวลาเรียน!CJ32="ป",ลับ!CD$3,0))</f>
        <v>0</v>
      </c>
      <c r="CE84" s="60">
        <f>IF(ลับ!CE$3=0,0,IF(เวลาเรียน!CK32="ป",ลับ!CE$3,0))</f>
        <v>0</v>
      </c>
      <c r="CF84" s="60">
        <f>IF(ลับ!CF$3=0,0,IF(เวลาเรียน!CL32="ป",ลับ!CF$3,0))</f>
        <v>0</v>
      </c>
      <c r="CG84" s="60">
        <f>IF(ลับ!CG$3=0,0,IF(เวลาเรียน!CM32="ป",ลับ!CG$3,0))</f>
        <v>0</v>
      </c>
      <c r="CH84" s="60">
        <f>IF(ลับ!CH$3=0,0,IF(เวลาเรียน!CN32="ป",ลับ!CH$3,0))</f>
        <v>0</v>
      </c>
      <c r="CI84" s="60">
        <f>IF(ลับ!CI$3=0,0,IF(เวลาเรียน!CO32="ป",ลับ!CI$3,0))</f>
        <v>0</v>
      </c>
      <c r="CJ84" s="60">
        <f>IF(ลับ!CJ$3=0,0,IF(เวลาเรียน!CP32="ป",ลับ!CJ$3,0))</f>
        <v>0</v>
      </c>
      <c r="CK84" s="60">
        <f>IF(ลับ!CK$3=0,0,IF(เวลาเรียน!CQ32="ป",ลับ!CK$3,0))</f>
        <v>0</v>
      </c>
      <c r="CL84" s="60">
        <f>IF(ลับ!CL$3=0,0,IF(เวลาเรียน!CR32="ป",ลับ!CL$3,0))</f>
        <v>0</v>
      </c>
      <c r="CM84" s="60">
        <f>IF(ลับ!CM$3=0,0,IF(เวลาเรียน!CS32="ป",ลับ!CM$3,0))</f>
        <v>0</v>
      </c>
      <c r="CN84" s="60">
        <f>IF(ลับ!CN$3=0,0,IF(เวลาเรียน!CT32="ป",ลับ!CN$3,0))</f>
        <v>0</v>
      </c>
      <c r="CO84" s="60">
        <f>IF(ลับ!CO$3=0,0,IF(เวลาเรียน!CU32="ป",ลับ!CO$3,0))</f>
        <v>0</v>
      </c>
      <c r="CP84" s="60">
        <f>IF(ลับ!CP$3=0,0,IF(เวลาเรียน!CV32="ป",ลับ!CP$3,0))</f>
        <v>0</v>
      </c>
      <c r="CQ84" s="60">
        <f>IF(ลับ!CQ$3=0,0,IF(เวลาเรียน!CW32="ป",ลับ!CQ$3,0))</f>
        <v>0</v>
      </c>
      <c r="CR84" s="60">
        <f>IF(ลับ!CR$3=0,0,IF(เวลาเรียน!CX32="ป",ลับ!CR$3,0))</f>
        <v>0</v>
      </c>
      <c r="CS84" s="60">
        <f>IF(ลับ!CS$3=0,0,IF(เวลาเรียน!CY32="ป",ลับ!CS$3,0))</f>
        <v>0</v>
      </c>
      <c r="CT84" s="60">
        <f>IF(ลับ!CT$3=0,0,IF(เวลาเรียน!CZ32="ป",ลับ!CT$3,0))</f>
        <v>0</v>
      </c>
      <c r="CU84" s="60">
        <f>IF(ลับ!CU$3=0,0,IF(เวลาเรียน!DA32="ป",ลับ!CU$3,0))</f>
        <v>0</v>
      </c>
      <c r="CV84" s="60">
        <f>IF(ลับ!CV$3=0,0,IF(เวลาเรียน!DB32="ป",ลับ!CV$3,0))</f>
        <v>0</v>
      </c>
      <c r="CW84" s="60">
        <f>IF(ลับ!CW$3=0,0,IF(เวลาเรียน!DC32="ป",ลับ!CW$3,0))</f>
        <v>0</v>
      </c>
      <c r="CX84" s="73" t="e">
        <f t="shared" si="24"/>
        <v>#REF!</v>
      </c>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I84" s="65"/>
      <c r="GJ84" s="65"/>
      <c r="GK84" s="65"/>
      <c r="GL84" s="65"/>
      <c r="GM84" s="65"/>
      <c r="GN84" s="65"/>
      <c r="GO84" s="65"/>
      <c r="GP84" s="65"/>
      <c r="GQ84" s="65"/>
      <c r="GR84" s="65"/>
      <c r="GS84" s="65"/>
      <c r="GT84" s="65"/>
      <c r="GU84" s="65"/>
      <c r="GV84" s="65"/>
      <c r="GW84" s="65"/>
      <c r="GX84" s="65"/>
      <c r="GY84" s="65"/>
      <c r="GZ84" s="65"/>
      <c r="HA84" s="65"/>
      <c r="HB84" s="65"/>
      <c r="HC84" s="65"/>
      <c r="HD84" s="65"/>
      <c r="HE84" s="65"/>
      <c r="HF84" s="65"/>
    </row>
    <row r="85" spans="1:214" ht="20.399999999999999" x14ac:dyDescent="0.55000000000000004">
      <c r="A85" s="25">
        <v>28</v>
      </c>
      <c r="B85" s="60">
        <f>IF(ลับ!B$3=0,0,IF(เวลาเรียน!H33="ป",ลับ!B$3,0))</f>
        <v>0</v>
      </c>
      <c r="C85" s="60">
        <f>IF(ลับ!C$3=0,0,IF(เวลาเรียน!I33="ป",ลับ!C$3,0))</f>
        <v>0</v>
      </c>
      <c r="D85" s="60">
        <f>IF(ลับ!D$3=0,0,IF(เวลาเรียน!J33="ป",ลับ!D$3,0))</f>
        <v>0</v>
      </c>
      <c r="E85" s="60">
        <f>IF(ลับ!E$3=0,0,IF(เวลาเรียน!K33="ป",ลับ!E$3,0))</f>
        <v>0</v>
      </c>
      <c r="F85" s="60" t="e">
        <f>IF(ลับ!F$3=0,0,IF(เวลาเรียน!#REF!="ป",ลับ!F$3,0))</f>
        <v>#REF!</v>
      </c>
      <c r="G85" s="60">
        <f>IF(ลับ!G$3=0,0,IF(เวลาเรียน!L33="ป",ลับ!G$3,0))</f>
        <v>0</v>
      </c>
      <c r="H85" s="60">
        <f>IF(ลับ!H$3=0,0,IF(เวลาเรียน!M33="ป",ลับ!H$3,0))</f>
        <v>0</v>
      </c>
      <c r="I85" s="60">
        <f>IF(ลับ!I$3=0,0,IF(เวลาเรียน!N33="ป",ลับ!I$3,0))</f>
        <v>0</v>
      </c>
      <c r="J85" s="60">
        <f>IF(ลับ!J$3=0,0,IF(เวลาเรียน!O33="ป",ลับ!J$3,0))</f>
        <v>0</v>
      </c>
      <c r="K85" s="60">
        <f>IF(ลับ!K$3=0,0,IF(เวลาเรียน!P33="ป",ลับ!K$3,0))</f>
        <v>0</v>
      </c>
      <c r="L85" s="60">
        <f>IF(ลับ!L$3=0,0,IF(เวลาเรียน!Q33="ป",ลับ!L$3,0))</f>
        <v>0</v>
      </c>
      <c r="M85" s="60">
        <f>IF(ลับ!M$3=0,0,IF(เวลาเรียน!R33="ป",ลับ!M$3,0))</f>
        <v>0</v>
      </c>
      <c r="N85" s="60">
        <f>IF(ลับ!N$3=0,0,IF(เวลาเรียน!S33="ป",ลับ!N$3,0))</f>
        <v>0</v>
      </c>
      <c r="O85" s="60">
        <f>IF(ลับ!O$3=0,0,IF(เวลาเรียน!T33="ป",ลับ!O$3,0))</f>
        <v>0</v>
      </c>
      <c r="P85" s="60">
        <f>IF(ลับ!P$3=0,0,IF(เวลาเรียน!U33="ป",ลับ!P$3,0))</f>
        <v>0</v>
      </c>
      <c r="Q85" s="60">
        <f>IF(ลับ!Q$3=0,0,IF(เวลาเรียน!V33="ป",ลับ!Q$3,0))</f>
        <v>0</v>
      </c>
      <c r="R85" s="60">
        <f>IF(ลับ!R$3=0,0,IF(เวลาเรียน!W33="ป",ลับ!R$3,0))</f>
        <v>0</v>
      </c>
      <c r="S85" s="60">
        <f>IF(ลับ!S$3=0,0,IF(เวลาเรียน!X33="ป",ลับ!S$3,0))</f>
        <v>0</v>
      </c>
      <c r="T85" s="60">
        <f>IF(ลับ!T$3=0,0,IF(เวลาเรียน!Y33="ป",ลับ!T$3,0))</f>
        <v>0</v>
      </c>
      <c r="U85" s="60">
        <f>IF(ลับ!U$3=0,0,IF(เวลาเรียน!Z33="ป",ลับ!U$3,0))</f>
        <v>0</v>
      </c>
      <c r="V85" s="60">
        <f>IF(ลับ!V$3=0,0,IF(เวลาเรียน!AA33="ป",ลับ!V$3,0))</f>
        <v>0</v>
      </c>
      <c r="W85" s="60">
        <f>IF(ลับ!W$3=0,0,IF(เวลาเรียน!AB33="ป",ลับ!W$3,0))</f>
        <v>0</v>
      </c>
      <c r="X85" s="60">
        <f>IF(ลับ!X$3=0,0,IF(เวลาเรียน!AC33="ป",ลับ!X$3,0))</f>
        <v>0</v>
      </c>
      <c r="Y85" s="60">
        <f>IF(ลับ!Y$3=0,0,IF(เวลาเรียน!AD33="ป",ลับ!Y$3,0))</f>
        <v>0</v>
      </c>
      <c r="Z85" s="295">
        <f>IF(ลับ!Z$3=0,0,IF(เวลาเรียน!AE33="ป",ลับ!Z$3,0))</f>
        <v>0</v>
      </c>
      <c r="AA85" s="60">
        <f>IF(ลับ!B$3=0,0,IF(เวลาเรียน!AF33="ป",ลับ!B$3,0))</f>
        <v>0</v>
      </c>
      <c r="AB85" s="60">
        <f>IF(ลับ!C$3=0,0,IF(เวลาเรียน!AG33="ป",ลับ!C$3,0))</f>
        <v>0</v>
      </c>
      <c r="AC85" s="60">
        <f>IF(ลับ!D$3=0,0,IF(เวลาเรียน!AH33="ป",ลับ!D$3,0))</f>
        <v>0</v>
      </c>
      <c r="AD85" s="60">
        <f>IF(ลับ!E$3=0,0,IF(เวลาเรียน!AI33="ป",ลับ!E$3,0))</f>
        <v>0</v>
      </c>
      <c r="AE85" s="60" t="e">
        <f>IF(ลับ!F$3=0,0,IF(เวลาเรียน!AJ33="ป",ลับ!F$3,0))</f>
        <v>#REF!</v>
      </c>
      <c r="AF85" s="60">
        <f>IF(ลับ!G$3=0,0,IF(เวลาเรียน!AK33="ป",ลับ!G$3,0))</f>
        <v>0</v>
      </c>
      <c r="AG85" s="60">
        <f>IF(ลับ!H$3=0,0,IF(เวลาเรียน!AL33="ป",ลับ!H$3,0))</f>
        <v>0</v>
      </c>
      <c r="AH85" s="60">
        <f>IF(ลับ!I$3=0,0,IF(เวลาเรียน!AM33="ป",ลับ!I$3,0))</f>
        <v>0</v>
      </c>
      <c r="AI85" s="60">
        <f>IF(ลับ!J$3=0,0,IF(เวลาเรียน!AN33="ป",ลับ!J$3,0))</f>
        <v>0</v>
      </c>
      <c r="AJ85" s="60">
        <f>IF(ลับ!K$3=0,0,IF(เวลาเรียน!AO33="ป",ลับ!K$3,0))</f>
        <v>0</v>
      </c>
      <c r="AK85" s="60">
        <f>IF(ลับ!L$3=0,0,IF(เวลาเรียน!AP33="ป",ลับ!L$3,0))</f>
        <v>0</v>
      </c>
      <c r="AL85" s="60">
        <f>IF(ลับ!M$3=0,0,IF(เวลาเรียน!AQ33="ป",ลับ!M$3,0))</f>
        <v>0</v>
      </c>
      <c r="AM85" s="60">
        <f>IF(ลับ!N$3=0,0,IF(เวลาเรียน!AR33="ป",ลับ!N$3,0))</f>
        <v>0</v>
      </c>
      <c r="AN85" s="60">
        <f>IF(ลับ!O$3=0,0,IF(เวลาเรียน!AS33="ป",ลับ!O$3,0))</f>
        <v>0</v>
      </c>
      <c r="AO85" s="60">
        <f>IF(ลับ!P$3=0,0,IF(เวลาเรียน!AT33="ป",ลับ!P$3,0))</f>
        <v>0</v>
      </c>
      <c r="AP85" s="60">
        <f>IF(ลับ!Q$3=0,0,IF(เวลาเรียน!AU33="ป",ลับ!Q$3,0))</f>
        <v>0</v>
      </c>
      <c r="AQ85" s="60">
        <f>IF(ลับ!R$3=0,0,IF(เวลาเรียน!AV33="ป",ลับ!R$3,0))</f>
        <v>0</v>
      </c>
      <c r="AR85" s="60">
        <f>IF(ลับ!S$3=0,0,IF(เวลาเรียน!AW33="ป",ลับ!S$3,0))</f>
        <v>0</v>
      </c>
      <c r="AS85" s="60">
        <f>IF(ลับ!T$3=0,0,IF(เวลาเรียน!AX33="ป",ลับ!T$3,0))</f>
        <v>0</v>
      </c>
      <c r="AT85" s="60">
        <f>IF(ลับ!U$3=0,0,IF(เวลาเรียน!AY33="ป",ลับ!U$3,0))</f>
        <v>0</v>
      </c>
      <c r="AU85" s="60">
        <f>IF(ลับ!V$3=0,0,IF(เวลาเรียน!AZ33="ป",ลับ!V$3,0))</f>
        <v>0</v>
      </c>
      <c r="AV85" s="60">
        <f>IF(ลับ!W$3=0,0,IF(เวลาเรียน!BA33="ป",ลับ!W$3,0))</f>
        <v>0</v>
      </c>
      <c r="AW85" s="60">
        <f>IF(ลับ!X$3=0,0,IF(เวลาเรียน!BB33="ป",ลับ!X$3,0))</f>
        <v>0</v>
      </c>
      <c r="AX85" s="60">
        <f>IF(ลับ!Y$3=0,0,IF(เวลาเรียน!BC33="ป",ลับ!Y$3,0))</f>
        <v>0</v>
      </c>
      <c r="AY85" s="60">
        <f>IF(ลับ!Z$3=0,0,IF(เวลาเรียน!BD33="ป",ลับ!Z$3,0))</f>
        <v>0</v>
      </c>
      <c r="AZ85" s="60">
        <f>IF(ลับ!AA$3=0,0,IF(เวลาเรียน!BE33="ป",ลับ!AA$3,0))</f>
        <v>0</v>
      </c>
      <c r="BA85" s="60">
        <f>IF(ลับ!AB$3=0,0,IF(เวลาเรียน!BF33="ป",ลับ!AB$3,0))</f>
        <v>0</v>
      </c>
      <c r="BB85" s="60">
        <f>IF(ลับ!AC$3=0,0,IF(เวลาเรียน!BG33="ป",ลับ!AC$3,0))</f>
        <v>0</v>
      </c>
      <c r="BC85" s="60">
        <f>IF(ลับ!AD$3=0,0,IF(เวลาเรียน!BH33="ป",ลับ!AD$3,0))</f>
        <v>0</v>
      </c>
      <c r="BD85" s="60">
        <f>IF(ลับ!AE$3=0,0,IF(เวลาเรียน!BI33="ป",ลับ!AE$3,0))</f>
        <v>0</v>
      </c>
      <c r="BE85" s="60">
        <f>IF(ลับ!AF$3=0,0,IF(เวลาเรียน!BJ33="ป",ลับ!AF$3,0))</f>
        <v>0</v>
      </c>
      <c r="BF85" s="60">
        <f>IF(ลับ!AG$3=0,0,IF(เวลาเรียน!BK33="ป",ลับ!AG$3,0))</f>
        <v>0</v>
      </c>
      <c r="BG85" s="60">
        <f>IF(ลับ!AH$3=0,0,IF(เวลาเรียน!BL33="ป",ลับ!AH$3,0))</f>
        <v>0</v>
      </c>
      <c r="BH85" s="60">
        <f>IF(ลับ!AI$3=0,0,IF(เวลาเรียน!BM33="ป",ลับ!AI$3,0))</f>
        <v>0</v>
      </c>
      <c r="BI85" s="60">
        <f>IF(ลับ!AJ$3=0,0,IF(เวลาเรียน!BN33="ป",ลับ!AJ$3,0))</f>
        <v>0</v>
      </c>
      <c r="BJ85" s="60">
        <f>IF(ลับ!AK$3=0,0,IF(เวลาเรียน!BO33="ป",ลับ!AK$3,0))</f>
        <v>0</v>
      </c>
      <c r="BK85" s="60">
        <f>IF(ลับ!AL$3=0,0,IF(เวลาเรียน!BP33="ป",ลับ!AL$3,0))</f>
        <v>0</v>
      </c>
      <c r="BL85" s="60">
        <f>IF(ลับ!AM$3=0,0,IF(เวลาเรียน!BQ33="ป",ลับ!AM$3,0))</f>
        <v>0</v>
      </c>
      <c r="BM85" s="60">
        <f>IF(ลับ!AN$3=0,0,IF(เวลาเรียน!BR33="ป",ลับ!AN$3,0))</f>
        <v>0</v>
      </c>
      <c r="BN85" s="60">
        <f>IF(ลับ!AO$3=0,0,IF(เวลาเรียน!BS33="ป",ลับ!AO$3,0))</f>
        <v>0</v>
      </c>
      <c r="BO85" s="60">
        <f>IF(ลับ!AP$3=0,0,IF(เวลาเรียน!BT33="ป",ลับ!AP$3,0))</f>
        <v>0</v>
      </c>
      <c r="BP85" s="60">
        <f>IF(ลับ!AQ$3=0,0,IF(เวลาเรียน!BU33="ป",ลับ!AQ$3,0))</f>
        <v>0</v>
      </c>
      <c r="BQ85" s="60">
        <f>IF(ลับ!AR$3=0,0,IF(เวลาเรียน!BV33="ป",ลับ!AR$3,0))</f>
        <v>0</v>
      </c>
      <c r="BR85" s="60">
        <f>IF(ลับ!AS$3=0,0,IF(เวลาเรียน!BW33="ป",ลับ!AS$3,0))</f>
        <v>0</v>
      </c>
      <c r="BS85" s="295">
        <f>IF(ลับ!AT$3=0,0,IF(เวลาเรียน!BX33="ป",ลับ!AT$3,0))</f>
        <v>0</v>
      </c>
      <c r="BT85" s="60">
        <f>IF(ลับ!BT$3=0,0,IF(เวลาเรียน!BZ33="ป",ลับ!BT$3,0))</f>
        <v>0</v>
      </c>
      <c r="BU85" s="60">
        <f>IF(ลับ!BU$3=0,0,IF(เวลาเรียน!CA33="ป",ลับ!BU$3,0))</f>
        <v>0</v>
      </c>
      <c r="BV85" s="60">
        <f>IF(ลับ!BV$3=0,0,IF(เวลาเรียน!CB33="ป",ลับ!BV$3,0))</f>
        <v>0</v>
      </c>
      <c r="BW85" s="60">
        <f>IF(ลับ!BW$3=0,0,IF(เวลาเรียน!CC33="ป",ลับ!BW$3,0))</f>
        <v>0</v>
      </c>
      <c r="BX85" s="60">
        <f>IF(ลับ!BX$3=0,0,IF(เวลาเรียน!CD33="ป",ลับ!BX$3,0))</f>
        <v>0</v>
      </c>
      <c r="BY85" s="60">
        <f>IF(ลับ!BY$3=0,0,IF(เวลาเรียน!CE33="ป",ลับ!BY$3,0))</f>
        <v>0</v>
      </c>
      <c r="BZ85" s="60">
        <f>IF(ลับ!BZ$3=0,0,IF(เวลาเรียน!CF33="ป",ลับ!BZ$3,0))</f>
        <v>0</v>
      </c>
      <c r="CA85" s="60">
        <f>IF(ลับ!CA$3=0,0,IF(เวลาเรียน!CG33="ป",ลับ!CA$3,0))</f>
        <v>0</v>
      </c>
      <c r="CB85" s="60">
        <f>IF(ลับ!CB$3=0,0,IF(เวลาเรียน!CH33="ป",ลับ!CB$3,0))</f>
        <v>0</v>
      </c>
      <c r="CC85" s="60">
        <f>IF(ลับ!CC$3=0,0,IF(เวลาเรียน!CI33="ป",ลับ!CC$3,0))</f>
        <v>0</v>
      </c>
      <c r="CD85" s="60">
        <f>IF(ลับ!CD$3=0,0,IF(เวลาเรียน!CJ33="ป",ลับ!CD$3,0))</f>
        <v>0</v>
      </c>
      <c r="CE85" s="60">
        <f>IF(ลับ!CE$3=0,0,IF(เวลาเรียน!CK33="ป",ลับ!CE$3,0))</f>
        <v>0</v>
      </c>
      <c r="CF85" s="60">
        <f>IF(ลับ!CF$3=0,0,IF(เวลาเรียน!CL33="ป",ลับ!CF$3,0))</f>
        <v>0</v>
      </c>
      <c r="CG85" s="60">
        <f>IF(ลับ!CG$3=0,0,IF(เวลาเรียน!CM33="ป",ลับ!CG$3,0))</f>
        <v>0</v>
      </c>
      <c r="CH85" s="60">
        <f>IF(ลับ!CH$3=0,0,IF(เวลาเรียน!CN33="ป",ลับ!CH$3,0))</f>
        <v>0</v>
      </c>
      <c r="CI85" s="60">
        <f>IF(ลับ!CI$3=0,0,IF(เวลาเรียน!CO33="ป",ลับ!CI$3,0))</f>
        <v>0</v>
      </c>
      <c r="CJ85" s="60">
        <f>IF(ลับ!CJ$3=0,0,IF(เวลาเรียน!CP33="ป",ลับ!CJ$3,0))</f>
        <v>0</v>
      </c>
      <c r="CK85" s="60">
        <f>IF(ลับ!CK$3=0,0,IF(เวลาเรียน!CQ33="ป",ลับ!CK$3,0))</f>
        <v>0</v>
      </c>
      <c r="CL85" s="60">
        <f>IF(ลับ!CL$3=0,0,IF(เวลาเรียน!CR33="ป",ลับ!CL$3,0))</f>
        <v>0</v>
      </c>
      <c r="CM85" s="60">
        <f>IF(ลับ!CM$3=0,0,IF(เวลาเรียน!CS33="ป",ลับ!CM$3,0))</f>
        <v>0</v>
      </c>
      <c r="CN85" s="60">
        <f>IF(ลับ!CN$3=0,0,IF(เวลาเรียน!CT33="ป",ลับ!CN$3,0))</f>
        <v>0</v>
      </c>
      <c r="CO85" s="60">
        <f>IF(ลับ!CO$3=0,0,IF(เวลาเรียน!CU33="ป",ลับ!CO$3,0))</f>
        <v>0</v>
      </c>
      <c r="CP85" s="60">
        <f>IF(ลับ!CP$3=0,0,IF(เวลาเรียน!CV33="ป",ลับ!CP$3,0))</f>
        <v>0</v>
      </c>
      <c r="CQ85" s="60">
        <f>IF(ลับ!CQ$3=0,0,IF(เวลาเรียน!CW33="ป",ลับ!CQ$3,0))</f>
        <v>0</v>
      </c>
      <c r="CR85" s="60">
        <f>IF(ลับ!CR$3=0,0,IF(เวลาเรียน!CX33="ป",ลับ!CR$3,0))</f>
        <v>0</v>
      </c>
      <c r="CS85" s="60">
        <f>IF(ลับ!CS$3=0,0,IF(เวลาเรียน!CY33="ป",ลับ!CS$3,0))</f>
        <v>0</v>
      </c>
      <c r="CT85" s="60">
        <f>IF(ลับ!CT$3=0,0,IF(เวลาเรียน!CZ33="ป",ลับ!CT$3,0))</f>
        <v>0</v>
      </c>
      <c r="CU85" s="60">
        <f>IF(ลับ!CU$3=0,0,IF(เวลาเรียน!DA33="ป",ลับ!CU$3,0))</f>
        <v>0</v>
      </c>
      <c r="CV85" s="60">
        <f>IF(ลับ!CV$3=0,0,IF(เวลาเรียน!DB33="ป",ลับ!CV$3,0))</f>
        <v>0</v>
      </c>
      <c r="CW85" s="60">
        <f>IF(ลับ!CW$3=0,0,IF(เวลาเรียน!DC33="ป",ลับ!CW$3,0))</f>
        <v>0</v>
      </c>
      <c r="CX85" s="73" t="e">
        <f t="shared" si="24"/>
        <v>#REF!</v>
      </c>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I85" s="65"/>
      <c r="GJ85" s="65"/>
      <c r="GK85" s="65"/>
      <c r="GL85" s="65"/>
      <c r="GM85" s="65"/>
      <c r="GN85" s="65"/>
      <c r="GO85" s="65"/>
      <c r="GP85" s="65"/>
      <c r="GQ85" s="65"/>
      <c r="GR85" s="65"/>
      <c r="GS85" s="65"/>
      <c r="GT85" s="65"/>
      <c r="GU85" s="65"/>
      <c r="GV85" s="65"/>
      <c r="GW85" s="65"/>
      <c r="GX85" s="65"/>
      <c r="GY85" s="65"/>
      <c r="GZ85" s="65"/>
      <c r="HA85" s="65"/>
      <c r="HB85" s="65"/>
      <c r="HC85" s="65"/>
      <c r="HD85" s="65"/>
      <c r="HE85" s="65"/>
      <c r="HF85" s="65"/>
    </row>
    <row r="86" spans="1:214" ht="20.399999999999999" x14ac:dyDescent="0.55000000000000004">
      <c r="A86" s="25">
        <v>29</v>
      </c>
      <c r="B86" s="60">
        <f>IF(ลับ!B$3=0,0,IF(เวลาเรียน!H34="ป",ลับ!B$3,0))</f>
        <v>0</v>
      </c>
      <c r="C86" s="60">
        <f>IF(ลับ!C$3=0,0,IF(เวลาเรียน!I34="ป",ลับ!C$3,0))</f>
        <v>0</v>
      </c>
      <c r="D86" s="60">
        <f>IF(ลับ!D$3=0,0,IF(เวลาเรียน!J34="ป",ลับ!D$3,0))</f>
        <v>0</v>
      </c>
      <c r="E86" s="60">
        <f>IF(ลับ!E$3=0,0,IF(เวลาเรียน!K34="ป",ลับ!E$3,0))</f>
        <v>0</v>
      </c>
      <c r="F86" s="60" t="e">
        <f>IF(ลับ!F$3=0,0,IF(เวลาเรียน!#REF!="ป",ลับ!F$3,0))</f>
        <v>#REF!</v>
      </c>
      <c r="G86" s="60">
        <f>IF(ลับ!G$3=0,0,IF(เวลาเรียน!L34="ป",ลับ!G$3,0))</f>
        <v>0</v>
      </c>
      <c r="H86" s="60">
        <f>IF(ลับ!H$3=0,0,IF(เวลาเรียน!M34="ป",ลับ!H$3,0))</f>
        <v>0</v>
      </c>
      <c r="I86" s="60">
        <f>IF(ลับ!I$3=0,0,IF(เวลาเรียน!N34="ป",ลับ!I$3,0))</f>
        <v>0</v>
      </c>
      <c r="J86" s="60">
        <f>IF(ลับ!J$3=0,0,IF(เวลาเรียน!O34="ป",ลับ!J$3,0))</f>
        <v>0</v>
      </c>
      <c r="K86" s="60">
        <f>IF(ลับ!K$3=0,0,IF(เวลาเรียน!P34="ป",ลับ!K$3,0))</f>
        <v>0</v>
      </c>
      <c r="L86" s="60">
        <f>IF(ลับ!L$3=0,0,IF(เวลาเรียน!Q34="ป",ลับ!L$3,0))</f>
        <v>0</v>
      </c>
      <c r="M86" s="60">
        <f>IF(ลับ!M$3=0,0,IF(เวลาเรียน!R34="ป",ลับ!M$3,0))</f>
        <v>0</v>
      </c>
      <c r="N86" s="60">
        <f>IF(ลับ!N$3=0,0,IF(เวลาเรียน!S34="ป",ลับ!N$3,0))</f>
        <v>0</v>
      </c>
      <c r="O86" s="60">
        <f>IF(ลับ!O$3=0,0,IF(เวลาเรียน!T34="ป",ลับ!O$3,0))</f>
        <v>0</v>
      </c>
      <c r="P86" s="60">
        <f>IF(ลับ!P$3=0,0,IF(เวลาเรียน!U34="ป",ลับ!P$3,0))</f>
        <v>0</v>
      </c>
      <c r="Q86" s="60">
        <f>IF(ลับ!Q$3=0,0,IF(เวลาเรียน!V34="ป",ลับ!Q$3,0))</f>
        <v>0</v>
      </c>
      <c r="R86" s="60">
        <f>IF(ลับ!R$3=0,0,IF(เวลาเรียน!W34="ป",ลับ!R$3,0))</f>
        <v>0</v>
      </c>
      <c r="S86" s="60">
        <f>IF(ลับ!S$3=0,0,IF(เวลาเรียน!X34="ป",ลับ!S$3,0))</f>
        <v>0</v>
      </c>
      <c r="T86" s="60">
        <f>IF(ลับ!T$3=0,0,IF(เวลาเรียน!Y34="ป",ลับ!T$3,0))</f>
        <v>0</v>
      </c>
      <c r="U86" s="60">
        <f>IF(ลับ!U$3=0,0,IF(เวลาเรียน!Z34="ป",ลับ!U$3,0))</f>
        <v>0</v>
      </c>
      <c r="V86" s="60">
        <f>IF(ลับ!V$3=0,0,IF(เวลาเรียน!AA34="ป",ลับ!V$3,0))</f>
        <v>0</v>
      </c>
      <c r="W86" s="60">
        <f>IF(ลับ!W$3=0,0,IF(เวลาเรียน!AB34="ป",ลับ!W$3,0))</f>
        <v>0</v>
      </c>
      <c r="X86" s="60">
        <f>IF(ลับ!X$3=0,0,IF(เวลาเรียน!AC34="ป",ลับ!X$3,0))</f>
        <v>0</v>
      </c>
      <c r="Y86" s="60">
        <f>IF(ลับ!Y$3=0,0,IF(เวลาเรียน!AD34="ป",ลับ!Y$3,0))</f>
        <v>0</v>
      </c>
      <c r="Z86" s="295">
        <f>IF(ลับ!Z$3=0,0,IF(เวลาเรียน!AE34="ป",ลับ!Z$3,0))</f>
        <v>0</v>
      </c>
      <c r="AA86" s="60">
        <f>IF(ลับ!B$3=0,0,IF(เวลาเรียน!AF34="ป",ลับ!B$3,0))</f>
        <v>0</v>
      </c>
      <c r="AB86" s="60">
        <f>IF(ลับ!C$3=0,0,IF(เวลาเรียน!AG34="ป",ลับ!C$3,0))</f>
        <v>0</v>
      </c>
      <c r="AC86" s="60">
        <f>IF(ลับ!D$3=0,0,IF(เวลาเรียน!AH34="ป",ลับ!D$3,0))</f>
        <v>0</v>
      </c>
      <c r="AD86" s="60">
        <f>IF(ลับ!E$3=0,0,IF(เวลาเรียน!AI34="ป",ลับ!E$3,0))</f>
        <v>0</v>
      </c>
      <c r="AE86" s="60" t="e">
        <f>IF(ลับ!F$3=0,0,IF(เวลาเรียน!AJ34="ป",ลับ!F$3,0))</f>
        <v>#REF!</v>
      </c>
      <c r="AF86" s="60">
        <f>IF(ลับ!G$3=0,0,IF(เวลาเรียน!AK34="ป",ลับ!G$3,0))</f>
        <v>0</v>
      </c>
      <c r="AG86" s="60">
        <f>IF(ลับ!H$3=0,0,IF(เวลาเรียน!AL34="ป",ลับ!H$3,0))</f>
        <v>0</v>
      </c>
      <c r="AH86" s="60">
        <f>IF(ลับ!I$3=0,0,IF(เวลาเรียน!AM34="ป",ลับ!I$3,0))</f>
        <v>0</v>
      </c>
      <c r="AI86" s="60">
        <f>IF(ลับ!J$3=0,0,IF(เวลาเรียน!AN34="ป",ลับ!J$3,0))</f>
        <v>0</v>
      </c>
      <c r="AJ86" s="60">
        <f>IF(ลับ!K$3=0,0,IF(เวลาเรียน!AO34="ป",ลับ!K$3,0))</f>
        <v>0</v>
      </c>
      <c r="AK86" s="60">
        <f>IF(ลับ!L$3=0,0,IF(เวลาเรียน!AP34="ป",ลับ!L$3,0))</f>
        <v>0</v>
      </c>
      <c r="AL86" s="60">
        <f>IF(ลับ!M$3=0,0,IF(เวลาเรียน!AQ34="ป",ลับ!M$3,0))</f>
        <v>0</v>
      </c>
      <c r="AM86" s="60">
        <f>IF(ลับ!N$3=0,0,IF(เวลาเรียน!AR34="ป",ลับ!N$3,0))</f>
        <v>0</v>
      </c>
      <c r="AN86" s="60">
        <f>IF(ลับ!O$3=0,0,IF(เวลาเรียน!AS34="ป",ลับ!O$3,0))</f>
        <v>0</v>
      </c>
      <c r="AO86" s="60">
        <f>IF(ลับ!P$3=0,0,IF(เวลาเรียน!AT34="ป",ลับ!P$3,0))</f>
        <v>0</v>
      </c>
      <c r="AP86" s="60">
        <f>IF(ลับ!Q$3=0,0,IF(เวลาเรียน!AU34="ป",ลับ!Q$3,0))</f>
        <v>0</v>
      </c>
      <c r="AQ86" s="60">
        <f>IF(ลับ!R$3=0,0,IF(เวลาเรียน!AV34="ป",ลับ!R$3,0))</f>
        <v>0</v>
      </c>
      <c r="AR86" s="60">
        <f>IF(ลับ!S$3=0,0,IF(เวลาเรียน!AW34="ป",ลับ!S$3,0))</f>
        <v>0</v>
      </c>
      <c r="AS86" s="60">
        <f>IF(ลับ!T$3=0,0,IF(เวลาเรียน!AX34="ป",ลับ!T$3,0))</f>
        <v>0</v>
      </c>
      <c r="AT86" s="60">
        <f>IF(ลับ!U$3=0,0,IF(เวลาเรียน!AY34="ป",ลับ!U$3,0))</f>
        <v>0</v>
      </c>
      <c r="AU86" s="60">
        <f>IF(ลับ!V$3=0,0,IF(เวลาเรียน!AZ34="ป",ลับ!V$3,0))</f>
        <v>0</v>
      </c>
      <c r="AV86" s="60">
        <f>IF(ลับ!W$3=0,0,IF(เวลาเรียน!BA34="ป",ลับ!W$3,0))</f>
        <v>0</v>
      </c>
      <c r="AW86" s="60">
        <f>IF(ลับ!X$3=0,0,IF(เวลาเรียน!BB34="ป",ลับ!X$3,0))</f>
        <v>0</v>
      </c>
      <c r="AX86" s="60">
        <f>IF(ลับ!Y$3=0,0,IF(เวลาเรียน!BC34="ป",ลับ!Y$3,0))</f>
        <v>0</v>
      </c>
      <c r="AY86" s="60">
        <f>IF(ลับ!Z$3=0,0,IF(เวลาเรียน!BD34="ป",ลับ!Z$3,0))</f>
        <v>0</v>
      </c>
      <c r="AZ86" s="60">
        <f>IF(ลับ!AA$3=0,0,IF(เวลาเรียน!BE34="ป",ลับ!AA$3,0))</f>
        <v>0</v>
      </c>
      <c r="BA86" s="60">
        <f>IF(ลับ!AB$3=0,0,IF(เวลาเรียน!BF34="ป",ลับ!AB$3,0))</f>
        <v>0</v>
      </c>
      <c r="BB86" s="60">
        <f>IF(ลับ!AC$3=0,0,IF(เวลาเรียน!BG34="ป",ลับ!AC$3,0))</f>
        <v>0</v>
      </c>
      <c r="BC86" s="60">
        <f>IF(ลับ!AD$3=0,0,IF(เวลาเรียน!BH34="ป",ลับ!AD$3,0))</f>
        <v>0</v>
      </c>
      <c r="BD86" s="60">
        <f>IF(ลับ!AE$3=0,0,IF(เวลาเรียน!BI34="ป",ลับ!AE$3,0))</f>
        <v>0</v>
      </c>
      <c r="BE86" s="60">
        <f>IF(ลับ!AF$3=0,0,IF(เวลาเรียน!BJ34="ป",ลับ!AF$3,0))</f>
        <v>0</v>
      </c>
      <c r="BF86" s="60">
        <f>IF(ลับ!AG$3=0,0,IF(เวลาเรียน!BK34="ป",ลับ!AG$3,0))</f>
        <v>0</v>
      </c>
      <c r="BG86" s="60">
        <f>IF(ลับ!AH$3=0,0,IF(เวลาเรียน!BL34="ป",ลับ!AH$3,0))</f>
        <v>0</v>
      </c>
      <c r="BH86" s="60">
        <f>IF(ลับ!AI$3=0,0,IF(เวลาเรียน!BM34="ป",ลับ!AI$3,0))</f>
        <v>0</v>
      </c>
      <c r="BI86" s="60">
        <f>IF(ลับ!AJ$3=0,0,IF(เวลาเรียน!BN34="ป",ลับ!AJ$3,0))</f>
        <v>0</v>
      </c>
      <c r="BJ86" s="60">
        <f>IF(ลับ!AK$3=0,0,IF(เวลาเรียน!BO34="ป",ลับ!AK$3,0))</f>
        <v>0</v>
      </c>
      <c r="BK86" s="60">
        <f>IF(ลับ!AL$3=0,0,IF(เวลาเรียน!BP34="ป",ลับ!AL$3,0))</f>
        <v>0</v>
      </c>
      <c r="BL86" s="60">
        <f>IF(ลับ!AM$3=0,0,IF(เวลาเรียน!BQ34="ป",ลับ!AM$3,0))</f>
        <v>0</v>
      </c>
      <c r="BM86" s="60">
        <f>IF(ลับ!AN$3=0,0,IF(เวลาเรียน!BR34="ป",ลับ!AN$3,0))</f>
        <v>0</v>
      </c>
      <c r="BN86" s="60">
        <f>IF(ลับ!AO$3=0,0,IF(เวลาเรียน!BS34="ป",ลับ!AO$3,0))</f>
        <v>0</v>
      </c>
      <c r="BO86" s="60">
        <f>IF(ลับ!AP$3=0,0,IF(เวลาเรียน!BT34="ป",ลับ!AP$3,0))</f>
        <v>0</v>
      </c>
      <c r="BP86" s="60">
        <f>IF(ลับ!AQ$3=0,0,IF(เวลาเรียน!BU34="ป",ลับ!AQ$3,0))</f>
        <v>0</v>
      </c>
      <c r="BQ86" s="60">
        <f>IF(ลับ!AR$3=0,0,IF(เวลาเรียน!BV34="ป",ลับ!AR$3,0))</f>
        <v>0</v>
      </c>
      <c r="BR86" s="60">
        <f>IF(ลับ!AS$3=0,0,IF(เวลาเรียน!BW34="ป",ลับ!AS$3,0))</f>
        <v>0</v>
      </c>
      <c r="BS86" s="295">
        <f>IF(ลับ!AT$3=0,0,IF(เวลาเรียน!BX34="ป",ลับ!AT$3,0))</f>
        <v>0</v>
      </c>
      <c r="BT86" s="60">
        <f>IF(ลับ!BT$3=0,0,IF(เวลาเรียน!BZ34="ป",ลับ!BT$3,0))</f>
        <v>0</v>
      </c>
      <c r="BU86" s="60">
        <f>IF(ลับ!BU$3=0,0,IF(เวลาเรียน!CA34="ป",ลับ!BU$3,0))</f>
        <v>0</v>
      </c>
      <c r="BV86" s="60">
        <f>IF(ลับ!BV$3=0,0,IF(เวลาเรียน!CB34="ป",ลับ!BV$3,0))</f>
        <v>0</v>
      </c>
      <c r="BW86" s="60">
        <f>IF(ลับ!BW$3=0,0,IF(เวลาเรียน!CC34="ป",ลับ!BW$3,0))</f>
        <v>0</v>
      </c>
      <c r="BX86" s="60">
        <f>IF(ลับ!BX$3=0,0,IF(เวลาเรียน!CD34="ป",ลับ!BX$3,0))</f>
        <v>0</v>
      </c>
      <c r="BY86" s="60">
        <f>IF(ลับ!BY$3=0,0,IF(เวลาเรียน!CE34="ป",ลับ!BY$3,0))</f>
        <v>0</v>
      </c>
      <c r="BZ86" s="60">
        <f>IF(ลับ!BZ$3=0,0,IF(เวลาเรียน!CF34="ป",ลับ!BZ$3,0))</f>
        <v>0</v>
      </c>
      <c r="CA86" s="60">
        <f>IF(ลับ!CA$3=0,0,IF(เวลาเรียน!CG34="ป",ลับ!CA$3,0))</f>
        <v>0</v>
      </c>
      <c r="CB86" s="60">
        <f>IF(ลับ!CB$3=0,0,IF(เวลาเรียน!CH34="ป",ลับ!CB$3,0))</f>
        <v>0</v>
      </c>
      <c r="CC86" s="60">
        <f>IF(ลับ!CC$3=0,0,IF(เวลาเรียน!CI34="ป",ลับ!CC$3,0))</f>
        <v>0</v>
      </c>
      <c r="CD86" s="60">
        <f>IF(ลับ!CD$3=0,0,IF(เวลาเรียน!CJ34="ป",ลับ!CD$3,0))</f>
        <v>0</v>
      </c>
      <c r="CE86" s="60">
        <f>IF(ลับ!CE$3=0,0,IF(เวลาเรียน!CK34="ป",ลับ!CE$3,0))</f>
        <v>0</v>
      </c>
      <c r="CF86" s="60">
        <f>IF(ลับ!CF$3=0,0,IF(เวลาเรียน!CL34="ป",ลับ!CF$3,0))</f>
        <v>0</v>
      </c>
      <c r="CG86" s="60">
        <f>IF(ลับ!CG$3=0,0,IF(เวลาเรียน!CM34="ป",ลับ!CG$3,0))</f>
        <v>0</v>
      </c>
      <c r="CH86" s="60">
        <f>IF(ลับ!CH$3=0,0,IF(เวลาเรียน!CN34="ป",ลับ!CH$3,0))</f>
        <v>0</v>
      </c>
      <c r="CI86" s="60">
        <f>IF(ลับ!CI$3=0,0,IF(เวลาเรียน!CO34="ป",ลับ!CI$3,0))</f>
        <v>0</v>
      </c>
      <c r="CJ86" s="60">
        <f>IF(ลับ!CJ$3=0,0,IF(เวลาเรียน!CP34="ป",ลับ!CJ$3,0))</f>
        <v>0</v>
      </c>
      <c r="CK86" s="60">
        <f>IF(ลับ!CK$3=0,0,IF(เวลาเรียน!CQ34="ป",ลับ!CK$3,0))</f>
        <v>0</v>
      </c>
      <c r="CL86" s="60">
        <f>IF(ลับ!CL$3=0,0,IF(เวลาเรียน!CR34="ป",ลับ!CL$3,0))</f>
        <v>0</v>
      </c>
      <c r="CM86" s="60">
        <f>IF(ลับ!CM$3=0,0,IF(เวลาเรียน!CS34="ป",ลับ!CM$3,0))</f>
        <v>0</v>
      </c>
      <c r="CN86" s="60">
        <f>IF(ลับ!CN$3=0,0,IF(เวลาเรียน!CT34="ป",ลับ!CN$3,0))</f>
        <v>0</v>
      </c>
      <c r="CO86" s="60">
        <f>IF(ลับ!CO$3=0,0,IF(เวลาเรียน!CU34="ป",ลับ!CO$3,0))</f>
        <v>0</v>
      </c>
      <c r="CP86" s="60">
        <f>IF(ลับ!CP$3=0,0,IF(เวลาเรียน!CV34="ป",ลับ!CP$3,0))</f>
        <v>0</v>
      </c>
      <c r="CQ86" s="60">
        <f>IF(ลับ!CQ$3=0,0,IF(เวลาเรียน!CW34="ป",ลับ!CQ$3,0))</f>
        <v>0</v>
      </c>
      <c r="CR86" s="60">
        <f>IF(ลับ!CR$3=0,0,IF(เวลาเรียน!CX34="ป",ลับ!CR$3,0))</f>
        <v>0</v>
      </c>
      <c r="CS86" s="60">
        <f>IF(ลับ!CS$3=0,0,IF(เวลาเรียน!CY34="ป",ลับ!CS$3,0))</f>
        <v>0</v>
      </c>
      <c r="CT86" s="60">
        <f>IF(ลับ!CT$3=0,0,IF(เวลาเรียน!CZ34="ป",ลับ!CT$3,0))</f>
        <v>0</v>
      </c>
      <c r="CU86" s="60">
        <f>IF(ลับ!CU$3=0,0,IF(เวลาเรียน!DA34="ป",ลับ!CU$3,0))</f>
        <v>0</v>
      </c>
      <c r="CV86" s="60">
        <f>IF(ลับ!CV$3=0,0,IF(เวลาเรียน!DB34="ป",ลับ!CV$3,0))</f>
        <v>0</v>
      </c>
      <c r="CW86" s="60">
        <f>IF(ลับ!CW$3=0,0,IF(เวลาเรียน!DC34="ป",ลับ!CW$3,0))</f>
        <v>0</v>
      </c>
      <c r="CX86" s="73" t="e">
        <f t="shared" si="24"/>
        <v>#REF!</v>
      </c>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row>
    <row r="87" spans="1:214" ht="20.399999999999999" x14ac:dyDescent="0.55000000000000004">
      <c r="A87" s="25">
        <v>30</v>
      </c>
      <c r="B87" s="60">
        <f>IF(ลับ!B$3=0,0,IF(เวลาเรียน!H35="ป",ลับ!B$3,0))</f>
        <v>0</v>
      </c>
      <c r="C87" s="60">
        <f>IF(ลับ!C$3=0,0,IF(เวลาเรียน!I35="ป",ลับ!C$3,0))</f>
        <v>0</v>
      </c>
      <c r="D87" s="60">
        <f>IF(ลับ!D$3=0,0,IF(เวลาเรียน!J35="ป",ลับ!D$3,0))</f>
        <v>0</v>
      </c>
      <c r="E87" s="60">
        <f>IF(ลับ!E$3=0,0,IF(เวลาเรียน!K35="ป",ลับ!E$3,0))</f>
        <v>0</v>
      </c>
      <c r="F87" s="60" t="e">
        <f>IF(ลับ!F$3=0,0,IF(เวลาเรียน!#REF!="ป",ลับ!F$3,0))</f>
        <v>#REF!</v>
      </c>
      <c r="G87" s="60">
        <f>IF(ลับ!G$3=0,0,IF(เวลาเรียน!L35="ป",ลับ!G$3,0))</f>
        <v>0</v>
      </c>
      <c r="H87" s="60">
        <f>IF(ลับ!H$3=0,0,IF(เวลาเรียน!M35="ป",ลับ!H$3,0))</f>
        <v>0</v>
      </c>
      <c r="I87" s="60">
        <f>IF(ลับ!I$3=0,0,IF(เวลาเรียน!N35="ป",ลับ!I$3,0))</f>
        <v>0</v>
      </c>
      <c r="J87" s="60">
        <f>IF(ลับ!J$3=0,0,IF(เวลาเรียน!O35="ป",ลับ!J$3,0))</f>
        <v>0</v>
      </c>
      <c r="K87" s="60">
        <f>IF(ลับ!K$3=0,0,IF(เวลาเรียน!P35="ป",ลับ!K$3,0))</f>
        <v>0</v>
      </c>
      <c r="L87" s="60">
        <f>IF(ลับ!L$3=0,0,IF(เวลาเรียน!Q35="ป",ลับ!L$3,0))</f>
        <v>0</v>
      </c>
      <c r="M87" s="60">
        <f>IF(ลับ!M$3=0,0,IF(เวลาเรียน!R35="ป",ลับ!M$3,0))</f>
        <v>0</v>
      </c>
      <c r="N87" s="60">
        <f>IF(ลับ!N$3=0,0,IF(เวลาเรียน!S35="ป",ลับ!N$3,0))</f>
        <v>0</v>
      </c>
      <c r="O87" s="60">
        <f>IF(ลับ!O$3=0,0,IF(เวลาเรียน!T35="ป",ลับ!O$3,0))</f>
        <v>0</v>
      </c>
      <c r="P87" s="60">
        <f>IF(ลับ!P$3=0,0,IF(เวลาเรียน!U35="ป",ลับ!P$3,0))</f>
        <v>0</v>
      </c>
      <c r="Q87" s="60">
        <f>IF(ลับ!Q$3=0,0,IF(เวลาเรียน!V35="ป",ลับ!Q$3,0))</f>
        <v>0</v>
      </c>
      <c r="R87" s="60">
        <f>IF(ลับ!R$3=0,0,IF(เวลาเรียน!W35="ป",ลับ!R$3,0))</f>
        <v>0</v>
      </c>
      <c r="S87" s="60">
        <f>IF(ลับ!S$3=0,0,IF(เวลาเรียน!X35="ป",ลับ!S$3,0))</f>
        <v>0</v>
      </c>
      <c r="T87" s="60">
        <f>IF(ลับ!T$3=0,0,IF(เวลาเรียน!Y35="ป",ลับ!T$3,0))</f>
        <v>0</v>
      </c>
      <c r="U87" s="60">
        <f>IF(ลับ!U$3=0,0,IF(เวลาเรียน!Z35="ป",ลับ!U$3,0))</f>
        <v>0</v>
      </c>
      <c r="V87" s="60">
        <f>IF(ลับ!V$3=0,0,IF(เวลาเรียน!AA35="ป",ลับ!V$3,0))</f>
        <v>0</v>
      </c>
      <c r="W87" s="60">
        <f>IF(ลับ!W$3=0,0,IF(เวลาเรียน!AB35="ป",ลับ!W$3,0))</f>
        <v>0</v>
      </c>
      <c r="X87" s="60">
        <f>IF(ลับ!X$3=0,0,IF(เวลาเรียน!AC35="ป",ลับ!X$3,0))</f>
        <v>0</v>
      </c>
      <c r="Y87" s="60">
        <f>IF(ลับ!Y$3=0,0,IF(เวลาเรียน!AD35="ป",ลับ!Y$3,0))</f>
        <v>0</v>
      </c>
      <c r="Z87" s="295">
        <f>IF(ลับ!Z$3=0,0,IF(เวลาเรียน!AE35="ป",ลับ!Z$3,0))</f>
        <v>0</v>
      </c>
      <c r="AA87" s="60">
        <f>IF(ลับ!B$3=0,0,IF(เวลาเรียน!AF35="ป",ลับ!B$3,0))</f>
        <v>0</v>
      </c>
      <c r="AB87" s="60">
        <f>IF(ลับ!C$3=0,0,IF(เวลาเรียน!AG35="ป",ลับ!C$3,0))</f>
        <v>0</v>
      </c>
      <c r="AC87" s="60">
        <f>IF(ลับ!D$3=0,0,IF(เวลาเรียน!AH35="ป",ลับ!D$3,0))</f>
        <v>0</v>
      </c>
      <c r="AD87" s="60">
        <f>IF(ลับ!E$3=0,0,IF(เวลาเรียน!AI35="ป",ลับ!E$3,0))</f>
        <v>0</v>
      </c>
      <c r="AE87" s="60" t="e">
        <f>IF(ลับ!F$3=0,0,IF(เวลาเรียน!AJ35="ป",ลับ!F$3,0))</f>
        <v>#REF!</v>
      </c>
      <c r="AF87" s="60">
        <f>IF(ลับ!G$3=0,0,IF(เวลาเรียน!AK35="ป",ลับ!G$3,0))</f>
        <v>0</v>
      </c>
      <c r="AG87" s="60">
        <f>IF(ลับ!H$3=0,0,IF(เวลาเรียน!AL35="ป",ลับ!H$3,0))</f>
        <v>0</v>
      </c>
      <c r="AH87" s="60">
        <f>IF(ลับ!I$3=0,0,IF(เวลาเรียน!AM35="ป",ลับ!I$3,0))</f>
        <v>0</v>
      </c>
      <c r="AI87" s="60">
        <f>IF(ลับ!J$3=0,0,IF(เวลาเรียน!AN35="ป",ลับ!J$3,0))</f>
        <v>0</v>
      </c>
      <c r="AJ87" s="60">
        <f>IF(ลับ!K$3=0,0,IF(เวลาเรียน!AO35="ป",ลับ!K$3,0))</f>
        <v>0</v>
      </c>
      <c r="AK87" s="60">
        <f>IF(ลับ!L$3=0,0,IF(เวลาเรียน!AP35="ป",ลับ!L$3,0))</f>
        <v>0</v>
      </c>
      <c r="AL87" s="60">
        <f>IF(ลับ!M$3=0,0,IF(เวลาเรียน!AQ35="ป",ลับ!M$3,0))</f>
        <v>0</v>
      </c>
      <c r="AM87" s="60">
        <f>IF(ลับ!N$3=0,0,IF(เวลาเรียน!AR35="ป",ลับ!N$3,0))</f>
        <v>0</v>
      </c>
      <c r="AN87" s="60">
        <f>IF(ลับ!O$3=0,0,IF(เวลาเรียน!AS35="ป",ลับ!O$3,0))</f>
        <v>0</v>
      </c>
      <c r="AO87" s="60">
        <f>IF(ลับ!P$3=0,0,IF(เวลาเรียน!AT35="ป",ลับ!P$3,0))</f>
        <v>0</v>
      </c>
      <c r="AP87" s="60">
        <f>IF(ลับ!Q$3=0,0,IF(เวลาเรียน!AU35="ป",ลับ!Q$3,0))</f>
        <v>0</v>
      </c>
      <c r="AQ87" s="60">
        <f>IF(ลับ!R$3=0,0,IF(เวลาเรียน!AV35="ป",ลับ!R$3,0))</f>
        <v>0</v>
      </c>
      <c r="AR87" s="60">
        <f>IF(ลับ!S$3=0,0,IF(เวลาเรียน!AW35="ป",ลับ!S$3,0))</f>
        <v>0</v>
      </c>
      <c r="AS87" s="60">
        <f>IF(ลับ!T$3=0,0,IF(เวลาเรียน!AX35="ป",ลับ!T$3,0))</f>
        <v>0</v>
      </c>
      <c r="AT87" s="60">
        <f>IF(ลับ!U$3=0,0,IF(เวลาเรียน!AY35="ป",ลับ!U$3,0))</f>
        <v>0</v>
      </c>
      <c r="AU87" s="60">
        <f>IF(ลับ!V$3=0,0,IF(เวลาเรียน!AZ35="ป",ลับ!V$3,0))</f>
        <v>0</v>
      </c>
      <c r="AV87" s="60">
        <f>IF(ลับ!W$3=0,0,IF(เวลาเรียน!BA35="ป",ลับ!W$3,0))</f>
        <v>0</v>
      </c>
      <c r="AW87" s="60">
        <f>IF(ลับ!X$3=0,0,IF(เวลาเรียน!BB35="ป",ลับ!X$3,0))</f>
        <v>0</v>
      </c>
      <c r="AX87" s="60">
        <f>IF(ลับ!Y$3=0,0,IF(เวลาเรียน!BC35="ป",ลับ!Y$3,0))</f>
        <v>0</v>
      </c>
      <c r="AY87" s="60">
        <f>IF(ลับ!Z$3=0,0,IF(เวลาเรียน!BD35="ป",ลับ!Z$3,0))</f>
        <v>0</v>
      </c>
      <c r="AZ87" s="60">
        <f>IF(ลับ!AA$3=0,0,IF(เวลาเรียน!BE35="ป",ลับ!AA$3,0))</f>
        <v>0</v>
      </c>
      <c r="BA87" s="60">
        <f>IF(ลับ!AB$3=0,0,IF(เวลาเรียน!BF35="ป",ลับ!AB$3,0))</f>
        <v>0</v>
      </c>
      <c r="BB87" s="60">
        <f>IF(ลับ!AC$3=0,0,IF(เวลาเรียน!BG35="ป",ลับ!AC$3,0))</f>
        <v>0</v>
      </c>
      <c r="BC87" s="60">
        <f>IF(ลับ!AD$3=0,0,IF(เวลาเรียน!BH35="ป",ลับ!AD$3,0))</f>
        <v>0</v>
      </c>
      <c r="BD87" s="60">
        <f>IF(ลับ!AE$3=0,0,IF(เวลาเรียน!BI35="ป",ลับ!AE$3,0))</f>
        <v>0</v>
      </c>
      <c r="BE87" s="60">
        <f>IF(ลับ!AF$3=0,0,IF(เวลาเรียน!BJ35="ป",ลับ!AF$3,0))</f>
        <v>0</v>
      </c>
      <c r="BF87" s="60">
        <f>IF(ลับ!AG$3=0,0,IF(เวลาเรียน!BK35="ป",ลับ!AG$3,0))</f>
        <v>0</v>
      </c>
      <c r="BG87" s="60">
        <f>IF(ลับ!AH$3=0,0,IF(เวลาเรียน!BL35="ป",ลับ!AH$3,0))</f>
        <v>0</v>
      </c>
      <c r="BH87" s="60">
        <f>IF(ลับ!AI$3=0,0,IF(เวลาเรียน!BM35="ป",ลับ!AI$3,0))</f>
        <v>0</v>
      </c>
      <c r="BI87" s="60">
        <f>IF(ลับ!AJ$3=0,0,IF(เวลาเรียน!BN35="ป",ลับ!AJ$3,0))</f>
        <v>0</v>
      </c>
      <c r="BJ87" s="60">
        <f>IF(ลับ!AK$3=0,0,IF(เวลาเรียน!BO35="ป",ลับ!AK$3,0))</f>
        <v>0</v>
      </c>
      <c r="BK87" s="60">
        <f>IF(ลับ!AL$3=0,0,IF(เวลาเรียน!BP35="ป",ลับ!AL$3,0))</f>
        <v>0</v>
      </c>
      <c r="BL87" s="60">
        <f>IF(ลับ!AM$3=0,0,IF(เวลาเรียน!BQ35="ป",ลับ!AM$3,0))</f>
        <v>0</v>
      </c>
      <c r="BM87" s="60">
        <f>IF(ลับ!AN$3=0,0,IF(เวลาเรียน!BR35="ป",ลับ!AN$3,0))</f>
        <v>0</v>
      </c>
      <c r="BN87" s="60">
        <f>IF(ลับ!AO$3=0,0,IF(เวลาเรียน!BS35="ป",ลับ!AO$3,0))</f>
        <v>0</v>
      </c>
      <c r="BO87" s="60">
        <f>IF(ลับ!AP$3=0,0,IF(เวลาเรียน!BT35="ป",ลับ!AP$3,0))</f>
        <v>0</v>
      </c>
      <c r="BP87" s="60">
        <f>IF(ลับ!AQ$3=0,0,IF(เวลาเรียน!BU35="ป",ลับ!AQ$3,0))</f>
        <v>0</v>
      </c>
      <c r="BQ87" s="60">
        <f>IF(ลับ!AR$3=0,0,IF(เวลาเรียน!BV35="ป",ลับ!AR$3,0))</f>
        <v>0</v>
      </c>
      <c r="BR87" s="60">
        <f>IF(ลับ!AS$3=0,0,IF(เวลาเรียน!BW35="ป",ลับ!AS$3,0))</f>
        <v>0</v>
      </c>
      <c r="BS87" s="295">
        <f>IF(ลับ!AT$3=0,0,IF(เวลาเรียน!BX35="ป",ลับ!AT$3,0))</f>
        <v>0</v>
      </c>
      <c r="BT87" s="60">
        <f>IF(ลับ!BT$3=0,0,IF(เวลาเรียน!BZ35="ป",ลับ!BT$3,0))</f>
        <v>0</v>
      </c>
      <c r="BU87" s="60">
        <f>IF(ลับ!BU$3=0,0,IF(เวลาเรียน!CA35="ป",ลับ!BU$3,0))</f>
        <v>0</v>
      </c>
      <c r="BV87" s="60">
        <f>IF(ลับ!BV$3=0,0,IF(เวลาเรียน!CB35="ป",ลับ!BV$3,0))</f>
        <v>0</v>
      </c>
      <c r="BW87" s="60">
        <f>IF(ลับ!BW$3=0,0,IF(เวลาเรียน!CC35="ป",ลับ!BW$3,0))</f>
        <v>0</v>
      </c>
      <c r="BX87" s="60">
        <f>IF(ลับ!BX$3=0,0,IF(เวลาเรียน!CD35="ป",ลับ!BX$3,0))</f>
        <v>0</v>
      </c>
      <c r="BY87" s="60">
        <f>IF(ลับ!BY$3=0,0,IF(เวลาเรียน!CE35="ป",ลับ!BY$3,0))</f>
        <v>0</v>
      </c>
      <c r="BZ87" s="60">
        <f>IF(ลับ!BZ$3=0,0,IF(เวลาเรียน!CF35="ป",ลับ!BZ$3,0))</f>
        <v>0</v>
      </c>
      <c r="CA87" s="60">
        <f>IF(ลับ!CA$3=0,0,IF(เวลาเรียน!CG35="ป",ลับ!CA$3,0))</f>
        <v>0</v>
      </c>
      <c r="CB87" s="60">
        <f>IF(ลับ!CB$3=0,0,IF(เวลาเรียน!CH35="ป",ลับ!CB$3,0))</f>
        <v>0</v>
      </c>
      <c r="CC87" s="60">
        <f>IF(ลับ!CC$3=0,0,IF(เวลาเรียน!CI35="ป",ลับ!CC$3,0))</f>
        <v>0</v>
      </c>
      <c r="CD87" s="60">
        <f>IF(ลับ!CD$3=0,0,IF(เวลาเรียน!CJ35="ป",ลับ!CD$3,0))</f>
        <v>0</v>
      </c>
      <c r="CE87" s="60">
        <f>IF(ลับ!CE$3=0,0,IF(เวลาเรียน!CK35="ป",ลับ!CE$3,0))</f>
        <v>0</v>
      </c>
      <c r="CF87" s="60">
        <f>IF(ลับ!CF$3=0,0,IF(เวลาเรียน!CL35="ป",ลับ!CF$3,0))</f>
        <v>0</v>
      </c>
      <c r="CG87" s="60">
        <f>IF(ลับ!CG$3=0,0,IF(เวลาเรียน!CM35="ป",ลับ!CG$3,0))</f>
        <v>0</v>
      </c>
      <c r="CH87" s="60">
        <f>IF(ลับ!CH$3=0,0,IF(เวลาเรียน!CN35="ป",ลับ!CH$3,0))</f>
        <v>0</v>
      </c>
      <c r="CI87" s="60">
        <f>IF(ลับ!CI$3=0,0,IF(เวลาเรียน!CO35="ป",ลับ!CI$3,0))</f>
        <v>0</v>
      </c>
      <c r="CJ87" s="60">
        <f>IF(ลับ!CJ$3=0,0,IF(เวลาเรียน!CP35="ป",ลับ!CJ$3,0))</f>
        <v>0</v>
      </c>
      <c r="CK87" s="60">
        <f>IF(ลับ!CK$3=0,0,IF(เวลาเรียน!CQ35="ป",ลับ!CK$3,0))</f>
        <v>0</v>
      </c>
      <c r="CL87" s="60">
        <f>IF(ลับ!CL$3=0,0,IF(เวลาเรียน!CR35="ป",ลับ!CL$3,0))</f>
        <v>0</v>
      </c>
      <c r="CM87" s="60">
        <f>IF(ลับ!CM$3=0,0,IF(เวลาเรียน!CS35="ป",ลับ!CM$3,0))</f>
        <v>0</v>
      </c>
      <c r="CN87" s="60">
        <f>IF(ลับ!CN$3=0,0,IF(เวลาเรียน!CT35="ป",ลับ!CN$3,0))</f>
        <v>0</v>
      </c>
      <c r="CO87" s="60">
        <f>IF(ลับ!CO$3=0,0,IF(เวลาเรียน!CU35="ป",ลับ!CO$3,0))</f>
        <v>0</v>
      </c>
      <c r="CP87" s="60">
        <f>IF(ลับ!CP$3=0,0,IF(เวลาเรียน!CV35="ป",ลับ!CP$3,0))</f>
        <v>0</v>
      </c>
      <c r="CQ87" s="60">
        <f>IF(ลับ!CQ$3=0,0,IF(เวลาเรียน!CW35="ป",ลับ!CQ$3,0))</f>
        <v>0</v>
      </c>
      <c r="CR87" s="60">
        <f>IF(ลับ!CR$3=0,0,IF(เวลาเรียน!CX35="ป",ลับ!CR$3,0))</f>
        <v>0</v>
      </c>
      <c r="CS87" s="60">
        <f>IF(ลับ!CS$3=0,0,IF(เวลาเรียน!CY35="ป",ลับ!CS$3,0))</f>
        <v>0</v>
      </c>
      <c r="CT87" s="60">
        <f>IF(ลับ!CT$3=0,0,IF(เวลาเรียน!CZ35="ป",ลับ!CT$3,0))</f>
        <v>0</v>
      </c>
      <c r="CU87" s="60">
        <f>IF(ลับ!CU$3=0,0,IF(เวลาเรียน!DA35="ป",ลับ!CU$3,0))</f>
        <v>0</v>
      </c>
      <c r="CV87" s="60">
        <f>IF(ลับ!CV$3=0,0,IF(เวลาเรียน!DB35="ป",ลับ!CV$3,0))</f>
        <v>0</v>
      </c>
      <c r="CW87" s="60">
        <f>IF(ลับ!CW$3=0,0,IF(เวลาเรียน!DC35="ป",ลับ!CW$3,0))</f>
        <v>0</v>
      </c>
      <c r="CX87" s="73" t="e">
        <f t="shared" si="24"/>
        <v>#REF!</v>
      </c>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row>
    <row r="88" spans="1:214" ht="20.399999999999999" x14ac:dyDescent="0.55000000000000004">
      <c r="A88" s="25">
        <v>31</v>
      </c>
      <c r="B88" s="60">
        <f>IF(ลับ!B$3=0,0,IF(เวลาเรียน!H36="ป",ลับ!B$3,0))</f>
        <v>0</v>
      </c>
      <c r="C88" s="60">
        <f>IF(ลับ!C$3=0,0,IF(เวลาเรียน!I36="ป",ลับ!C$3,0))</f>
        <v>0</v>
      </c>
      <c r="D88" s="60">
        <f>IF(ลับ!D$3=0,0,IF(เวลาเรียน!J36="ป",ลับ!D$3,0))</f>
        <v>0</v>
      </c>
      <c r="E88" s="60">
        <f>IF(ลับ!E$3=0,0,IF(เวลาเรียน!K36="ป",ลับ!E$3,0))</f>
        <v>0</v>
      </c>
      <c r="F88" s="60" t="e">
        <f>IF(ลับ!F$3=0,0,IF(เวลาเรียน!#REF!="ป",ลับ!F$3,0))</f>
        <v>#REF!</v>
      </c>
      <c r="G88" s="60">
        <f>IF(ลับ!G$3=0,0,IF(เวลาเรียน!L36="ป",ลับ!G$3,0))</f>
        <v>0</v>
      </c>
      <c r="H88" s="60">
        <f>IF(ลับ!H$3=0,0,IF(เวลาเรียน!M36="ป",ลับ!H$3,0))</f>
        <v>0</v>
      </c>
      <c r="I88" s="60">
        <f>IF(ลับ!I$3=0,0,IF(เวลาเรียน!N36="ป",ลับ!I$3,0))</f>
        <v>0</v>
      </c>
      <c r="J88" s="60">
        <f>IF(ลับ!J$3=0,0,IF(เวลาเรียน!O36="ป",ลับ!J$3,0))</f>
        <v>0</v>
      </c>
      <c r="K88" s="60">
        <f>IF(ลับ!K$3=0,0,IF(เวลาเรียน!P36="ป",ลับ!K$3,0))</f>
        <v>0</v>
      </c>
      <c r="L88" s="60">
        <f>IF(ลับ!L$3=0,0,IF(เวลาเรียน!Q36="ป",ลับ!L$3,0))</f>
        <v>0</v>
      </c>
      <c r="M88" s="60">
        <f>IF(ลับ!M$3=0,0,IF(เวลาเรียน!R36="ป",ลับ!M$3,0))</f>
        <v>0</v>
      </c>
      <c r="N88" s="60">
        <f>IF(ลับ!N$3=0,0,IF(เวลาเรียน!S36="ป",ลับ!N$3,0))</f>
        <v>0</v>
      </c>
      <c r="O88" s="60">
        <f>IF(ลับ!O$3=0,0,IF(เวลาเรียน!T36="ป",ลับ!O$3,0))</f>
        <v>0</v>
      </c>
      <c r="P88" s="60">
        <f>IF(ลับ!P$3=0,0,IF(เวลาเรียน!U36="ป",ลับ!P$3,0))</f>
        <v>0</v>
      </c>
      <c r="Q88" s="60">
        <f>IF(ลับ!Q$3=0,0,IF(เวลาเรียน!V36="ป",ลับ!Q$3,0))</f>
        <v>0</v>
      </c>
      <c r="R88" s="60">
        <f>IF(ลับ!R$3=0,0,IF(เวลาเรียน!W36="ป",ลับ!R$3,0))</f>
        <v>0</v>
      </c>
      <c r="S88" s="60">
        <f>IF(ลับ!S$3=0,0,IF(เวลาเรียน!X36="ป",ลับ!S$3,0))</f>
        <v>0</v>
      </c>
      <c r="T88" s="60">
        <f>IF(ลับ!T$3=0,0,IF(เวลาเรียน!Y36="ป",ลับ!T$3,0))</f>
        <v>0</v>
      </c>
      <c r="U88" s="60">
        <f>IF(ลับ!U$3=0,0,IF(เวลาเรียน!Z36="ป",ลับ!U$3,0))</f>
        <v>0</v>
      </c>
      <c r="V88" s="60">
        <f>IF(ลับ!V$3=0,0,IF(เวลาเรียน!AA36="ป",ลับ!V$3,0))</f>
        <v>0</v>
      </c>
      <c r="W88" s="60">
        <f>IF(ลับ!W$3=0,0,IF(เวลาเรียน!AB36="ป",ลับ!W$3,0))</f>
        <v>0</v>
      </c>
      <c r="X88" s="60">
        <f>IF(ลับ!X$3=0,0,IF(เวลาเรียน!AC36="ป",ลับ!X$3,0))</f>
        <v>0</v>
      </c>
      <c r="Y88" s="60">
        <f>IF(ลับ!Y$3=0,0,IF(เวลาเรียน!AD36="ป",ลับ!Y$3,0))</f>
        <v>0</v>
      </c>
      <c r="Z88" s="295">
        <f>IF(ลับ!Z$3=0,0,IF(เวลาเรียน!AE36="ป",ลับ!Z$3,0))</f>
        <v>0</v>
      </c>
      <c r="AA88" s="60">
        <f>IF(ลับ!B$3=0,0,IF(เวลาเรียน!AF36="ป",ลับ!B$3,0))</f>
        <v>0</v>
      </c>
      <c r="AB88" s="60">
        <f>IF(ลับ!C$3=0,0,IF(เวลาเรียน!AG36="ป",ลับ!C$3,0))</f>
        <v>0</v>
      </c>
      <c r="AC88" s="60">
        <f>IF(ลับ!D$3=0,0,IF(เวลาเรียน!AH36="ป",ลับ!D$3,0))</f>
        <v>0</v>
      </c>
      <c r="AD88" s="60">
        <f>IF(ลับ!E$3=0,0,IF(เวลาเรียน!AI36="ป",ลับ!E$3,0))</f>
        <v>0</v>
      </c>
      <c r="AE88" s="60" t="e">
        <f>IF(ลับ!F$3=0,0,IF(เวลาเรียน!AJ36="ป",ลับ!F$3,0))</f>
        <v>#REF!</v>
      </c>
      <c r="AF88" s="60">
        <f>IF(ลับ!G$3=0,0,IF(เวลาเรียน!AK36="ป",ลับ!G$3,0))</f>
        <v>0</v>
      </c>
      <c r="AG88" s="60">
        <f>IF(ลับ!H$3=0,0,IF(เวลาเรียน!AL36="ป",ลับ!H$3,0))</f>
        <v>0</v>
      </c>
      <c r="AH88" s="60">
        <f>IF(ลับ!I$3=0,0,IF(เวลาเรียน!AM36="ป",ลับ!I$3,0))</f>
        <v>0</v>
      </c>
      <c r="AI88" s="60">
        <f>IF(ลับ!J$3=0,0,IF(เวลาเรียน!AN36="ป",ลับ!J$3,0))</f>
        <v>0</v>
      </c>
      <c r="AJ88" s="60">
        <f>IF(ลับ!K$3=0,0,IF(เวลาเรียน!AO36="ป",ลับ!K$3,0))</f>
        <v>0</v>
      </c>
      <c r="AK88" s="60">
        <f>IF(ลับ!L$3=0,0,IF(เวลาเรียน!AP36="ป",ลับ!L$3,0))</f>
        <v>0</v>
      </c>
      <c r="AL88" s="60">
        <f>IF(ลับ!M$3=0,0,IF(เวลาเรียน!AQ36="ป",ลับ!M$3,0))</f>
        <v>0</v>
      </c>
      <c r="AM88" s="60">
        <f>IF(ลับ!N$3=0,0,IF(เวลาเรียน!AR36="ป",ลับ!N$3,0))</f>
        <v>0</v>
      </c>
      <c r="AN88" s="60">
        <f>IF(ลับ!O$3=0,0,IF(เวลาเรียน!AS36="ป",ลับ!O$3,0))</f>
        <v>0</v>
      </c>
      <c r="AO88" s="60">
        <f>IF(ลับ!P$3=0,0,IF(เวลาเรียน!AT36="ป",ลับ!P$3,0))</f>
        <v>0</v>
      </c>
      <c r="AP88" s="60">
        <f>IF(ลับ!Q$3=0,0,IF(เวลาเรียน!AU36="ป",ลับ!Q$3,0))</f>
        <v>0</v>
      </c>
      <c r="AQ88" s="60">
        <f>IF(ลับ!R$3=0,0,IF(เวลาเรียน!AV36="ป",ลับ!R$3,0))</f>
        <v>0</v>
      </c>
      <c r="AR88" s="60">
        <f>IF(ลับ!S$3=0,0,IF(เวลาเรียน!AW36="ป",ลับ!S$3,0))</f>
        <v>0</v>
      </c>
      <c r="AS88" s="60">
        <f>IF(ลับ!T$3=0,0,IF(เวลาเรียน!AX36="ป",ลับ!T$3,0))</f>
        <v>0</v>
      </c>
      <c r="AT88" s="60">
        <f>IF(ลับ!U$3=0,0,IF(เวลาเรียน!AY36="ป",ลับ!U$3,0))</f>
        <v>0</v>
      </c>
      <c r="AU88" s="60">
        <f>IF(ลับ!V$3=0,0,IF(เวลาเรียน!AZ36="ป",ลับ!V$3,0))</f>
        <v>0</v>
      </c>
      <c r="AV88" s="60">
        <f>IF(ลับ!W$3=0,0,IF(เวลาเรียน!BA36="ป",ลับ!W$3,0))</f>
        <v>0</v>
      </c>
      <c r="AW88" s="60">
        <f>IF(ลับ!X$3=0,0,IF(เวลาเรียน!BB36="ป",ลับ!X$3,0))</f>
        <v>0</v>
      </c>
      <c r="AX88" s="60">
        <f>IF(ลับ!Y$3=0,0,IF(เวลาเรียน!BC36="ป",ลับ!Y$3,0))</f>
        <v>0</v>
      </c>
      <c r="AY88" s="60">
        <f>IF(ลับ!Z$3=0,0,IF(เวลาเรียน!BD36="ป",ลับ!Z$3,0))</f>
        <v>0</v>
      </c>
      <c r="AZ88" s="60">
        <f>IF(ลับ!AA$3=0,0,IF(เวลาเรียน!BE36="ป",ลับ!AA$3,0))</f>
        <v>0</v>
      </c>
      <c r="BA88" s="60">
        <f>IF(ลับ!AB$3=0,0,IF(เวลาเรียน!BF36="ป",ลับ!AB$3,0))</f>
        <v>0</v>
      </c>
      <c r="BB88" s="60">
        <f>IF(ลับ!AC$3=0,0,IF(เวลาเรียน!BG36="ป",ลับ!AC$3,0))</f>
        <v>0</v>
      </c>
      <c r="BC88" s="60">
        <f>IF(ลับ!AD$3=0,0,IF(เวลาเรียน!BH36="ป",ลับ!AD$3,0))</f>
        <v>0</v>
      </c>
      <c r="BD88" s="60">
        <f>IF(ลับ!AE$3=0,0,IF(เวลาเรียน!BI36="ป",ลับ!AE$3,0))</f>
        <v>0</v>
      </c>
      <c r="BE88" s="60">
        <f>IF(ลับ!AF$3=0,0,IF(เวลาเรียน!BJ36="ป",ลับ!AF$3,0))</f>
        <v>0</v>
      </c>
      <c r="BF88" s="60">
        <f>IF(ลับ!AG$3=0,0,IF(เวลาเรียน!BK36="ป",ลับ!AG$3,0))</f>
        <v>0</v>
      </c>
      <c r="BG88" s="60">
        <f>IF(ลับ!AH$3=0,0,IF(เวลาเรียน!BL36="ป",ลับ!AH$3,0))</f>
        <v>0</v>
      </c>
      <c r="BH88" s="60">
        <f>IF(ลับ!AI$3=0,0,IF(เวลาเรียน!BM36="ป",ลับ!AI$3,0))</f>
        <v>0</v>
      </c>
      <c r="BI88" s="60">
        <f>IF(ลับ!AJ$3=0,0,IF(เวลาเรียน!BN36="ป",ลับ!AJ$3,0))</f>
        <v>0</v>
      </c>
      <c r="BJ88" s="60">
        <f>IF(ลับ!AK$3=0,0,IF(เวลาเรียน!BO36="ป",ลับ!AK$3,0))</f>
        <v>0</v>
      </c>
      <c r="BK88" s="60">
        <f>IF(ลับ!AL$3=0,0,IF(เวลาเรียน!BP36="ป",ลับ!AL$3,0))</f>
        <v>0</v>
      </c>
      <c r="BL88" s="60">
        <f>IF(ลับ!AM$3=0,0,IF(เวลาเรียน!BQ36="ป",ลับ!AM$3,0))</f>
        <v>0</v>
      </c>
      <c r="BM88" s="60">
        <f>IF(ลับ!AN$3=0,0,IF(เวลาเรียน!BR36="ป",ลับ!AN$3,0))</f>
        <v>0</v>
      </c>
      <c r="BN88" s="60">
        <f>IF(ลับ!AO$3=0,0,IF(เวลาเรียน!BS36="ป",ลับ!AO$3,0))</f>
        <v>0</v>
      </c>
      <c r="BO88" s="60">
        <f>IF(ลับ!AP$3=0,0,IF(เวลาเรียน!BT36="ป",ลับ!AP$3,0))</f>
        <v>0</v>
      </c>
      <c r="BP88" s="60">
        <f>IF(ลับ!AQ$3=0,0,IF(เวลาเรียน!BU36="ป",ลับ!AQ$3,0))</f>
        <v>0</v>
      </c>
      <c r="BQ88" s="60">
        <f>IF(ลับ!AR$3=0,0,IF(เวลาเรียน!BV36="ป",ลับ!AR$3,0))</f>
        <v>0</v>
      </c>
      <c r="BR88" s="60">
        <f>IF(ลับ!AS$3=0,0,IF(เวลาเรียน!BW36="ป",ลับ!AS$3,0))</f>
        <v>0</v>
      </c>
      <c r="BS88" s="295">
        <f>IF(ลับ!AT$3=0,0,IF(เวลาเรียน!BX36="ป",ลับ!AT$3,0))</f>
        <v>0</v>
      </c>
      <c r="BT88" s="60">
        <f>IF(ลับ!BT$3=0,0,IF(เวลาเรียน!BZ36="ป",ลับ!BT$3,0))</f>
        <v>0</v>
      </c>
      <c r="BU88" s="60">
        <f>IF(ลับ!BU$3=0,0,IF(เวลาเรียน!CA36="ป",ลับ!BU$3,0))</f>
        <v>0</v>
      </c>
      <c r="BV88" s="60">
        <f>IF(ลับ!BV$3=0,0,IF(เวลาเรียน!CB36="ป",ลับ!BV$3,0))</f>
        <v>0</v>
      </c>
      <c r="BW88" s="60">
        <f>IF(ลับ!BW$3=0,0,IF(เวลาเรียน!CC36="ป",ลับ!BW$3,0))</f>
        <v>0</v>
      </c>
      <c r="BX88" s="60">
        <f>IF(ลับ!BX$3=0,0,IF(เวลาเรียน!CD36="ป",ลับ!BX$3,0))</f>
        <v>0</v>
      </c>
      <c r="BY88" s="60">
        <f>IF(ลับ!BY$3=0,0,IF(เวลาเรียน!CE36="ป",ลับ!BY$3,0))</f>
        <v>0</v>
      </c>
      <c r="BZ88" s="60">
        <f>IF(ลับ!BZ$3=0,0,IF(เวลาเรียน!CF36="ป",ลับ!BZ$3,0))</f>
        <v>0</v>
      </c>
      <c r="CA88" s="60">
        <f>IF(ลับ!CA$3=0,0,IF(เวลาเรียน!CG36="ป",ลับ!CA$3,0))</f>
        <v>0</v>
      </c>
      <c r="CB88" s="60">
        <f>IF(ลับ!CB$3=0,0,IF(เวลาเรียน!CH36="ป",ลับ!CB$3,0))</f>
        <v>0</v>
      </c>
      <c r="CC88" s="60">
        <f>IF(ลับ!CC$3=0,0,IF(เวลาเรียน!CI36="ป",ลับ!CC$3,0))</f>
        <v>0</v>
      </c>
      <c r="CD88" s="60">
        <f>IF(ลับ!CD$3=0,0,IF(เวลาเรียน!CJ36="ป",ลับ!CD$3,0))</f>
        <v>0</v>
      </c>
      <c r="CE88" s="60">
        <f>IF(ลับ!CE$3=0,0,IF(เวลาเรียน!CK36="ป",ลับ!CE$3,0))</f>
        <v>0</v>
      </c>
      <c r="CF88" s="60">
        <f>IF(ลับ!CF$3=0,0,IF(เวลาเรียน!CL36="ป",ลับ!CF$3,0))</f>
        <v>0</v>
      </c>
      <c r="CG88" s="60">
        <f>IF(ลับ!CG$3=0,0,IF(เวลาเรียน!CM36="ป",ลับ!CG$3,0))</f>
        <v>0</v>
      </c>
      <c r="CH88" s="60">
        <f>IF(ลับ!CH$3=0,0,IF(เวลาเรียน!CN36="ป",ลับ!CH$3,0))</f>
        <v>0</v>
      </c>
      <c r="CI88" s="60">
        <f>IF(ลับ!CI$3=0,0,IF(เวลาเรียน!CO36="ป",ลับ!CI$3,0))</f>
        <v>0</v>
      </c>
      <c r="CJ88" s="60">
        <f>IF(ลับ!CJ$3=0,0,IF(เวลาเรียน!CP36="ป",ลับ!CJ$3,0))</f>
        <v>0</v>
      </c>
      <c r="CK88" s="60">
        <f>IF(ลับ!CK$3=0,0,IF(เวลาเรียน!CQ36="ป",ลับ!CK$3,0))</f>
        <v>0</v>
      </c>
      <c r="CL88" s="60">
        <f>IF(ลับ!CL$3=0,0,IF(เวลาเรียน!CR36="ป",ลับ!CL$3,0))</f>
        <v>0</v>
      </c>
      <c r="CM88" s="60">
        <f>IF(ลับ!CM$3=0,0,IF(เวลาเรียน!CS36="ป",ลับ!CM$3,0))</f>
        <v>0</v>
      </c>
      <c r="CN88" s="60">
        <f>IF(ลับ!CN$3=0,0,IF(เวลาเรียน!CT36="ป",ลับ!CN$3,0))</f>
        <v>0</v>
      </c>
      <c r="CO88" s="60">
        <f>IF(ลับ!CO$3=0,0,IF(เวลาเรียน!CU36="ป",ลับ!CO$3,0))</f>
        <v>0</v>
      </c>
      <c r="CP88" s="60">
        <f>IF(ลับ!CP$3=0,0,IF(เวลาเรียน!CV36="ป",ลับ!CP$3,0))</f>
        <v>0</v>
      </c>
      <c r="CQ88" s="60">
        <f>IF(ลับ!CQ$3=0,0,IF(เวลาเรียน!CW36="ป",ลับ!CQ$3,0))</f>
        <v>0</v>
      </c>
      <c r="CR88" s="60">
        <f>IF(ลับ!CR$3=0,0,IF(เวลาเรียน!CX36="ป",ลับ!CR$3,0))</f>
        <v>0</v>
      </c>
      <c r="CS88" s="60">
        <f>IF(ลับ!CS$3=0,0,IF(เวลาเรียน!CY36="ป",ลับ!CS$3,0))</f>
        <v>0</v>
      </c>
      <c r="CT88" s="60">
        <f>IF(ลับ!CT$3=0,0,IF(เวลาเรียน!CZ36="ป",ลับ!CT$3,0))</f>
        <v>0</v>
      </c>
      <c r="CU88" s="60">
        <f>IF(ลับ!CU$3=0,0,IF(เวลาเรียน!DA36="ป",ลับ!CU$3,0))</f>
        <v>0</v>
      </c>
      <c r="CV88" s="60">
        <f>IF(ลับ!CV$3=0,0,IF(เวลาเรียน!DB36="ป",ลับ!CV$3,0))</f>
        <v>0</v>
      </c>
      <c r="CW88" s="60">
        <f>IF(ลับ!CW$3=0,0,IF(เวลาเรียน!DC36="ป",ลับ!CW$3,0))</f>
        <v>0</v>
      </c>
      <c r="CX88" s="73" t="e">
        <f t="shared" si="24"/>
        <v>#REF!</v>
      </c>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row>
    <row r="89" spans="1:214" ht="20.399999999999999" x14ac:dyDescent="0.55000000000000004">
      <c r="A89" s="25">
        <v>32</v>
      </c>
      <c r="B89" s="60">
        <f>IF(ลับ!B$3=0,0,IF(เวลาเรียน!H37="ป",ลับ!B$3,0))</f>
        <v>0</v>
      </c>
      <c r="C89" s="60">
        <f>IF(ลับ!C$3=0,0,IF(เวลาเรียน!I37="ป",ลับ!C$3,0))</f>
        <v>0</v>
      </c>
      <c r="D89" s="60">
        <f>IF(ลับ!D$3=0,0,IF(เวลาเรียน!J37="ป",ลับ!D$3,0))</f>
        <v>0</v>
      </c>
      <c r="E89" s="60">
        <f>IF(ลับ!E$3=0,0,IF(เวลาเรียน!K37="ป",ลับ!E$3,0))</f>
        <v>0</v>
      </c>
      <c r="F89" s="60" t="e">
        <f>IF(ลับ!F$3=0,0,IF(เวลาเรียน!#REF!="ป",ลับ!F$3,0))</f>
        <v>#REF!</v>
      </c>
      <c r="G89" s="60">
        <f>IF(ลับ!G$3=0,0,IF(เวลาเรียน!L37="ป",ลับ!G$3,0))</f>
        <v>0</v>
      </c>
      <c r="H89" s="60">
        <f>IF(ลับ!H$3=0,0,IF(เวลาเรียน!M37="ป",ลับ!H$3,0))</f>
        <v>0</v>
      </c>
      <c r="I89" s="60">
        <f>IF(ลับ!I$3=0,0,IF(เวลาเรียน!N37="ป",ลับ!I$3,0))</f>
        <v>0</v>
      </c>
      <c r="J89" s="60">
        <f>IF(ลับ!J$3=0,0,IF(เวลาเรียน!O37="ป",ลับ!J$3,0))</f>
        <v>0</v>
      </c>
      <c r="K89" s="60">
        <f>IF(ลับ!K$3=0,0,IF(เวลาเรียน!P37="ป",ลับ!K$3,0))</f>
        <v>0</v>
      </c>
      <c r="L89" s="60">
        <f>IF(ลับ!L$3=0,0,IF(เวลาเรียน!Q37="ป",ลับ!L$3,0))</f>
        <v>0</v>
      </c>
      <c r="M89" s="60">
        <f>IF(ลับ!M$3=0,0,IF(เวลาเรียน!R37="ป",ลับ!M$3,0))</f>
        <v>0</v>
      </c>
      <c r="N89" s="60">
        <f>IF(ลับ!N$3=0,0,IF(เวลาเรียน!S37="ป",ลับ!N$3,0))</f>
        <v>0</v>
      </c>
      <c r="O89" s="60">
        <f>IF(ลับ!O$3=0,0,IF(เวลาเรียน!T37="ป",ลับ!O$3,0))</f>
        <v>0</v>
      </c>
      <c r="P89" s="60">
        <f>IF(ลับ!P$3=0,0,IF(เวลาเรียน!U37="ป",ลับ!P$3,0))</f>
        <v>0</v>
      </c>
      <c r="Q89" s="60">
        <f>IF(ลับ!Q$3=0,0,IF(เวลาเรียน!V37="ป",ลับ!Q$3,0))</f>
        <v>0</v>
      </c>
      <c r="R89" s="60">
        <f>IF(ลับ!R$3=0,0,IF(เวลาเรียน!W37="ป",ลับ!R$3,0))</f>
        <v>0</v>
      </c>
      <c r="S89" s="60">
        <f>IF(ลับ!S$3=0,0,IF(เวลาเรียน!X37="ป",ลับ!S$3,0))</f>
        <v>0</v>
      </c>
      <c r="T89" s="60">
        <f>IF(ลับ!T$3=0,0,IF(เวลาเรียน!Y37="ป",ลับ!T$3,0))</f>
        <v>0</v>
      </c>
      <c r="U89" s="60">
        <f>IF(ลับ!U$3=0,0,IF(เวลาเรียน!Z37="ป",ลับ!U$3,0))</f>
        <v>0</v>
      </c>
      <c r="V89" s="60">
        <f>IF(ลับ!V$3=0,0,IF(เวลาเรียน!AA37="ป",ลับ!V$3,0))</f>
        <v>0</v>
      </c>
      <c r="W89" s="60">
        <f>IF(ลับ!W$3=0,0,IF(เวลาเรียน!AB37="ป",ลับ!W$3,0))</f>
        <v>0</v>
      </c>
      <c r="X89" s="60">
        <f>IF(ลับ!X$3=0,0,IF(เวลาเรียน!AC37="ป",ลับ!X$3,0))</f>
        <v>0</v>
      </c>
      <c r="Y89" s="60">
        <f>IF(ลับ!Y$3=0,0,IF(เวลาเรียน!AD37="ป",ลับ!Y$3,0))</f>
        <v>0</v>
      </c>
      <c r="Z89" s="295">
        <f>IF(ลับ!Z$3=0,0,IF(เวลาเรียน!AE37="ป",ลับ!Z$3,0))</f>
        <v>0</v>
      </c>
      <c r="AA89" s="60">
        <f>IF(ลับ!B$3=0,0,IF(เวลาเรียน!AF37="ป",ลับ!B$3,0))</f>
        <v>0</v>
      </c>
      <c r="AB89" s="60">
        <f>IF(ลับ!C$3=0,0,IF(เวลาเรียน!AG37="ป",ลับ!C$3,0))</f>
        <v>0</v>
      </c>
      <c r="AC89" s="60">
        <f>IF(ลับ!D$3=0,0,IF(เวลาเรียน!AH37="ป",ลับ!D$3,0))</f>
        <v>0</v>
      </c>
      <c r="AD89" s="60">
        <f>IF(ลับ!E$3=0,0,IF(เวลาเรียน!AI37="ป",ลับ!E$3,0))</f>
        <v>0</v>
      </c>
      <c r="AE89" s="60" t="e">
        <f>IF(ลับ!F$3=0,0,IF(เวลาเรียน!AJ37="ป",ลับ!F$3,0))</f>
        <v>#REF!</v>
      </c>
      <c r="AF89" s="60">
        <f>IF(ลับ!G$3=0,0,IF(เวลาเรียน!AK37="ป",ลับ!G$3,0))</f>
        <v>0</v>
      </c>
      <c r="AG89" s="60">
        <f>IF(ลับ!H$3=0,0,IF(เวลาเรียน!AL37="ป",ลับ!H$3,0))</f>
        <v>0</v>
      </c>
      <c r="AH89" s="60">
        <f>IF(ลับ!I$3=0,0,IF(เวลาเรียน!AM37="ป",ลับ!I$3,0))</f>
        <v>0</v>
      </c>
      <c r="AI89" s="60">
        <f>IF(ลับ!J$3=0,0,IF(เวลาเรียน!AN37="ป",ลับ!J$3,0))</f>
        <v>0</v>
      </c>
      <c r="AJ89" s="60">
        <f>IF(ลับ!K$3=0,0,IF(เวลาเรียน!AO37="ป",ลับ!K$3,0))</f>
        <v>0</v>
      </c>
      <c r="AK89" s="60">
        <f>IF(ลับ!L$3=0,0,IF(เวลาเรียน!AP37="ป",ลับ!L$3,0))</f>
        <v>0</v>
      </c>
      <c r="AL89" s="60">
        <f>IF(ลับ!M$3=0,0,IF(เวลาเรียน!AQ37="ป",ลับ!M$3,0))</f>
        <v>0</v>
      </c>
      <c r="AM89" s="60">
        <f>IF(ลับ!N$3=0,0,IF(เวลาเรียน!AR37="ป",ลับ!N$3,0))</f>
        <v>0</v>
      </c>
      <c r="AN89" s="60">
        <f>IF(ลับ!O$3=0,0,IF(เวลาเรียน!AS37="ป",ลับ!O$3,0))</f>
        <v>0</v>
      </c>
      <c r="AO89" s="60">
        <f>IF(ลับ!P$3=0,0,IF(เวลาเรียน!AT37="ป",ลับ!P$3,0))</f>
        <v>0</v>
      </c>
      <c r="AP89" s="60">
        <f>IF(ลับ!Q$3=0,0,IF(เวลาเรียน!AU37="ป",ลับ!Q$3,0))</f>
        <v>0</v>
      </c>
      <c r="AQ89" s="60">
        <f>IF(ลับ!R$3=0,0,IF(เวลาเรียน!AV37="ป",ลับ!R$3,0))</f>
        <v>0</v>
      </c>
      <c r="AR89" s="60">
        <f>IF(ลับ!S$3=0,0,IF(เวลาเรียน!AW37="ป",ลับ!S$3,0))</f>
        <v>0</v>
      </c>
      <c r="AS89" s="60">
        <f>IF(ลับ!T$3=0,0,IF(เวลาเรียน!AX37="ป",ลับ!T$3,0))</f>
        <v>0</v>
      </c>
      <c r="AT89" s="60">
        <f>IF(ลับ!U$3=0,0,IF(เวลาเรียน!AY37="ป",ลับ!U$3,0))</f>
        <v>0</v>
      </c>
      <c r="AU89" s="60">
        <f>IF(ลับ!V$3=0,0,IF(เวลาเรียน!AZ37="ป",ลับ!V$3,0))</f>
        <v>0</v>
      </c>
      <c r="AV89" s="60">
        <f>IF(ลับ!W$3=0,0,IF(เวลาเรียน!BA37="ป",ลับ!W$3,0))</f>
        <v>0</v>
      </c>
      <c r="AW89" s="60">
        <f>IF(ลับ!X$3=0,0,IF(เวลาเรียน!BB37="ป",ลับ!X$3,0))</f>
        <v>0</v>
      </c>
      <c r="AX89" s="60">
        <f>IF(ลับ!Y$3=0,0,IF(เวลาเรียน!BC37="ป",ลับ!Y$3,0))</f>
        <v>0</v>
      </c>
      <c r="AY89" s="60">
        <f>IF(ลับ!Z$3=0,0,IF(เวลาเรียน!BD37="ป",ลับ!Z$3,0))</f>
        <v>0</v>
      </c>
      <c r="AZ89" s="60">
        <f>IF(ลับ!AA$3=0,0,IF(เวลาเรียน!BE37="ป",ลับ!AA$3,0))</f>
        <v>0</v>
      </c>
      <c r="BA89" s="60">
        <f>IF(ลับ!AB$3=0,0,IF(เวลาเรียน!BF37="ป",ลับ!AB$3,0))</f>
        <v>0</v>
      </c>
      <c r="BB89" s="60">
        <f>IF(ลับ!AC$3=0,0,IF(เวลาเรียน!BG37="ป",ลับ!AC$3,0))</f>
        <v>0</v>
      </c>
      <c r="BC89" s="60">
        <f>IF(ลับ!AD$3=0,0,IF(เวลาเรียน!BH37="ป",ลับ!AD$3,0))</f>
        <v>0</v>
      </c>
      <c r="BD89" s="60">
        <f>IF(ลับ!AE$3=0,0,IF(เวลาเรียน!BI37="ป",ลับ!AE$3,0))</f>
        <v>0</v>
      </c>
      <c r="BE89" s="60">
        <f>IF(ลับ!AF$3=0,0,IF(เวลาเรียน!BJ37="ป",ลับ!AF$3,0))</f>
        <v>0</v>
      </c>
      <c r="BF89" s="60">
        <f>IF(ลับ!AG$3=0,0,IF(เวลาเรียน!BK37="ป",ลับ!AG$3,0))</f>
        <v>0</v>
      </c>
      <c r="BG89" s="60">
        <f>IF(ลับ!AH$3=0,0,IF(เวลาเรียน!BL37="ป",ลับ!AH$3,0))</f>
        <v>0</v>
      </c>
      <c r="BH89" s="60">
        <f>IF(ลับ!AI$3=0,0,IF(เวลาเรียน!BM37="ป",ลับ!AI$3,0))</f>
        <v>0</v>
      </c>
      <c r="BI89" s="60">
        <f>IF(ลับ!AJ$3=0,0,IF(เวลาเรียน!BN37="ป",ลับ!AJ$3,0))</f>
        <v>0</v>
      </c>
      <c r="BJ89" s="60">
        <f>IF(ลับ!AK$3=0,0,IF(เวลาเรียน!BO37="ป",ลับ!AK$3,0))</f>
        <v>0</v>
      </c>
      <c r="BK89" s="60">
        <f>IF(ลับ!AL$3=0,0,IF(เวลาเรียน!BP37="ป",ลับ!AL$3,0))</f>
        <v>0</v>
      </c>
      <c r="BL89" s="60">
        <f>IF(ลับ!AM$3=0,0,IF(เวลาเรียน!BQ37="ป",ลับ!AM$3,0))</f>
        <v>0</v>
      </c>
      <c r="BM89" s="60">
        <f>IF(ลับ!AN$3=0,0,IF(เวลาเรียน!BR37="ป",ลับ!AN$3,0))</f>
        <v>0</v>
      </c>
      <c r="BN89" s="60">
        <f>IF(ลับ!AO$3=0,0,IF(เวลาเรียน!BS37="ป",ลับ!AO$3,0))</f>
        <v>0</v>
      </c>
      <c r="BO89" s="60">
        <f>IF(ลับ!AP$3=0,0,IF(เวลาเรียน!BT37="ป",ลับ!AP$3,0))</f>
        <v>0</v>
      </c>
      <c r="BP89" s="60">
        <f>IF(ลับ!AQ$3=0,0,IF(เวลาเรียน!BU37="ป",ลับ!AQ$3,0))</f>
        <v>0</v>
      </c>
      <c r="BQ89" s="60">
        <f>IF(ลับ!AR$3=0,0,IF(เวลาเรียน!BV37="ป",ลับ!AR$3,0))</f>
        <v>0</v>
      </c>
      <c r="BR89" s="60">
        <f>IF(ลับ!AS$3=0,0,IF(เวลาเรียน!BW37="ป",ลับ!AS$3,0))</f>
        <v>0</v>
      </c>
      <c r="BS89" s="295">
        <f>IF(ลับ!AT$3=0,0,IF(เวลาเรียน!BX37="ป",ลับ!AT$3,0))</f>
        <v>0</v>
      </c>
      <c r="BT89" s="60">
        <f>IF(ลับ!BT$3=0,0,IF(เวลาเรียน!BZ37="ป",ลับ!BT$3,0))</f>
        <v>0</v>
      </c>
      <c r="BU89" s="60">
        <f>IF(ลับ!BU$3=0,0,IF(เวลาเรียน!CA37="ป",ลับ!BU$3,0))</f>
        <v>0</v>
      </c>
      <c r="BV89" s="60">
        <f>IF(ลับ!BV$3=0,0,IF(เวลาเรียน!CB37="ป",ลับ!BV$3,0))</f>
        <v>0</v>
      </c>
      <c r="BW89" s="60">
        <f>IF(ลับ!BW$3=0,0,IF(เวลาเรียน!CC37="ป",ลับ!BW$3,0))</f>
        <v>0</v>
      </c>
      <c r="BX89" s="60">
        <f>IF(ลับ!BX$3=0,0,IF(เวลาเรียน!CD37="ป",ลับ!BX$3,0))</f>
        <v>0</v>
      </c>
      <c r="BY89" s="60">
        <f>IF(ลับ!BY$3=0,0,IF(เวลาเรียน!CE37="ป",ลับ!BY$3,0))</f>
        <v>0</v>
      </c>
      <c r="BZ89" s="60">
        <f>IF(ลับ!BZ$3=0,0,IF(เวลาเรียน!CF37="ป",ลับ!BZ$3,0))</f>
        <v>0</v>
      </c>
      <c r="CA89" s="60">
        <f>IF(ลับ!CA$3=0,0,IF(เวลาเรียน!CG37="ป",ลับ!CA$3,0))</f>
        <v>0</v>
      </c>
      <c r="CB89" s="60">
        <f>IF(ลับ!CB$3=0,0,IF(เวลาเรียน!CH37="ป",ลับ!CB$3,0))</f>
        <v>0</v>
      </c>
      <c r="CC89" s="60">
        <f>IF(ลับ!CC$3=0,0,IF(เวลาเรียน!CI37="ป",ลับ!CC$3,0))</f>
        <v>0</v>
      </c>
      <c r="CD89" s="60">
        <f>IF(ลับ!CD$3=0,0,IF(เวลาเรียน!CJ37="ป",ลับ!CD$3,0))</f>
        <v>0</v>
      </c>
      <c r="CE89" s="60">
        <f>IF(ลับ!CE$3=0,0,IF(เวลาเรียน!CK37="ป",ลับ!CE$3,0))</f>
        <v>0</v>
      </c>
      <c r="CF89" s="60">
        <f>IF(ลับ!CF$3=0,0,IF(เวลาเรียน!CL37="ป",ลับ!CF$3,0))</f>
        <v>0</v>
      </c>
      <c r="CG89" s="60">
        <f>IF(ลับ!CG$3=0,0,IF(เวลาเรียน!CM37="ป",ลับ!CG$3,0))</f>
        <v>0</v>
      </c>
      <c r="CH89" s="60">
        <f>IF(ลับ!CH$3=0,0,IF(เวลาเรียน!CN37="ป",ลับ!CH$3,0))</f>
        <v>0</v>
      </c>
      <c r="CI89" s="60">
        <f>IF(ลับ!CI$3=0,0,IF(เวลาเรียน!CO37="ป",ลับ!CI$3,0))</f>
        <v>0</v>
      </c>
      <c r="CJ89" s="60">
        <f>IF(ลับ!CJ$3=0,0,IF(เวลาเรียน!CP37="ป",ลับ!CJ$3,0))</f>
        <v>0</v>
      </c>
      <c r="CK89" s="60">
        <f>IF(ลับ!CK$3=0,0,IF(เวลาเรียน!CQ37="ป",ลับ!CK$3,0))</f>
        <v>0</v>
      </c>
      <c r="CL89" s="60">
        <f>IF(ลับ!CL$3=0,0,IF(เวลาเรียน!CR37="ป",ลับ!CL$3,0))</f>
        <v>0</v>
      </c>
      <c r="CM89" s="60">
        <f>IF(ลับ!CM$3=0,0,IF(เวลาเรียน!CS37="ป",ลับ!CM$3,0))</f>
        <v>0</v>
      </c>
      <c r="CN89" s="60">
        <f>IF(ลับ!CN$3=0,0,IF(เวลาเรียน!CT37="ป",ลับ!CN$3,0))</f>
        <v>0</v>
      </c>
      <c r="CO89" s="60">
        <f>IF(ลับ!CO$3=0,0,IF(เวลาเรียน!CU37="ป",ลับ!CO$3,0))</f>
        <v>0</v>
      </c>
      <c r="CP89" s="60">
        <f>IF(ลับ!CP$3=0,0,IF(เวลาเรียน!CV37="ป",ลับ!CP$3,0))</f>
        <v>0</v>
      </c>
      <c r="CQ89" s="60">
        <f>IF(ลับ!CQ$3=0,0,IF(เวลาเรียน!CW37="ป",ลับ!CQ$3,0))</f>
        <v>0</v>
      </c>
      <c r="CR89" s="60">
        <f>IF(ลับ!CR$3=0,0,IF(เวลาเรียน!CX37="ป",ลับ!CR$3,0))</f>
        <v>0</v>
      </c>
      <c r="CS89" s="60">
        <f>IF(ลับ!CS$3=0,0,IF(เวลาเรียน!CY37="ป",ลับ!CS$3,0))</f>
        <v>0</v>
      </c>
      <c r="CT89" s="60">
        <f>IF(ลับ!CT$3=0,0,IF(เวลาเรียน!CZ37="ป",ลับ!CT$3,0))</f>
        <v>0</v>
      </c>
      <c r="CU89" s="60">
        <f>IF(ลับ!CU$3=0,0,IF(เวลาเรียน!DA37="ป",ลับ!CU$3,0))</f>
        <v>0</v>
      </c>
      <c r="CV89" s="60">
        <f>IF(ลับ!CV$3=0,0,IF(เวลาเรียน!DB37="ป",ลับ!CV$3,0))</f>
        <v>0</v>
      </c>
      <c r="CW89" s="60">
        <f>IF(ลับ!CW$3=0,0,IF(เวลาเรียน!DC37="ป",ลับ!CW$3,0))</f>
        <v>0</v>
      </c>
      <c r="CX89" s="73" t="e">
        <f t="shared" si="24"/>
        <v>#REF!</v>
      </c>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row>
    <row r="90" spans="1:214" ht="20.399999999999999" x14ac:dyDescent="0.55000000000000004">
      <c r="A90" s="25">
        <v>33</v>
      </c>
      <c r="B90" s="60">
        <f>IF(ลับ!B$3=0,0,IF(เวลาเรียน!H38="ป",ลับ!B$3,0))</f>
        <v>0</v>
      </c>
      <c r="C90" s="60">
        <f>IF(ลับ!C$3=0,0,IF(เวลาเรียน!I38="ป",ลับ!C$3,0))</f>
        <v>0</v>
      </c>
      <c r="D90" s="60">
        <f>IF(ลับ!D$3=0,0,IF(เวลาเรียน!J38="ป",ลับ!D$3,0))</f>
        <v>0</v>
      </c>
      <c r="E90" s="60">
        <f>IF(ลับ!E$3=0,0,IF(เวลาเรียน!K38="ป",ลับ!E$3,0))</f>
        <v>0</v>
      </c>
      <c r="F90" s="60" t="e">
        <f>IF(ลับ!F$3=0,0,IF(เวลาเรียน!#REF!="ป",ลับ!F$3,0))</f>
        <v>#REF!</v>
      </c>
      <c r="G90" s="60">
        <f>IF(ลับ!G$3=0,0,IF(เวลาเรียน!L38="ป",ลับ!G$3,0))</f>
        <v>0</v>
      </c>
      <c r="H90" s="60">
        <f>IF(ลับ!H$3=0,0,IF(เวลาเรียน!M38="ป",ลับ!H$3,0))</f>
        <v>0</v>
      </c>
      <c r="I90" s="60">
        <f>IF(ลับ!I$3=0,0,IF(เวลาเรียน!N38="ป",ลับ!I$3,0))</f>
        <v>0</v>
      </c>
      <c r="J90" s="60">
        <f>IF(ลับ!J$3=0,0,IF(เวลาเรียน!O38="ป",ลับ!J$3,0))</f>
        <v>0</v>
      </c>
      <c r="K90" s="60">
        <f>IF(ลับ!K$3=0,0,IF(เวลาเรียน!P38="ป",ลับ!K$3,0))</f>
        <v>0</v>
      </c>
      <c r="L90" s="60">
        <f>IF(ลับ!L$3=0,0,IF(เวลาเรียน!Q38="ป",ลับ!L$3,0))</f>
        <v>0</v>
      </c>
      <c r="M90" s="60">
        <f>IF(ลับ!M$3=0,0,IF(เวลาเรียน!R38="ป",ลับ!M$3,0))</f>
        <v>0</v>
      </c>
      <c r="N90" s="60">
        <f>IF(ลับ!N$3=0,0,IF(เวลาเรียน!S38="ป",ลับ!N$3,0))</f>
        <v>0</v>
      </c>
      <c r="O90" s="60">
        <f>IF(ลับ!O$3=0,0,IF(เวลาเรียน!T38="ป",ลับ!O$3,0))</f>
        <v>0</v>
      </c>
      <c r="P90" s="60">
        <f>IF(ลับ!P$3=0,0,IF(เวลาเรียน!U38="ป",ลับ!P$3,0))</f>
        <v>0</v>
      </c>
      <c r="Q90" s="60">
        <f>IF(ลับ!Q$3=0,0,IF(เวลาเรียน!V38="ป",ลับ!Q$3,0))</f>
        <v>0</v>
      </c>
      <c r="R90" s="60">
        <f>IF(ลับ!R$3=0,0,IF(เวลาเรียน!W38="ป",ลับ!R$3,0))</f>
        <v>0</v>
      </c>
      <c r="S90" s="60">
        <f>IF(ลับ!S$3=0,0,IF(เวลาเรียน!X38="ป",ลับ!S$3,0))</f>
        <v>0</v>
      </c>
      <c r="T90" s="60">
        <f>IF(ลับ!T$3=0,0,IF(เวลาเรียน!Y38="ป",ลับ!T$3,0))</f>
        <v>0</v>
      </c>
      <c r="U90" s="60">
        <f>IF(ลับ!U$3=0,0,IF(เวลาเรียน!Z38="ป",ลับ!U$3,0))</f>
        <v>0</v>
      </c>
      <c r="V90" s="60">
        <f>IF(ลับ!V$3=0,0,IF(เวลาเรียน!AA38="ป",ลับ!V$3,0))</f>
        <v>0</v>
      </c>
      <c r="W90" s="60">
        <f>IF(ลับ!W$3=0,0,IF(เวลาเรียน!AB38="ป",ลับ!W$3,0))</f>
        <v>0</v>
      </c>
      <c r="X90" s="60">
        <f>IF(ลับ!X$3=0,0,IF(เวลาเรียน!AC38="ป",ลับ!X$3,0))</f>
        <v>0</v>
      </c>
      <c r="Y90" s="60">
        <f>IF(ลับ!Y$3=0,0,IF(เวลาเรียน!AD38="ป",ลับ!Y$3,0))</f>
        <v>0</v>
      </c>
      <c r="Z90" s="295">
        <f>IF(ลับ!Z$3=0,0,IF(เวลาเรียน!AE38="ป",ลับ!Z$3,0))</f>
        <v>0</v>
      </c>
      <c r="AA90" s="60">
        <f>IF(ลับ!B$3=0,0,IF(เวลาเรียน!AF38="ป",ลับ!B$3,0))</f>
        <v>0</v>
      </c>
      <c r="AB90" s="60">
        <f>IF(ลับ!C$3=0,0,IF(เวลาเรียน!AG38="ป",ลับ!C$3,0))</f>
        <v>0</v>
      </c>
      <c r="AC90" s="60">
        <f>IF(ลับ!D$3=0,0,IF(เวลาเรียน!AH38="ป",ลับ!D$3,0))</f>
        <v>0</v>
      </c>
      <c r="AD90" s="60">
        <f>IF(ลับ!E$3=0,0,IF(เวลาเรียน!AI38="ป",ลับ!E$3,0))</f>
        <v>0</v>
      </c>
      <c r="AE90" s="60" t="e">
        <f>IF(ลับ!F$3=0,0,IF(เวลาเรียน!AJ38="ป",ลับ!F$3,0))</f>
        <v>#REF!</v>
      </c>
      <c r="AF90" s="60">
        <f>IF(ลับ!G$3=0,0,IF(เวลาเรียน!AK38="ป",ลับ!G$3,0))</f>
        <v>0</v>
      </c>
      <c r="AG90" s="60">
        <f>IF(ลับ!H$3=0,0,IF(เวลาเรียน!AL38="ป",ลับ!H$3,0))</f>
        <v>0</v>
      </c>
      <c r="AH90" s="60">
        <f>IF(ลับ!I$3=0,0,IF(เวลาเรียน!AM38="ป",ลับ!I$3,0))</f>
        <v>0</v>
      </c>
      <c r="AI90" s="60">
        <f>IF(ลับ!J$3=0,0,IF(เวลาเรียน!AN38="ป",ลับ!J$3,0))</f>
        <v>0</v>
      </c>
      <c r="AJ90" s="60">
        <f>IF(ลับ!K$3=0,0,IF(เวลาเรียน!AO38="ป",ลับ!K$3,0))</f>
        <v>0</v>
      </c>
      <c r="AK90" s="60">
        <f>IF(ลับ!L$3=0,0,IF(เวลาเรียน!AP38="ป",ลับ!L$3,0))</f>
        <v>0</v>
      </c>
      <c r="AL90" s="60">
        <f>IF(ลับ!M$3=0,0,IF(เวลาเรียน!AQ38="ป",ลับ!M$3,0))</f>
        <v>0</v>
      </c>
      <c r="AM90" s="60">
        <f>IF(ลับ!N$3=0,0,IF(เวลาเรียน!AR38="ป",ลับ!N$3,0))</f>
        <v>0</v>
      </c>
      <c r="AN90" s="60">
        <f>IF(ลับ!O$3=0,0,IF(เวลาเรียน!AS38="ป",ลับ!O$3,0))</f>
        <v>0</v>
      </c>
      <c r="AO90" s="60">
        <f>IF(ลับ!P$3=0,0,IF(เวลาเรียน!AT38="ป",ลับ!P$3,0))</f>
        <v>0</v>
      </c>
      <c r="AP90" s="60">
        <f>IF(ลับ!Q$3=0,0,IF(เวลาเรียน!AU38="ป",ลับ!Q$3,0))</f>
        <v>0</v>
      </c>
      <c r="AQ90" s="60">
        <f>IF(ลับ!R$3=0,0,IF(เวลาเรียน!AV38="ป",ลับ!R$3,0))</f>
        <v>0</v>
      </c>
      <c r="AR90" s="60">
        <f>IF(ลับ!S$3=0,0,IF(เวลาเรียน!AW38="ป",ลับ!S$3,0))</f>
        <v>0</v>
      </c>
      <c r="AS90" s="60">
        <f>IF(ลับ!T$3=0,0,IF(เวลาเรียน!AX38="ป",ลับ!T$3,0))</f>
        <v>0</v>
      </c>
      <c r="AT90" s="60">
        <f>IF(ลับ!U$3=0,0,IF(เวลาเรียน!AY38="ป",ลับ!U$3,0))</f>
        <v>0</v>
      </c>
      <c r="AU90" s="60">
        <f>IF(ลับ!V$3=0,0,IF(เวลาเรียน!AZ38="ป",ลับ!V$3,0))</f>
        <v>0</v>
      </c>
      <c r="AV90" s="60">
        <f>IF(ลับ!W$3=0,0,IF(เวลาเรียน!BA38="ป",ลับ!W$3,0))</f>
        <v>0</v>
      </c>
      <c r="AW90" s="60">
        <f>IF(ลับ!X$3=0,0,IF(เวลาเรียน!BB38="ป",ลับ!X$3,0))</f>
        <v>0</v>
      </c>
      <c r="AX90" s="60">
        <f>IF(ลับ!Y$3=0,0,IF(เวลาเรียน!BC38="ป",ลับ!Y$3,0))</f>
        <v>0</v>
      </c>
      <c r="AY90" s="60">
        <f>IF(ลับ!Z$3=0,0,IF(เวลาเรียน!BD38="ป",ลับ!Z$3,0))</f>
        <v>0</v>
      </c>
      <c r="AZ90" s="60">
        <f>IF(ลับ!AA$3=0,0,IF(เวลาเรียน!BE38="ป",ลับ!AA$3,0))</f>
        <v>0</v>
      </c>
      <c r="BA90" s="60">
        <f>IF(ลับ!AB$3=0,0,IF(เวลาเรียน!BF38="ป",ลับ!AB$3,0))</f>
        <v>0</v>
      </c>
      <c r="BB90" s="60">
        <f>IF(ลับ!AC$3=0,0,IF(เวลาเรียน!BG38="ป",ลับ!AC$3,0))</f>
        <v>0</v>
      </c>
      <c r="BC90" s="60">
        <f>IF(ลับ!AD$3=0,0,IF(เวลาเรียน!BH38="ป",ลับ!AD$3,0))</f>
        <v>0</v>
      </c>
      <c r="BD90" s="60">
        <f>IF(ลับ!AE$3=0,0,IF(เวลาเรียน!BI38="ป",ลับ!AE$3,0))</f>
        <v>0</v>
      </c>
      <c r="BE90" s="60">
        <f>IF(ลับ!AF$3=0,0,IF(เวลาเรียน!BJ38="ป",ลับ!AF$3,0))</f>
        <v>0</v>
      </c>
      <c r="BF90" s="60">
        <f>IF(ลับ!AG$3=0,0,IF(เวลาเรียน!BK38="ป",ลับ!AG$3,0))</f>
        <v>0</v>
      </c>
      <c r="BG90" s="60">
        <f>IF(ลับ!AH$3=0,0,IF(เวลาเรียน!BL38="ป",ลับ!AH$3,0))</f>
        <v>0</v>
      </c>
      <c r="BH90" s="60">
        <f>IF(ลับ!AI$3=0,0,IF(เวลาเรียน!BM38="ป",ลับ!AI$3,0))</f>
        <v>0</v>
      </c>
      <c r="BI90" s="60">
        <f>IF(ลับ!AJ$3=0,0,IF(เวลาเรียน!BN38="ป",ลับ!AJ$3,0))</f>
        <v>0</v>
      </c>
      <c r="BJ90" s="60">
        <f>IF(ลับ!AK$3=0,0,IF(เวลาเรียน!BO38="ป",ลับ!AK$3,0))</f>
        <v>0</v>
      </c>
      <c r="BK90" s="60">
        <f>IF(ลับ!AL$3=0,0,IF(เวลาเรียน!BP38="ป",ลับ!AL$3,0))</f>
        <v>0</v>
      </c>
      <c r="BL90" s="60">
        <f>IF(ลับ!AM$3=0,0,IF(เวลาเรียน!BQ38="ป",ลับ!AM$3,0))</f>
        <v>0</v>
      </c>
      <c r="BM90" s="60">
        <f>IF(ลับ!AN$3=0,0,IF(เวลาเรียน!BR38="ป",ลับ!AN$3,0))</f>
        <v>0</v>
      </c>
      <c r="BN90" s="60">
        <f>IF(ลับ!AO$3=0,0,IF(เวลาเรียน!BS38="ป",ลับ!AO$3,0))</f>
        <v>0</v>
      </c>
      <c r="BO90" s="60">
        <f>IF(ลับ!AP$3=0,0,IF(เวลาเรียน!BT38="ป",ลับ!AP$3,0))</f>
        <v>0</v>
      </c>
      <c r="BP90" s="60">
        <f>IF(ลับ!AQ$3=0,0,IF(เวลาเรียน!BU38="ป",ลับ!AQ$3,0))</f>
        <v>0</v>
      </c>
      <c r="BQ90" s="60">
        <f>IF(ลับ!AR$3=0,0,IF(เวลาเรียน!BV38="ป",ลับ!AR$3,0))</f>
        <v>0</v>
      </c>
      <c r="BR90" s="60">
        <f>IF(ลับ!AS$3=0,0,IF(เวลาเรียน!BW38="ป",ลับ!AS$3,0))</f>
        <v>0</v>
      </c>
      <c r="BS90" s="295">
        <f>IF(ลับ!AT$3=0,0,IF(เวลาเรียน!BX38="ป",ลับ!AT$3,0))</f>
        <v>0</v>
      </c>
      <c r="BT90" s="60">
        <f>IF(ลับ!BT$3=0,0,IF(เวลาเรียน!BZ38="ป",ลับ!BT$3,0))</f>
        <v>0</v>
      </c>
      <c r="BU90" s="60">
        <f>IF(ลับ!BU$3=0,0,IF(เวลาเรียน!CA38="ป",ลับ!BU$3,0))</f>
        <v>0</v>
      </c>
      <c r="BV90" s="60">
        <f>IF(ลับ!BV$3=0,0,IF(เวลาเรียน!CB38="ป",ลับ!BV$3,0))</f>
        <v>0</v>
      </c>
      <c r="BW90" s="60">
        <f>IF(ลับ!BW$3=0,0,IF(เวลาเรียน!CC38="ป",ลับ!BW$3,0))</f>
        <v>0</v>
      </c>
      <c r="BX90" s="60">
        <f>IF(ลับ!BX$3=0,0,IF(เวลาเรียน!CD38="ป",ลับ!BX$3,0))</f>
        <v>0</v>
      </c>
      <c r="BY90" s="60">
        <f>IF(ลับ!BY$3=0,0,IF(เวลาเรียน!CE38="ป",ลับ!BY$3,0))</f>
        <v>0</v>
      </c>
      <c r="BZ90" s="60">
        <f>IF(ลับ!BZ$3=0,0,IF(เวลาเรียน!CF38="ป",ลับ!BZ$3,0))</f>
        <v>0</v>
      </c>
      <c r="CA90" s="60">
        <f>IF(ลับ!CA$3=0,0,IF(เวลาเรียน!CG38="ป",ลับ!CA$3,0))</f>
        <v>0</v>
      </c>
      <c r="CB90" s="60">
        <f>IF(ลับ!CB$3=0,0,IF(เวลาเรียน!CH38="ป",ลับ!CB$3,0))</f>
        <v>0</v>
      </c>
      <c r="CC90" s="60">
        <f>IF(ลับ!CC$3=0,0,IF(เวลาเรียน!CI38="ป",ลับ!CC$3,0))</f>
        <v>0</v>
      </c>
      <c r="CD90" s="60">
        <f>IF(ลับ!CD$3=0,0,IF(เวลาเรียน!CJ38="ป",ลับ!CD$3,0))</f>
        <v>0</v>
      </c>
      <c r="CE90" s="60">
        <f>IF(ลับ!CE$3=0,0,IF(เวลาเรียน!CK38="ป",ลับ!CE$3,0))</f>
        <v>0</v>
      </c>
      <c r="CF90" s="60">
        <f>IF(ลับ!CF$3=0,0,IF(เวลาเรียน!CL38="ป",ลับ!CF$3,0))</f>
        <v>0</v>
      </c>
      <c r="CG90" s="60">
        <f>IF(ลับ!CG$3=0,0,IF(เวลาเรียน!CM38="ป",ลับ!CG$3,0))</f>
        <v>0</v>
      </c>
      <c r="CH90" s="60">
        <f>IF(ลับ!CH$3=0,0,IF(เวลาเรียน!CN38="ป",ลับ!CH$3,0))</f>
        <v>0</v>
      </c>
      <c r="CI90" s="60">
        <f>IF(ลับ!CI$3=0,0,IF(เวลาเรียน!CO38="ป",ลับ!CI$3,0))</f>
        <v>0</v>
      </c>
      <c r="CJ90" s="60">
        <f>IF(ลับ!CJ$3=0,0,IF(เวลาเรียน!CP38="ป",ลับ!CJ$3,0))</f>
        <v>0</v>
      </c>
      <c r="CK90" s="60">
        <f>IF(ลับ!CK$3=0,0,IF(เวลาเรียน!CQ38="ป",ลับ!CK$3,0))</f>
        <v>0</v>
      </c>
      <c r="CL90" s="60">
        <f>IF(ลับ!CL$3=0,0,IF(เวลาเรียน!CR38="ป",ลับ!CL$3,0))</f>
        <v>0</v>
      </c>
      <c r="CM90" s="60">
        <f>IF(ลับ!CM$3=0,0,IF(เวลาเรียน!CS38="ป",ลับ!CM$3,0))</f>
        <v>0</v>
      </c>
      <c r="CN90" s="60">
        <f>IF(ลับ!CN$3=0,0,IF(เวลาเรียน!CT38="ป",ลับ!CN$3,0))</f>
        <v>0</v>
      </c>
      <c r="CO90" s="60">
        <f>IF(ลับ!CO$3=0,0,IF(เวลาเรียน!CU38="ป",ลับ!CO$3,0))</f>
        <v>0</v>
      </c>
      <c r="CP90" s="60">
        <f>IF(ลับ!CP$3=0,0,IF(เวลาเรียน!CV38="ป",ลับ!CP$3,0))</f>
        <v>0</v>
      </c>
      <c r="CQ90" s="60">
        <f>IF(ลับ!CQ$3=0,0,IF(เวลาเรียน!CW38="ป",ลับ!CQ$3,0))</f>
        <v>0</v>
      </c>
      <c r="CR90" s="60">
        <f>IF(ลับ!CR$3=0,0,IF(เวลาเรียน!CX38="ป",ลับ!CR$3,0))</f>
        <v>0</v>
      </c>
      <c r="CS90" s="60">
        <f>IF(ลับ!CS$3=0,0,IF(เวลาเรียน!CY38="ป",ลับ!CS$3,0))</f>
        <v>0</v>
      </c>
      <c r="CT90" s="60">
        <f>IF(ลับ!CT$3=0,0,IF(เวลาเรียน!CZ38="ป",ลับ!CT$3,0))</f>
        <v>0</v>
      </c>
      <c r="CU90" s="60">
        <f>IF(ลับ!CU$3=0,0,IF(เวลาเรียน!DA38="ป",ลับ!CU$3,0))</f>
        <v>0</v>
      </c>
      <c r="CV90" s="60">
        <f>IF(ลับ!CV$3=0,0,IF(เวลาเรียน!DB38="ป",ลับ!CV$3,0))</f>
        <v>0</v>
      </c>
      <c r="CW90" s="60">
        <f>IF(ลับ!CW$3=0,0,IF(เวลาเรียน!DC38="ป",ลับ!CW$3,0))</f>
        <v>0</v>
      </c>
      <c r="CX90" s="73" t="e">
        <f t="shared" si="24"/>
        <v>#REF!</v>
      </c>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c r="EB90" s="47"/>
      <c r="EC90" s="47"/>
      <c r="ED90" s="47"/>
      <c r="EE90" s="47"/>
      <c r="EF90" s="47"/>
      <c r="GI90" s="65"/>
      <c r="GJ90" s="65"/>
      <c r="GK90" s="65"/>
      <c r="GL90" s="65"/>
      <c r="GM90" s="65"/>
      <c r="GN90" s="65"/>
      <c r="GO90" s="65"/>
      <c r="GP90" s="65"/>
      <c r="GQ90" s="65"/>
      <c r="GR90" s="65"/>
      <c r="GS90" s="65"/>
      <c r="GT90" s="65"/>
      <c r="GU90" s="65"/>
      <c r="GV90" s="65"/>
      <c r="GW90" s="65"/>
      <c r="GX90" s="65"/>
      <c r="GY90" s="65"/>
      <c r="GZ90" s="65"/>
      <c r="HA90" s="65"/>
      <c r="HB90" s="65"/>
      <c r="HC90" s="65"/>
      <c r="HD90" s="65"/>
      <c r="HE90" s="65"/>
      <c r="HF90" s="65"/>
    </row>
    <row r="91" spans="1:214" ht="20.399999999999999" x14ac:dyDescent="0.55000000000000004">
      <c r="A91" s="25">
        <v>34</v>
      </c>
      <c r="B91" s="60">
        <f>IF(ลับ!B$3=0,0,IF(เวลาเรียน!H39="ป",ลับ!B$3,0))</f>
        <v>0</v>
      </c>
      <c r="C91" s="60">
        <f>IF(ลับ!C$3=0,0,IF(เวลาเรียน!I39="ป",ลับ!C$3,0))</f>
        <v>0</v>
      </c>
      <c r="D91" s="60">
        <f>IF(ลับ!D$3=0,0,IF(เวลาเรียน!J39="ป",ลับ!D$3,0))</f>
        <v>0</v>
      </c>
      <c r="E91" s="60">
        <f>IF(ลับ!E$3=0,0,IF(เวลาเรียน!K39="ป",ลับ!E$3,0))</f>
        <v>0</v>
      </c>
      <c r="F91" s="60" t="e">
        <f>IF(ลับ!F$3=0,0,IF(เวลาเรียน!#REF!="ป",ลับ!F$3,0))</f>
        <v>#REF!</v>
      </c>
      <c r="G91" s="60">
        <f>IF(ลับ!G$3=0,0,IF(เวลาเรียน!L39="ป",ลับ!G$3,0))</f>
        <v>0</v>
      </c>
      <c r="H91" s="60">
        <f>IF(ลับ!H$3=0,0,IF(เวลาเรียน!M39="ป",ลับ!H$3,0))</f>
        <v>0</v>
      </c>
      <c r="I91" s="60">
        <f>IF(ลับ!I$3=0,0,IF(เวลาเรียน!N39="ป",ลับ!I$3,0))</f>
        <v>0</v>
      </c>
      <c r="J91" s="60">
        <f>IF(ลับ!J$3=0,0,IF(เวลาเรียน!O39="ป",ลับ!J$3,0))</f>
        <v>0</v>
      </c>
      <c r="K91" s="60">
        <f>IF(ลับ!K$3=0,0,IF(เวลาเรียน!P39="ป",ลับ!K$3,0))</f>
        <v>0</v>
      </c>
      <c r="L91" s="60">
        <f>IF(ลับ!L$3=0,0,IF(เวลาเรียน!Q39="ป",ลับ!L$3,0))</f>
        <v>0</v>
      </c>
      <c r="M91" s="60">
        <f>IF(ลับ!M$3=0,0,IF(เวลาเรียน!R39="ป",ลับ!M$3,0))</f>
        <v>0</v>
      </c>
      <c r="N91" s="60">
        <f>IF(ลับ!N$3=0,0,IF(เวลาเรียน!S39="ป",ลับ!N$3,0))</f>
        <v>0</v>
      </c>
      <c r="O91" s="60">
        <f>IF(ลับ!O$3=0,0,IF(เวลาเรียน!T39="ป",ลับ!O$3,0))</f>
        <v>0</v>
      </c>
      <c r="P91" s="60">
        <f>IF(ลับ!P$3=0,0,IF(เวลาเรียน!U39="ป",ลับ!P$3,0))</f>
        <v>0</v>
      </c>
      <c r="Q91" s="60">
        <f>IF(ลับ!Q$3=0,0,IF(เวลาเรียน!V39="ป",ลับ!Q$3,0))</f>
        <v>0</v>
      </c>
      <c r="R91" s="60">
        <f>IF(ลับ!R$3=0,0,IF(เวลาเรียน!W39="ป",ลับ!R$3,0))</f>
        <v>0</v>
      </c>
      <c r="S91" s="60">
        <f>IF(ลับ!S$3=0,0,IF(เวลาเรียน!X39="ป",ลับ!S$3,0))</f>
        <v>0</v>
      </c>
      <c r="T91" s="60">
        <f>IF(ลับ!T$3=0,0,IF(เวลาเรียน!Y39="ป",ลับ!T$3,0))</f>
        <v>0</v>
      </c>
      <c r="U91" s="60">
        <f>IF(ลับ!U$3=0,0,IF(เวลาเรียน!Z39="ป",ลับ!U$3,0))</f>
        <v>0</v>
      </c>
      <c r="V91" s="60">
        <f>IF(ลับ!V$3=0,0,IF(เวลาเรียน!AA39="ป",ลับ!V$3,0))</f>
        <v>0</v>
      </c>
      <c r="W91" s="60">
        <f>IF(ลับ!W$3=0,0,IF(เวลาเรียน!AB39="ป",ลับ!W$3,0))</f>
        <v>0</v>
      </c>
      <c r="X91" s="60">
        <f>IF(ลับ!X$3=0,0,IF(เวลาเรียน!AC39="ป",ลับ!X$3,0))</f>
        <v>0</v>
      </c>
      <c r="Y91" s="60">
        <f>IF(ลับ!Y$3=0,0,IF(เวลาเรียน!AD39="ป",ลับ!Y$3,0))</f>
        <v>0</v>
      </c>
      <c r="Z91" s="295">
        <f>IF(ลับ!Z$3=0,0,IF(เวลาเรียน!AE39="ป",ลับ!Z$3,0))</f>
        <v>0</v>
      </c>
      <c r="AA91" s="60">
        <f>IF(ลับ!B$3=0,0,IF(เวลาเรียน!AF39="ป",ลับ!B$3,0))</f>
        <v>0</v>
      </c>
      <c r="AB91" s="60">
        <f>IF(ลับ!C$3=0,0,IF(เวลาเรียน!AG39="ป",ลับ!C$3,0))</f>
        <v>0</v>
      </c>
      <c r="AC91" s="60">
        <f>IF(ลับ!D$3=0,0,IF(เวลาเรียน!AH39="ป",ลับ!D$3,0))</f>
        <v>0</v>
      </c>
      <c r="AD91" s="60">
        <f>IF(ลับ!E$3=0,0,IF(เวลาเรียน!AI39="ป",ลับ!E$3,0))</f>
        <v>0</v>
      </c>
      <c r="AE91" s="60" t="e">
        <f>IF(ลับ!F$3=0,0,IF(เวลาเรียน!AJ39="ป",ลับ!F$3,0))</f>
        <v>#REF!</v>
      </c>
      <c r="AF91" s="60">
        <f>IF(ลับ!G$3=0,0,IF(เวลาเรียน!AK39="ป",ลับ!G$3,0))</f>
        <v>0</v>
      </c>
      <c r="AG91" s="60">
        <f>IF(ลับ!H$3=0,0,IF(เวลาเรียน!AL39="ป",ลับ!H$3,0))</f>
        <v>0</v>
      </c>
      <c r="AH91" s="60">
        <f>IF(ลับ!I$3=0,0,IF(เวลาเรียน!AM39="ป",ลับ!I$3,0))</f>
        <v>0</v>
      </c>
      <c r="AI91" s="60">
        <f>IF(ลับ!J$3=0,0,IF(เวลาเรียน!AN39="ป",ลับ!J$3,0))</f>
        <v>0</v>
      </c>
      <c r="AJ91" s="60">
        <f>IF(ลับ!K$3=0,0,IF(เวลาเรียน!AO39="ป",ลับ!K$3,0))</f>
        <v>0</v>
      </c>
      <c r="AK91" s="60">
        <f>IF(ลับ!L$3=0,0,IF(เวลาเรียน!AP39="ป",ลับ!L$3,0))</f>
        <v>0</v>
      </c>
      <c r="AL91" s="60">
        <f>IF(ลับ!M$3=0,0,IF(เวลาเรียน!AQ39="ป",ลับ!M$3,0))</f>
        <v>0</v>
      </c>
      <c r="AM91" s="60">
        <f>IF(ลับ!N$3=0,0,IF(เวลาเรียน!AR39="ป",ลับ!N$3,0))</f>
        <v>0</v>
      </c>
      <c r="AN91" s="60">
        <f>IF(ลับ!O$3=0,0,IF(เวลาเรียน!AS39="ป",ลับ!O$3,0))</f>
        <v>0</v>
      </c>
      <c r="AO91" s="60">
        <f>IF(ลับ!P$3=0,0,IF(เวลาเรียน!AT39="ป",ลับ!P$3,0))</f>
        <v>0</v>
      </c>
      <c r="AP91" s="60">
        <f>IF(ลับ!Q$3=0,0,IF(เวลาเรียน!AU39="ป",ลับ!Q$3,0))</f>
        <v>0</v>
      </c>
      <c r="AQ91" s="60">
        <f>IF(ลับ!R$3=0,0,IF(เวลาเรียน!AV39="ป",ลับ!R$3,0))</f>
        <v>0</v>
      </c>
      <c r="AR91" s="60">
        <f>IF(ลับ!S$3=0,0,IF(เวลาเรียน!AW39="ป",ลับ!S$3,0))</f>
        <v>0</v>
      </c>
      <c r="AS91" s="60">
        <f>IF(ลับ!T$3=0,0,IF(เวลาเรียน!AX39="ป",ลับ!T$3,0))</f>
        <v>0</v>
      </c>
      <c r="AT91" s="60">
        <f>IF(ลับ!U$3=0,0,IF(เวลาเรียน!AY39="ป",ลับ!U$3,0))</f>
        <v>0</v>
      </c>
      <c r="AU91" s="60">
        <f>IF(ลับ!V$3=0,0,IF(เวลาเรียน!AZ39="ป",ลับ!V$3,0))</f>
        <v>0</v>
      </c>
      <c r="AV91" s="60">
        <f>IF(ลับ!W$3=0,0,IF(เวลาเรียน!BA39="ป",ลับ!W$3,0))</f>
        <v>0</v>
      </c>
      <c r="AW91" s="60">
        <f>IF(ลับ!X$3=0,0,IF(เวลาเรียน!BB39="ป",ลับ!X$3,0))</f>
        <v>0</v>
      </c>
      <c r="AX91" s="60">
        <f>IF(ลับ!Y$3=0,0,IF(เวลาเรียน!BC39="ป",ลับ!Y$3,0))</f>
        <v>0</v>
      </c>
      <c r="AY91" s="60">
        <f>IF(ลับ!Z$3=0,0,IF(เวลาเรียน!BD39="ป",ลับ!Z$3,0))</f>
        <v>0</v>
      </c>
      <c r="AZ91" s="60">
        <f>IF(ลับ!AA$3=0,0,IF(เวลาเรียน!BE39="ป",ลับ!AA$3,0))</f>
        <v>0</v>
      </c>
      <c r="BA91" s="60">
        <f>IF(ลับ!AB$3=0,0,IF(เวลาเรียน!BF39="ป",ลับ!AB$3,0))</f>
        <v>0</v>
      </c>
      <c r="BB91" s="60">
        <f>IF(ลับ!AC$3=0,0,IF(เวลาเรียน!BG39="ป",ลับ!AC$3,0))</f>
        <v>0</v>
      </c>
      <c r="BC91" s="60">
        <f>IF(ลับ!AD$3=0,0,IF(เวลาเรียน!BH39="ป",ลับ!AD$3,0))</f>
        <v>0</v>
      </c>
      <c r="BD91" s="60">
        <f>IF(ลับ!AE$3=0,0,IF(เวลาเรียน!BI39="ป",ลับ!AE$3,0))</f>
        <v>0</v>
      </c>
      <c r="BE91" s="60">
        <f>IF(ลับ!AF$3=0,0,IF(เวลาเรียน!BJ39="ป",ลับ!AF$3,0))</f>
        <v>0</v>
      </c>
      <c r="BF91" s="60">
        <f>IF(ลับ!AG$3=0,0,IF(เวลาเรียน!BK39="ป",ลับ!AG$3,0))</f>
        <v>0</v>
      </c>
      <c r="BG91" s="60">
        <f>IF(ลับ!AH$3=0,0,IF(เวลาเรียน!BL39="ป",ลับ!AH$3,0))</f>
        <v>0</v>
      </c>
      <c r="BH91" s="60">
        <f>IF(ลับ!AI$3=0,0,IF(เวลาเรียน!BM39="ป",ลับ!AI$3,0))</f>
        <v>0</v>
      </c>
      <c r="BI91" s="60">
        <f>IF(ลับ!AJ$3=0,0,IF(เวลาเรียน!BN39="ป",ลับ!AJ$3,0))</f>
        <v>0</v>
      </c>
      <c r="BJ91" s="60">
        <f>IF(ลับ!AK$3=0,0,IF(เวลาเรียน!BO39="ป",ลับ!AK$3,0))</f>
        <v>0</v>
      </c>
      <c r="BK91" s="60">
        <f>IF(ลับ!AL$3=0,0,IF(เวลาเรียน!BP39="ป",ลับ!AL$3,0))</f>
        <v>0</v>
      </c>
      <c r="BL91" s="60">
        <f>IF(ลับ!AM$3=0,0,IF(เวลาเรียน!BQ39="ป",ลับ!AM$3,0))</f>
        <v>0</v>
      </c>
      <c r="BM91" s="60">
        <f>IF(ลับ!AN$3=0,0,IF(เวลาเรียน!BR39="ป",ลับ!AN$3,0))</f>
        <v>0</v>
      </c>
      <c r="BN91" s="60">
        <f>IF(ลับ!AO$3=0,0,IF(เวลาเรียน!BS39="ป",ลับ!AO$3,0))</f>
        <v>0</v>
      </c>
      <c r="BO91" s="60">
        <f>IF(ลับ!AP$3=0,0,IF(เวลาเรียน!BT39="ป",ลับ!AP$3,0))</f>
        <v>0</v>
      </c>
      <c r="BP91" s="60">
        <f>IF(ลับ!AQ$3=0,0,IF(เวลาเรียน!BU39="ป",ลับ!AQ$3,0))</f>
        <v>0</v>
      </c>
      <c r="BQ91" s="60">
        <f>IF(ลับ!AR$3=0,0,IF(เวลาเรียน!BV39="ป",ลับ!AR$3,0))</f>
        <v>0</v>
      </c>
      <c r="BR91" s="60">
        <f>IF(ลับ!AS$3=0,0,IF(เวลาเรียน!BW39="ป",ลับ!AS$3,0))</f>
        <v>0</v>
      </c>
      <c r="BS91" s="295">
        <f>IF(ลับ!AT$3=0,0,IF(เวลาเรียน!BX39="ป",ลับ!AT$3,0))</f>
        <v>0</v>
      </c>
      <c r="BT91" s="60">
        <f>IF(ลับ!BT$3=0,0,IF(เวลาเรียน!BZ39="ป",ลับ!BT$3,0))</f>
        <v>0</v>
      </c>
      <c r="BU91" s="60">
        <f>IF(ลับ!BU$3=0,0,IF(เวลาเรียน!CA39="ป",ลับ!BU$3,0))</f>
        <v>0</v>
      </c>
      <c r="BV91" s="60">
        <f>IF(ลับ!BV$3=0,0,IF(เวลาเรียน!CB39="ป",ลับ!BV$3,0))</f>
        <v>0</v>
      </c>
      <c r="BW91" s="60">
        <f>IF(ลับ!BW$3=0,0,IF(เวลาเรียน!CC39="ป",ลับ!BW$3,0))</f>
        <v>0</v>
      </c>
      <c r="BX91" s="60">
        <f>IF(ลับ!BX$3=0,0,IF(เวลาเรียน!CD39="ป",ลับ!BX$3,0))</f>
        <v>0</v>
      </c>
      <c r="BY91" s="60">
        <f>IF(ลับ!BY$3=0,0,IF(เวลาเรียน!CE39="ป",ลับ!BY$3,0))</f>
        <v>0</v>
      </c>
      <c r="BZ91" s="60">
        <f>IF(ลับ!BZ$3=0,0,IF(เวลาเรียน!CF39="ป",ลับ!BZ$3,0))</f>
        <v>0</v>
      </c>
      <c r="CA91" s="60">
        <f>IF(ลับ!CA$3=0,0,IF(เวลาเรียน!CG39="ป",ลับ!CA$3,0))</f>
        <v>0</v>
      </c>
      <c r="CB91" s="60">
        <f>IF(ลับ!CB$3=0,0,IF(เวลาเรียน!CH39="ป",ลับ!CB$3,0))</f>
        <v>0</v>
      </c>
      <c r="CC91" s="60">
        <f>IF(ลับ!CC$3=0,0,IF(เวลาเรียน!CI39="ป",ลับ!CC$3,0))</f>
        <v>0</v>
      </c>
      <c r="CD91" s="60">
        <f>IF(ลับ!CD$3=0,0,IF(เวลาเรียน!CJ39="ป",ลับ!CD$3,0))</f>
        <v>0</v>
      </c>
      <c r="CE91" s="60">
        <f>IF(ลับ!CE$3=0,0,IF(เวลาเรียน!CK39="ป",ลับ!CE$3,0))</f>
        <v>0</v>
      </c>
      <c r="CF91" s="60">
        <f>IF(ลับ!CF$3=0,0,IF(เวลาเรียน!CL39="ป",ลับ!CF$3,0))</f>
        <v>0</v>
      </c>
      <c r="CG91" s="60">
        <f>IF(ลับ!CG$3=0,0,IF(เวลาเรียน!CM39="ป",ลับ!CG$3,0))</f>
        <v>0</v>
      </c>
      <c r="CH91" s="60">
        <f>IF(ลับ!CH$3=0,0,IF(เวลาเรียน!CN39="ป",ลับ!CH$3,0))</f>
        <v>0</v>
      </c>
      <c r="CI91" s="60">
        <f>IF(ลับ!CI$3=0,0,IF(เวลาเรียน!CO39="ป",ลับ!CI$3,0))</f>
        <v>0</v>
      </c>
      <c r="CJ91" s="60">
        <f>IF(ลับ!CJ$3=0,0,IF(เวลาเรียน!CP39="ป",ลับ!CJ$3,0))</f>
        <v>0</v>
      </c>
      <c r="CK91" s="60">
        <f>IF(ลับ!CK$3=0,0,IF(เวลาเรียน!CQ39="ป",ลับ!CK$3,0))</f>
        <v>0</v>
      </c>
      <c r="CL91" s="60">
        <f>IF(ลับ!CL$3=0,0,IF(เวลาเรียน!CR39="ป",ลับ!CL$3,0))</f>
        <v>0</v>
      </c>
      <c r="CM91" s="60">
        <f>IF(ลับ!CM$3=0,0,IF(เวลาเรียน!CS39="ป",ลับ!CM$3,0))</f>
        <v>0</v>
      </c>
      <c r="CN91" s="60">
        <f>IF(ลับ!CN$3=0,0,IF(เวลาเรียน!CT39="ป",ลับ!CN$3,0))</f>
        <v>0</v>
      </c>
      <c r="CO91" s="60">
        <f>IF(ลับ!CO$3=0,0,IF(เวลาเรียน!CU39="ป",ลับ!CO$3,0))</f>
        <v>0</v>
      </c>
      <c r="CP91" s="60">
        <f>IF(ลับ!CP$3=0,0,IF(เวลาเรียน!CV39="ป",ลับ!CP$3,0))</f>
        <v>0</v>
      </c>
      <c r="CQ91" s="60">
        <f>IF(ลับ!CQ$3=0,0,IF(เวลาเรียน!CW39="ป",ลับ!CQ$3,0))</f>
        <v>0</v>
      </c>
      <c r="CR91" s="60">
        <f>IF(ลับ!CR$3=0,0,IF(เวลาเรียน!CX39="ป",ลับ!CR$3,0))</f>
        <v>0</v>
      </c>
      <c r="CS91" s="60">
        <f>IF(ลับ!CS$3=0,0,IF(เวลาเรียน!CY39="ป",ลับ!CS$3,0))</f>
        <v>0</v>
      </c>
      <c r="CT91" s="60">
        <f>IF(ลับ!CT$3=0,0,IF(เวลาเรียน!CZ39="ป",ลับ!CT$3,0))</f>
        <v>0</v>
      </c>
      <c r="CU91" s="60">
        <f>IF(ลับ!CU$3=0,0,IF(เวลาเรียน!DA39="ป",ลับ!CU$3,0))</f>
        <v>0</v>
      </c>
      <c r="CV91" s="60">
        <f>IF(ลับ!CV$3=0,0,IF(เวลาเรียน!DB39="ป",ลับ!CV$3,0))</f>
        <v>0</v>
      </c>
      <c r="CW91" s="60">
        <f>IF(ลับ!CW$3=0,0,IF(เวลาเรียน!DC39="ป",ลับ!CW$3,0))</f>
        <v>0</v>
      </c>
      <c r="CX91" s="73" t="e">
        <f t="shared" si="24"/>
        <v>#REF!</v>
      </c>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GI91" s="65"/>
      <c r="GJ91" s="65"/>
      <c r="GK91" s="65"/>
      <c r="GL91" s="65"/>
      <c r="GM91" s="65"/>
      <c r="GN91" s="65"/>
      <c r="GO91" s="65"/>
      <c r="GP91" s="65"/>
      <c r="GQ91" s="65"/>
      <c r="GR91" s="65"/>
      <c r="GS91" s="65"/>
      <c r="GT91" s="65"/>
      <c r="GU91" s="65"/>
      <c r="GV91" s="65"/>
      <c r="GW91" s="65"/>
      <c r="GX91" s="65"/>
      <c r="GY91" s="65"/>
      <c r="GZ91" s="65"/>
      <c r="HA91" s="65"/>
      <c r="HB91" s="65"/>
      <c r="HC91" s="65"/>
      <c r="HD91" s="65"/>
      <c r="HE91" s="65"/>
      <c r="HF91" s="65"/>
    </row>
    <row r="92" spans="1:214" ht="20.399999999999999" x14ac:dyDescent="0.55000000000000004">
      <c r="A92" s="25">
        <v>35</v>
      </c>
      <c r="B92" s="60">
        <f>IF(ลับ!B$3=0,0,IF(เวลาเรียน!H40="ป",ลับ!B$3,0))</f>
        <v>0</v>
      </c>
      <c r="C92" s="60">
        <f>IF(ลับ!C$3=0,0,IF(เวลาเรียน!I40="ป",ลับ!C$3,0))</f>
        <v>0</v>
      </c>
      <c r="D92" s="60">
        <f>IF(ลับ!D$3=0,0,IF(เวลาเรียน!J40="ป",ลับ!D$3,0))</f>
        <v>0</v>
      </c>
      <c r="E92" s="60">
        <f>IF(ลับ!E$3=0,0,IF(เวลาเรียน!K40="ป",ลับ!E$3,0))</f>
        <v>0</v>
      </c>
      <c r="F92" s="60" t="e">
        <f>IF(ลับ!F$3=0,0,IF(เวลาเรียน!#REF!="ป",ลับ!F$3,0))</f>
        <v>#REF!</v>
      </c>
      <c r="G92" s="60">
        <f>IF(ลับ!G$3=0,0,IF(เวลาเรียน!L40="ป",ลับ!G$3,0))</f>
        <v>0</v>
      </c>
      <c r="H92" s="60">
        <f>IF(ลับ!H$3=0,0,IF(เวลาเรียน!M40="ป",ลับ!H$3,0))</f>
        <v>0</v>
      </c>
      <c r="I92" s="60">
        <f>IF(ลับ!I$3=0,0,IF(เวลาเรียน!N40="ป",ลับ!I$3,0))</f>
        <v>0</v>
      </c>
      <c r="J92" s="60">
        <f>IF(ลับ!J$3=0,0,IF(เวลาเรียน!O40="ป",ลับ!J$3,0))</f>
        <v>0</v>
      </c>
      <c r="K92" s="60">
        <f>IF(ลับ!K$3=0,0,IF(เวลาเรียน!P40="ป",ลับ!K$3,0))</f>
        <v>0</v>
      </c>
      <c r="L92" s="60">
        <f>IF(ลับ!L$3=0,0,IF(เวลาเรียน!Q40="ป",ลับ!L$3,0))</f>
        <v>0</v>
      </c>
      <c r="M92" s="60">
        <f>IF(ลับ!M$3=0,0,IF(เวลาเรียน!R40="ป",ลับ!M$3,0))</f>
        <v>0</v>
      </c>
      <c r="N92" s="60">
        <f>IF(ลับ!N$3=0,0,IF(เวลาเรียน!S40="ป",ลับ!N$3,0))</f>
        <v>0</v>
      </c>
      <c r="O92" s="60">
        <f>IF(ลับ!O$3=0,0,IF(เวลาเรียน!T40="ป",ลับ!O$3,0))</f>
        <v>0</v>
      </c>
      <c r="P92" s="60">
        <f>IF(ลับ!P$3=0,0,IF(เวลาเรียน!U40="ป",ลับ!P$3,0))</f>
        <v>0</v>
      </c>
      <c r="Q92" s="60">
        <f>IF(ลับ!Q$3=0,0,IF(เวลาเรียน!V40="ป",ลับ!Q$3,0))</f>
        <v>0</v>
      </c>
      <c r="R92" s="60">
        <f>IF(ลับ!R$3=0,0,IF(เวลาเรียน!W40="ป",ลับ!R$3,0))</f>
        <v>0</v>
      </c>
      <c r="S92" s="60">
        <f>IF(ลับ!S$3=0,0,IF(เวลาเรียน!X40="ป",ลับ!S$3,0))</f>
        <v>0</v>
      </c>
      <c r="T92" s="60">
        <f>IF(ลับ!T$3=0,0,IF(เวลาเรียน!Y40="ป",ลับ!T$3,0))</f>
        <v>0</v>
      </c>
      <c r="U92" s="60">
        <f>IF(ลับ!U$3=0,0,IF(เวลาเรียน!Z40="ป",ลับ!U$3,0))</f>
        <v>0</v>
      </c>
      <c r="V92" s="60">
        <f>IF(ลับ!V$3=0,0,IF(เวลาเรียน!AA40="ป",ลับ!V$3,0))</f>
        <v>0</v>
      </c>
      <c r="W92" s="60">
        <f>IF(ลับ!W$3=0,0,IF(เวลาเรียน!AB40="ป",ลับ!W$3,0))</f>
        <v>0</v>
      </c>
      <c r="X92" s="60">
        <f>IF(ลับ!X$3=0,0,IF(เวลาเรียน!AC40="ป",ลับ!X$3,0))</f>
        <v>0</v>
      </c>
      <c r="Y92" s="60">
        <f>IF(ลับ!Y$3=0,0,IF(เวลาเรียน!AD40="ป",ลับ!Y$3,0))</f>
        <v>0</v>
      </c>
      <c r="Z92" s="295">
        <f>IF(ลับ!Z$3=0,0,IF(เวลาเรียน!AE40="ป",ลับ!Z$3,0))</f>
        <v>0</v>
      </c>
      <c r="AA92" s="60">
        <f>IF(ลับ!B$3=0,0,IF(เวลาเรียน!AF40="ป",ลับ!B$3,0))</f>
        <v>0</v>
      </c>
      <c r="AB92" s="60">
        <f>IF(ลับ!C$3=0,0,IF(เวลาเรียน!AG40="ป",ลับ!C$3,0))</f>
        <v>0</v>
      </c>
      <c r="AC92" s="60">
        <f>IF(ลับ!D$3=0,0,IF(เวลาเรียน!AH40="ป",ลับ!D$3,0))</f>
        <v>0</v>
      </c>
      <c r="AD92" s="60">
        <f>IF(ลับ!E$3=0,0,IF(เวลาเรียน!AI40="ป",ลับ!E$3,0))</f>
        <v>0</v>
      </c>
      <c r="AE92" s="60" t="e">
        <f>IF(ลับ!F$3=0,0,IF(เวลาเรียน!AJ40="ป",ลับ!F$3,0))</f>
        <v>#REF!</v>
      </c>
      <c r="AF92" s="60">
        <f>IF(ลับ!G$3=0,0,IF(เวลาเรียน!AK40="ป",ลับ!G$3,0))</f>
        <v>0</v>
      </c>
      <c r="AG92" s="60">
        <f>IF(ลับ!H$3=0,0,IF(เวลาเรียน!AL40="ป",ลับ!H$3,0))</f>
        <v>0</v>
      </c>
      <c r="AH92" s="60">
        <f>IF(ลับ!I$3=0,0,IF(เวลาเรียน!AM40="ป",ลับ!I$3,0))</f>
        <v>0</v>
      </c>
      <c r="AI92" s="60">
        <f>IF(ลับ!J$3=0,0,IF(เวลาเรียน!AN40="ป",ลับ!J$3,0))</f>
        <v>0</v>
      </c>
      <c r="AJ92" s="60">
        <f>IF(ลับ!K$3=0,0,IF(เวลาเรียน!AO40="ป",ลับ!K$3,0))</f>
        <v>0</v>
      </c>
      <c r="AK92" s="60">
        <f>IF(ลับ!L$3=0,0,IF(เวลาเรียน!AP40="ป",ลับ!L$3,0))</f>
        <v>0</v>
      </c>
      <c r="AL92" s="60">
        <f>IF(ลับ!M$3=0,0,IF(เวลาเรียน!AQ40="ป",ลับ!M$3,0))</f>
        <v>0</v>
      </c>
      <c r="AM92" s="60">
        <f>IF(ลับ!N$3=0,0,IF(เวลาเรียน!AR40="ป",ลับ!N$3,0))</f>
        <v>0</v>
      </c>
      <c r="AN92" s="60">
        <f>IF(ลับ!O$3=0,0,IF(เวลาเรียน!AS40="ป",ลับ!O$3,0))</f>
        <v>0</v>
      </c>
      <c r="AO92" s="60">
        <f>IF(ลับ!P$3=0,0,IF(เวลาเรียน!AT40="ป",ลับ!P$3,0))</f>
        <v>0</v>
      </c>
      <c r="AP92" s="60">
        <f>IF(ลับ!Q$3=0,0,IF(เวลาเรียน!AU40="ป",ลับ!Q$3,0))</f>
        <v>0</v>
      </c>
      <c r="AQ92" s="60">
        <f>IF(ลับ!R$3=0,0,IF(เวลาเรียน!AV40="ป",ลับ!R$3,0))</f>
        <v>0</v>
      </c>
      <c r="AR92" s="60">
        <f>IF(ลับ!S$3=0,0,IF(เวลาเรียน!AW40="ป",ลับ!S$3,0))</f>
        <v>0</v>
      </c>
      <c r="AS92" s="60">
        <f>IF(ลับ!T$3=0,0,IF(เวลาเรียน!AX40="ป",ลับ!T$3,0))</f>
        <v>0</v>
      </c>
      <c r="AT92" s="60">
        <f>IF(ลับ!U$3=0,0,IF(เวลาเรียน!AY40="ป",ลับ!U$3,0))</f>
        <v>0</v>
      </c>
      <c r="AU92" s="60">
        <f>IF(ลับ!V$3=0,0,IF(เวลาเรียน!AZ40="ป",ลับ!V$3,0))</f>
        <v>0</v>
      </c>
      <c r="AV92" s="60">
        <f>IF(ลับ!W$3=0,0,IF(เวลาเรียน!BA40="ป",ลับ!W$3,0))</f>
        <v>0</v>
      </c>
      <c r="AW92" s="60">
        <f>IF(ลับ!X$3=0,0,IF(เวลาเรียน!BB40="ป",ลับ!X$3,0))</f>
        <v>0</v>
      </c>
      <c r="AX92" s="60">
        <f>IF(ลับ!Y$3=0,0,IF(เวลาเรียน!BC40="ป",ลับ!Y$3,0))</f>
        <v>0</v>
      </c>
      <c r="AY92" s="60">
        <f>IF(ลับ!Z$3=0,0,IF(เวลาเรียน!BD40="ป",ลับ!Z$3,0))</f>
        <v>0</v>
      </c>
      <c r="AZ92" s="60">
        <f>IF(ลับ!AA$3=0,0,IF(เวลาเรียน!BE40="ป",ลับ!AA$3,0))</f>
        <v>0</v>
      </c>
      <c r="BA92" s="60">
        <f>IF(ลับ!AB$3=0,0,IF(เวลาเรียน!BF40="ป",ลับ!AB$3,0))</f>
        <v>0</v>
      </c>
      <c r="BB92" s="60">
        <f>IF(ลับ!AC$3=0,0,IF(เวลาเรียน!BG40="ป",ลับ!AC$3,0))</f>
        <v>0</v>
      </c>
      <c r="BC92" s="60">
        <f>IF(ลับ!AD$3=0,0,IF(เวลาเรียน!BH40="ป",ลับ!AD$3,0))</f>
        <v>0</v>
      </c>
      <c r="BD92" s="60">
        <f>IF(ลับ!AE$3=0,0,IF(เวลาเรียน!BI40="ป",ลับ!AE$3,0))</f>
        <v>0</v>
      </c>
      <c r="BE92" s="60">
        <f>IF(ลับ!AF$3=0,0,IF(เวลาเรียน!BJ40="ป",ลับ!AF$3,0))</f>
        <v>0</v>
      </c>
      <c r="BF92" s="60">
        <f>IF(ลับ!AG$3=0,0,IF(เวลาเรียน!BK40="ป",ลับ!AG$3,0))</f>
        <v>0</v>
      </c>
      <c r="BG92" s="60">
        <f>IF(ลับ!AH$3=0,0,IF(เวลาเรียน!BL40="ป",ลับ!AH$3,0))</f>
        <v>0</v>
      </c>
      <c r="BH92" s="60">
        <f>IF(ลับ!AI$3=0,0,IF(เวลาเรียน!BM40="ป",ลับ!AI$3,0))</f>
        <v>0</v>
      </c>
      <c r="BI92" s="60">
        <f>IF(ลับ!AJ$3=0,0,IF(เวลาเรียน!BN40="ป",ลับ!AJ$3,0))</f>
        <v>0</v>
      </c>
      <c r="BJ92" s="60">
        <f>IF(ลับ!AK$3=0,0,IF(เวลาเรียน!BO40="ป",ลับ!AK$3,0))</f>
        <v>0</v>
      </c>
      <c r="BK92" s="60">
        <f>IF(ลับ!AL$3=0,0,IF(เวลาเรียน!BP40="ป",ลับ!AL$3,0))</f>
        <v>0</v>
      </c>
      <c r="BL92" s="60">
        <f>IF(ลับ!AM$3=0,0,IF(เวลาเรียน!BQ40="ป",ลับ!AM$3,0))</f>
        <v>0</v>
      </c>
      <c r="BM92" s="60">
        <f>IF(ลับ!AN$3=0,0,IF(เวลาเรียน!BR40="ป",ลับ!AN$3,0))</f>
        <v>0</v>
      </c>
      <c r="BN92" s="60">
        <f>IF(ลับ!AO$3=0,0,IF(เวลาเรียน!BS40="ป",ลับ!AO$3,0))</f>
        <v>0</v>
      </c>
      <c r="BO92" s="60">
        <f>IF(ลับ!AP$3=0,0,IF(เวลาเรียน!BT40="ป",ลับ!AP$3,0))</f>
        <v>0</v>
      </c>
      <c r="BP92" s="60">
        <f>IF(ลับ!AQ$3=0,0,IF(เวลาเรียน!BU40="ป",ลับ!AQ$3,0))</f>
        <v>0</v>
      </c>
      <c r="BQ92" s="60">
        <f>IF(ลับ!AR$3=0,0,IF(เวลาเรียน!BV40="ป",ลับ!AR$3,0))</f>
        <v>0</v>
      </c>
      <c r="BR92" s="60">
        <f>IF(ลับ!AS$3=0,0,IF(เวลาเรียน!BW40="ป",ลับ!AS$3,0))</f>
        <v>0</v>
      </c>
      <c r="BS92" s="295">
        <f>IF(ลับ!AT$3=0,0,IF(เวลาเรียน!BX40="ป",ลับ!AT$3,0))</f>
        <v>0</v>
      </c>
      <c r="BT92" s="60">
        <f>IF(ลับ!BT$3=0,0,IF(เวลาเรียน!BZ40="ป",ลับ!BT$3,0))</f>
        <v>0</v>
      </c>
      <c r="BU92" s="60">
        <f>IF(ลับ!BU$3=0,0,IF(เวลาเรียน!CA40="ป",ลับ!BU$3,0))</f>
        <v>0</v>
      </c>
      <c r="BV92" s="60">
        <f>IF(ลับ!BV$3=0,0,IF(เวลาเรียน!CB40="ป",ลับ!BV$3,0))</f>
        <v>0</v>
      </c>
      <c r="BW92" s="60">
        <f>IF(ลับ!BW$3=0,0,IF(เวลาเรียน!CC40="ป",ลับ!BW$3,0))</f>
        <v>0</v>
      </c>
      <c r="BX92" s="60">
        <f>IF(ลับ!BX$3=0,0,IF(เวลาเรียน!CD40="ป",ลับ!BX$3,0))</f>
        <v>0</v>
      </c>
      <c r="BY92" s="60">
        <f>IF(ลับ!BY$3=0,0,IF(เวลาเรียน!CE40="ป",ลับ!BY$3,0))</f>
        <v>0</v>
      </c>
      <c r="BZ92" s="60">
        <f>IF(ลับ!BZ$3=0,0,IF(เวลาเรียน!CF40="ป",ลับ!BZ$3,0))</f>
        <v>0</v>
      </c>
      <c r="CA92" s="60">
        <f>IF(ลับ!CA$3=0,0,IF(เวลาเรียน!CG40="ป",ลับ!CA$3,0))</f>
        <v>0</v>
      </c>
      <c r="CB92" s="60">
        <f>IF(ลับ!CB$3=0,0,IF(เวลาเรียน!CH40="ป",ลับ!CB$3,0))</f>
        <v>0</v>
      </c>
      <c r="CC92" s="60">
        <f>IF(ลับ!CC$3=0,0,IF(เวลาเรียน!CI40="ป",ลับ!CC$3,0))</f>
        <v>0</v>
      </c>
      <c r="CD92" s="60">
        <f>IF(ลับ!CD$3=0,0,IF(เวลาเรียน!CJ40="ป",ลับ!CD$3,0))</f>
        <v>0</v>
      </c>
      <c r="CE92" s="60">
        <f>IF(ลับ!CE$3=0,0,IF(เวลาเรียน!CK40="ป",ลับ!CE$3,0))</f>
        <v>0</v>
      </c>
      <c r="CF92" s="60">
        <f>IF(ลับ!CF$3=0,0,IF(เวลาเรียน!CL40="ป",ลับ!CF$3,0))</f>
        <v>0</v>
      </c>
      <c r="CG92" s="60">
        <f>IF(ลับ!CG$3=0,0,IF(เวลาเรียน!CM40="ป",ลับ!CG$3,0))</f>
        <v>0</v>
      </c>
      <c r="CH92" s="60">
        <f>IF(ลับ!CH$3=0,0,IF(เวลาเรียน!CN40="ป",ลับ!CH$3,0))</f>
        <v>0</v>
      </c>
      <c r="CI92" s="60">
        <f>IF(ลับ!CI$3=0,0,IF(เวลาเรียน!CO40="ป",ลับ!CI$3,0))</f>
        <v>0</v>
      </c>
      <c r="CJ92" s="60">
        <f>IF(ลับ!CJ$3=0,0,IF(เวลาเรียน!CP40="ป",ลับ!CJ$3,0))</f>
        <v>0</v>
      </c>
      <c r="CK92" s="60">
        <f>IF(ลับ!CK$3=0,0,IF(เวลาเรียน!CQ40="ป",ลับ!CK$3,0))</f>
        <v>0</v>
      </c>
      <c r="CL92" s="60">
        <f>IF(ลับ!CL$3=0,0,IF(เวลาเรียน!CR40="ป",ลับ!CL$3,0))</f>
        <v>0</v>
      </c>
      <c r="CM92" s="60">
        <f>IF(ลับ!CM$3=0,0,IF(เวลาเรียน!CS40="ป",ลับ!CM$3,0))</f>
        <v>0</v>
      </c>
      <c r="CN92" s="60">
        <f>IF(ลับ!CN$3=0,0,IF(เวลาเรียน!CT40="ป",ลับ!CN$3,0))</f>
        <v>0</v>
      </c>
      <c r="CO92" s="60">
        <f>IF(ลับ!CO$3=0,0,IF(เวลาเรียน!CU40="ป",ลับ!CO$3,0))</f>
        <v>0</v>
      </c>
      <c r="CP92" s="60">
        <f>IF(ลับ!CP$3=0,0,IF(เวลาเรียน!CV40="ป",ลับ!CP$3,0))</f>
        <v>0</v>
      </c>
      <c r="CQ92" s="60">
        <f>IF(ลับ!CQ$3=0,0,IF(เวลาเรียน!CW40="ป",ลับ!CQ$3,0))</f>
        <v>0</v>
      </c>
      <c r="CR92" s="60">
        <f>IF(ลับ!CR$3=0,0,IF(เวลาเรียน!CX40="ป",ลับ!CR$3,0))</f>
        <v>0</v>
      </c>
      <c r="CS92" s="60">
        <f>IF(ลับ!CS$3=0,0,IF(เวลาเรียน!CY40="ป",ลับ!CS$3,0))</f>
        <v>0</v>
      </c>
      <c r="CT92" s="60">
        <f>IF(ลับ!CT$3=0,0,IF(เวลาเรียน!CZ40="ป",ลับ!CT$3,0))</f>
        <v>0</v>
      </c>
      <c r="CU92" s="60">
        <f>IF(ลับ!CU$3=0,0,IF(เวลาเรียน!DA40="ป",ลับ!CU$3,0))</f>
        <v>0</v>
      </c>
      <c r="CV92" s="60">
        <f>IF(ลับ!CV$3=0,0,IF(เวลาเรียน!DB40="ป",ลับ!CV$3,0))</f>
        <v>0</v>
      </c>
      <c r="CW92" s="60">
        <f>IF(ลับ!CW$3=0,0,IF(เวลาเรียน!DC40="ป",ลับ!CW$3,0))</f>
        <v>0</v>
      </c>
      <c r="CX92" s="73" t="e">
        <f t="shared" si="24"/>
        <v>#REF!</v>
      </c>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GI92" s="65"/>
      <c r="GJ92" s="65"/>
      <c r="GK92" s="65"/>
      <c r="GL92" s="65"/>
      <c r="GM92" s="65"/>
      <c r="GN92" s="65"/>
      <c r="GO92" s="65"/>
      <c r="GP92" s="65"/>
      <c r="GQ92" s="65"/>
      <c r="GR92" s="65"/>
      <c r="GS92" s="65"/>
      <c r="GT92" s="65"/>
      <c r="GU92" s="65"/>
      <c r="GV92" s="65"/>
      <c r="GW92" s="65"/>
      <c r="GX92" s="65"/>
      <c r="GY92" s="65"/>
      <c r="GZ92" s="65"/>
      <c r="HA92" s="65"/>
      <c r="HB92" s="65"/>
      <c r="HC92" s="65"/>
      <c r="HD92" s="65"/>
      <c r="HE92" s="65"/>
      <c r="HF92" s="65"/>
    </row>
    <row r="93" spans="1:214" ht="20.399999999999999" x14ac:dyDescent="0.55000000000000004">
      <c r="A93" s="25">
        <v>36</v>
      </c>
      <c r="B93" s="60">
        <f>IF(ลับ!B$3=0,0,IF(เวลาเรียน!H41="ป",ลับ!B$3,0))</f>
        <v>0</v>
      </c>
      <c r="C93" s="60">
        <f>IF(ลับ!C$3=0,0,IF(เวลาเรียน!I41="ป",ลับ!C$3,0))</f>
        <v>0</v>
      </c>
      <c r="D93" s="60">
        <f>IF(ลับ!D$3=0,0,IF(เวลาเรียน!J41="ป",ลับ!D$3,0))</f>
        <v>0</v>
      </c>
      <c r="E93" s="60">
        <f>IF(ลับ!E$3=0,0,IF(เวลาเรียน!K41="ป",ลับ!E$3,0))</f>
        <v>0</v>
      </c>
      <c r="F93" s="60" t="e">
        <f>IF(ลับ!F$3=0,0,IF(เวลาเรียน!#REF!="ป",ลับ!F$3,0))</f>
        <v>#REF!</v>
      </c>
      <c r="G93" s="60">
        <f>IF(ลับ!G$3=0,0,IF(เวลาเรียน!L41="ป",ลับ!G$3,0))</f>
        <v>0</v>
      </c>
      <c r="H93" s="60">
        <f>IF(ลับ!H$3=0,0,IF(เวลาเรียน!M41="ป",ลับ!H$3,0))</f>
        <v>0</v>
      </c>
      <c r="I93" s="60">
        <f>IF(ลับ!I$3=0,0,IF(เวลาเรียน!N41="ป",ลับ!I$3,0))</f>
        <v>0</v>
      </c>
      <c r="J93" s="60">
        <f>IF(ลับ!J$3=0,0,IF(เวลาเรียน!O41="ป",ลับ!J$3,0))</f>
        <v>0</v>
      </c>
      <c r="K93" s="60">
        <f>IF(ลับ!K$3=0,0,IF(เวลาเรียน!P41="ป",ลับ!K$3,0))</f>
        <v>0</v>
      </c>
      <c r="L93" s="60">
        <f>IF(ลับ!L$3=0,0,IF(เวลาเรียน!Q41="ป",ลับ!L$3,0))</f>
        <v>0</v>
      </c>
      <c r="M93" s="60">
        <f>IF(ลับ!M$3=0,0,IF(เวลาเรียน!R41="ป",ลับ!M$3,0))</f>
        <v>0</v>
      </c>
      <c r="N93" s="60">
        <f>IF(ลับ!N$3=0,0,IF(เวลาเรียน!S41="ป",ลับ!N$3,0))</f>
        <v>0</v>
      </c>
      <c r="O93" s="60">
        <f>IF(ลับ!O$3=0,0,IF(เวลาเรียน!T41="ป",ลับ!O$3,0))</f>
        <v>0</v>
      </c>
      <c r="P93" s="60">
        <f>IF(ลับ!P$3=0,0,IF(เวลาเรียน!U41="ป",ลับ!P$3,0))</f>
        <v>0</v>
      </c>
      <c r="Q93" s="60">
        <f>IF(ลับ!Q$3=0,0,IF(เวลาเรียน!V41="ป",ลับ!Q$3,0))</f>
        <v>0</v>
      </c>
      <c r="R93" s="60">
        <f>IF(ลับ!R$3=0,0,IF(เวลาเรียน!W41="ป",ลับ!R$3,0))</f>
        <v>0</v>
      </c>
      <c r="S93" s="60">
        <f>IF(ลับ!S$3=0,0,IF(เวลาเรียน!X41="ป",ลับ!S$3,0))</f>
        <v>0</v>
      </c>
      <c r="T93" s="60">
        <f>IF(ลับ!T$3=0,0,IF(เวลาเรียน!Y41="ป",ลับ!T$3,0))</f>
        <v>0</v>
      </c>
      <c r="U93" s="60">
        <f>IF(ลับ!U$3=0,0,IF(เวลาเรียน!Z41="ป",ลับ!U$3,0))</f>
        <v>0</v>
      </c>
      <c r="V93" s="60">
        <f>IF(ลับ!V$3=0,0,IF(เวลาเรียน!AA41="ป",ลับ!V$3,0))</f>
        <v>0</v>
      </c>
      <c r="W93" s="60">
        <f>IF(ลับ!W$3=0,0,IF(เวลาเรียน!AB41="ป",ลับ!W$3,0))</f>
        <v>0</v>
      </c>
      <c r="X93" s="60">
        <f>IF(ลับ!X$3=0,0,IF(เวลาเรียน!AC41="ป",ลับ!X$3,0))</f>
        <v>0</v>
      </c>
      <c r="Y93" s="60">
        <f>IF(ลับ!Y$3=0,0,IF(เวลาเรียน!AD41="ป",ลับ!Y$3,0))</f>
        <v>0</v>
      </c>
      <c r="Z93" s="295">
        <f>IF(ลับ!Z$3=0,0,IF(เวลาเรียน!AE41="ป",ลับ!Z$3,0))</f>
        <v>0</v>
      </c>
      <c r="AA93" s="60">
        <f>IF(ลับ!B$3=0,0,IF(เวลาเรียน!AF41="ป",ลับ!B$3,0))</f>
        <v>0</v>
      </c>
      <c r="AB93" s="60">
        <f>IF(ลับ!C$3=0,0,IF(เวลาเรียน!AG41="ป",ลับ!C$3,0))</f>
        <v>0</v>
      </c>
      <c r="AC93" s="60">
        <f>IF(ลับ!D$3=0,0,IF(เวลาเรียน!AH41="ป",ลับ!D$3,0))</f>
        <v>0</v>
      </c>
      <c r="AD93" s="60">
        <f>IF(ลับ!E$3=0,0,IF(เวลาเรียน!AI41="ป",ลับ!E$3,0))</f>
        <v>0</v>
      </c>
      <c r="AE93" s="60" t="e">
        <f>IF(ลับ!F$3=0,0,IF(เวลาเรียน!AJ41="ป",ลับ!F$3,0))</f>
        <v>#REF!</v>
      </c>
      <c r="AF93" s="60">
        <f>IF(ลับ!G$3=0,0,IF(เวลาเรียน!AK41="ป",ลับ!G$3,0))</f>
        <v>0</v>
      </c>
      <c r="AG93" s="60">
        <f>IF(ลับ!H$3=0,0,IF(เวลาเรียน!AL41="ป",ลับ!H$3,0))</f>
        <v>0</v>
      </c>
      <c r="AH93" s="60">
        <f>IF(ลับ!I$3=0,0,IF(เวลาเรียน!AM41="ป",ลับ!I$3,0))</f>
        <v>0</v>
      </c>
      <c r="AI93" s="60">
        <f>IF(ลับ!J$3=0,0,IF(เวลาเรียน!AN41="ป",ลับ!J$3,0))</f>
        <v>0</v>
      </c>
      <c r="AJ93" s="60">
        <f>IF(ลับ!K$3=0,0,IF(เวลาเรียน!AO41="ป",ลับ!K$3,0))</f>
        <v>0</v>
      </c>
      <c r="AK93" s="60">
        <f>IF(ลับ!L$3=0,0,IF(เวลาเรียน!AP41="ป",ลับ!L$3,0))</f>
        <v>0</v>
      </c>
      <c r="AL93" s="60">
        <f>IF(ลับ!M$3=0,0,IF(เวลาเรียน!AQ41="ป",ลับ!M$3,0))</f>
        <v>0</v>
      </c>
      <c r="AM93" s="60">
        <f>IF(ลับ!N$3=0,0,IF(เวลาเรียน!AR41="ป",ลับ!N$3,0))</f>
        <v>0</v>
      </c>
      <c r="AN93" s="60">
        <f>IF(ลับ!O$3=0,0,IF(เวลาเรียน!AS41="ป",ลับ!O$3,0))</f>
        <v>0</v>
      </c>
      <c r="AO93" s="60">
        <f>IF(ลับ!P$3=0,0,IF(เวลาเรียน!AT41="ป",ลับ!P$3,0))</f>
        <v>0</v>
      </c>
      <c r="AP93" s="60">
        <f>IF(ลับ!Q$3=0,0,IF(เวลาเรียน!AU41="ป",ลับ!Q$3,0))</f>
        <v>0</v>
      </c>
      <c r="AQ93" s="60">
        <f>IF(ลับ!R$3=0,0,IF(เวลาเรียน!AV41="ป",ลับ!R$3,0))</f>
        <v>0</v>
      </c>
      <c r="AR93" s="60">
        <f>IF(ลับ!S$3=0,0,IF(เวลาเรียน!AW41="ป",ลับ!S$3,0))</f>
        <v>0</v>
      </c>
      <c r="AS93" s="60">
        <f>IF(ลับ!T$3=0,0,IF(เวลาเรียน!AX41="ป",ลับ!T$3,0))</f>
        <v>0</v>
      </c>
      <c r="AT93" s="60">
        <f>IF(ลับ!U$3=0,0,IF(เวลาเรียน!AY41="ป",ลับ!U$3,0))</f>
        <v>0</v>
      </c>
      <c r="AU93" s="60">
        <f>IF(ลับ!V$3=0,0,IF(เวลาเรียน!AZ41="ป",ลับ!V$3,0))</f>
        <v>0</v>
      </c>
      <c r="AV93" s="60">
        <f>IF(ลับ!W$3=0,0,IF(เวลาเรียน!BA41="ป",ลับ!W$3,0))</f>
        <v>0</v>
      </c>
      <c r="AW93" s="60">
        <f>IF(ลับ!X$3=0,0,IF(เวลาเรียน!BB41="ป",ลับ!X$3,0))</f>
        <v>0</v>
      </c>
      <c r="AX93" s="60">
        <f>IF(ลับ!Y$3=0,0,IF(เวลาเรียน!BC41="ป",ลับ!Y$3,0))</f>
        <v>0</v>
      </c>
      <c r="AY93" s="60">
        <f>IF(ลับ!Z$3=0,0,IF(เวลาเรียน!BD41="ป",ลับ!Z$3,0))</f>
        <v>0</v>
      </c>
      <c r="AZ93" s="60">
        <f>IF(ลับ!AA$3=0,0,IF(เวลาเรียน!BE41="ป",ลับ!AA$3,0))</f>
        <v>0</v>
      </c>
      <c r="BA93" s="60">
        <f>IF(ลับ!AB$3=0,0,IF(เวลาเรียน!BF41="ป",ลับ!AB$3,0))</f>
        <v>0</v>
      </c>
      <c r="BB93" s="60">
        <f>IF(ลับ!AC$3=0,0,IF(เวลาเรียน!BG41="ป",ลับ!AC$3,0))</f>
        <v>0</v>
      </c>
      <c r="BC93" s="60">
        <f>IF(ลับ!AD$3=0,0,IF(เวลาเรียน!BH41="ป",ลับ!AD$3,0))</f>
        <v>0</v>
      </c>
      <c r="BD93" s="60">
        <f>IF(ลับ!AE$3=0,0,IF(เวลาเรียน!BI41="ป",ลับ!AE$3,0))</f>
        <v>0</v>
      </c>
      <c r="BE93" s="60">
        <f>IF(ลับ!AF$3=0,0,IF(เวลาเรียน!BJ41="ป",ลับ!AF$3,0))</f>
        <v>0</v>
      </c>
      <c r="BF93" s="60">
        <f>IF(ลับ!AG$3=0,0,IF(เวลาเรียน!BK41="ป",ลับ!AG$3,0))</f>
        <v>0</v>
      </c>
      <c r="BG93" s="60">
        <f>IF(ลับ!AH$3=0,0,IF(เวลาเรียน!BL41="ป",ลับ!AH$3,0))</f>
        <v>0</v>
      </c>
      <c r="BH93" s="60">
        <f>IF(ลับ!AI$3=0,0,IF(เวลาเรียน!BM41="ป",ลับ!AI$3,0))</f>
        <v>0</v>
      </c>
      <c r="BI93" s="60">
        <f>IF(ลับ!AJ$3=0,0,IF(เวลาเรียน!BN41="ป",ลับ!AJ$3,0))</f>
        <v>0</v>
      </c>
      <c r="BJ93" s="60">
        <f>IF(ลับ!AK$3=0,0,IF(เวลาเรียน!BO41="ป",ลับ!AK$3,0))</f>
        <v>0</v>
      </c>
      <c r="BK93" s="60">
        <f>IF(ลับ!AL$3=0,0,IF(เวลาเรียน!BP41="ป",ลับ!AL$3,0))</f>
        <v>0</v>
      </c>
      <c r="BL93" s="60">
        <f>IF(ลับ!AM$3=0,0,IF(เวลาเรียน!BQ41="ป",ลับ!AM$3,0))</f>
        <v>0</v>
      </c>
      <c r="BM93" s="60">
        <f>IF(ลับ!AN$3=0,0,IF(เวลาเรียน!BR41="ป",ลับ!AN$3,0))</f>
        <v>0</v>
      </c>
      <c r="BN93" s="60">
        <f>IF(ลับ!AO$3=0,0,IF(เวลาเรียน!BS41="ป",ลับ!AO$3,0))</f>
        <v>0</v>
      </c>
      <c r="BO93" s="60">
        <f>IF(ลับ!AP$3=0,0,IF(เวลาเรียน!BT41="ป",ลับ!AP$3,0))</f>
        <v>0</v>
      </c>
      <c r="BP93" s="60">
        <f>IF(ลับ!AQ$3=0,0,IF(เวลาเรียน!BU41="ป",ลับ!AQ$3,0))</f>
        <v>0</v>
      </c>
      <c r="BQ93" s="60">
        <f>IF(ลับ!AR$3=0,0,IF(เวลาเรียน!BV41="ป",ลับ!AR$3,0))</f>
        <v>0</v>
      </c>
      <c r="BR93" s="60">
        <f>IF(ลับ!AS$3=0,0,IF(เวลาเรียน!BW41="ป",ลับ!AS$3,0))</f>
        <v>0</v>
      </c>
      <c r="BS93" s="295">
        <f>IF(ลับ!AT$3=0,0,IF(เวลาเรียน!BX41="ป",ลับ!AT$3,0))</f>
        <v>0</v>
      </c>
      <c r="BT93" s="60">
        <f>IF(ลับ!BT$3=0,0,IF(เวลาเรียน!BZ41="ป",ลับ!BT$3,0))</f>
        <v>0</v>
      </c>
      <c r="BU93" s="60">
        <f>IF(ลับ!BU$3=0,0,IF(เวลาเรียน!CA41="ป",ลับ!BU$3,0))</f>
        <v>0</v>
      </c>
      <c r="BV93" s="60">
        <f>IF(ลับ!BV$3=0,0,IF(เวลาเรียน!CB41="ป",ลับ!BV$3,0))</f>
        <v>0</v>
      </c>
      <c r="BW93" s="60">
        <f>IF(ลับ!BW$3=0,0,IF(เวลาเรียน!CC41="ป",ลับ!BW$3,0))</f>
        <v>0</v>
      </c>
      <c r="BX93" s="60">
        <f>IF(ลับ!BX$3=0,0,IF(เวลาเรียน!CD41="ป",ลับ!BX$3,0))</f>
        <v>0</v>
      </c>
      <c r="BY93" s="60">
        <f>IF(ลับ!BY$3=0,0,IF(เวลาเรียน!CE41="ป",ลับ!BY$3,0))</f>
        <v>0</v>
      </c>
      <c r="BZ93" s="60">
        <f>IF(ลับ!BZ$3=0,0,IF(เวลาเรียน!CF41="ป",ลับ!BZ$3,0))</f>
        <v>0</v>
      </c>
      <c r="CA93" s="60">
        <f>IF(ลับ!CA$3=0,0,IF(เวลาเรียน!CG41="ป",ลับ!CA$3,0))</f>
        <v>0</v>
      </c>
      <c r="CB93" s="60">
        <f>IF(ลับ!CB$3=0,0,IF(เวลาเรียน!CH41="ป",ลับ!CB$3,0))</f>
        <v>0</v>
      </c>
      <c r="CC93" s="60">
        <f>IF(ลับ!CC$3=0,0,IF(เวลาเรียน!CI41="ป",ลับ!CC$3,0))</f>
        <v>0</v>
      </c>
      <c r="CD93" s="60">
        <f>IF(ลับ!CD$3=0,0,IF(เวลาเรียน!CJ41="ป",ลับ!CD$3,0))</f>
        <v>0</v>
      </c>
      <c r="CE93" s="60">
        <f>IF(ลับ!CE$3=0,0,IF(เวลาเรียน!CK41="ป",ลับ!CE$3,0))</f>
        <v>0</v>
      </c>
      <c r="CF93" s="60">
        <f>IF(ลับ!CF$3=0,0,IF(เวลาเรียน!CL41="ป",ลับ!CF$3,0))</f>
        <v>0</v>
      </c>
      <c r="CG93" s="60">
        <f>IF(ลับ!CG$3=0,0,IF(เวลาเรียน!CM41="ป",ลับ!CG$3,0))</f>
        <v>0</v>
      </c>
      <c r="CH93" s="60">
        <f>IF(ลับ!CH$3=0,0,IF(เวลาเรียน!CN41="ป",ลับ!CH$3,0))</f>
        <v>0</v>
      </c>
      <c r="CI93" s="60">
        <f>IF(ลับ!CI$3=0,0,IF(เวลาเรียน!CO41="ป",ลับ!CI$3,0))</f>
        <v>0</v>
      </c>
      <c r="CJ93" s="60">
        <f>IF(ลับ!CJ$3=0,0,IF(เวลาเรียน!CP41="ป",ลับ!CJ$3,0))</f>
        <v>0</v>
      </c>
      <c r="CK93" s="60">
        <f>IF(ลับ!CK$3=0,0,IF(เวลาเรียน!CQ41="ป",ลับ!CK$3,0))</f>
        <v>0</v>
      </c>
      <c r="CL93" s="60">
        <f>IF(ลับ!CL$3=0,0,IF(เวลาเรียน!CR41="ป",ลับ!CL$3,0))</f>
        <v>0</v>
      </c>
      <c r="CM93" s="60">
        <f>IF(ลับ!CM$3=0,0,IF(เวลาเรียน!CS41="ป",ลับ!CM$3,0))</f>
        <v>0</v>
      </c>
      <c r="CN93" s="60">
        <f>IF(ลับ!CN$3=0,0,IF(เวลาเรียน!CT41="ป",ลับ!CN$3,0))</f>
        <v>0</v>
      </c>
      <c r="CO93" s="60">
        <f>IF(ลับ!CO$3=0,0,IF(เวลาเรียน!CU41="ป",ลับ!CO$3,0))</f>
        <v>0</v>
      </c>
      <c r="CP93" s="60">
        <f>IF(ลับ!CP$3=0,0,IF(เวลาเรียน!CV41="ป",ลับ!CP$3,0))</f>
        <v>0</v>
      </c>
      <c r="CQ93" s="60">
        <f>IF(ลับ!CQ$3=0,0,IF(เวลาเรียน!CW41="ป",ลับ!CQ$3,0))</f>
        <v>0</v>
      </c>
      <c r="CR93" s="60">
        <f>IF(ลับ!CR$3=0,0,IF(เวลาเรียน!CX41="ป",ลับ!CR$3,0))</f>
        <v>0</v>
      </c>
      <c r="CS93" s="60">
        <f>IF(ลับ!CS$3=0,0,IF(เวลาเรียน!CY41="ป",ลับ!CS$3,0))</f>
        <v>0</v>
      </c>
      <c r="CT93" s="60">
        <f>IF(ลับ!CT$3=0,0,IF(เวลาเรียน!CZ41="ป",ลับ!CT$3,0))</f>
        <v>0</v>
      </c>
      <c r="CU93" s="60">
        <f>IF(ลับ!CU$3=0,0,IF(เวลาเรียน!DA41="ป",ลับ!CU$3,0))</f>
        <v>0</v>
      </c>
      <c r="CV93" s="60">
        <f>IF(ลับ!CV$3=0,0,IF(เวลาเรียน!DB41="ป",ลับ!CV$3,0))</f>
        <v>0</v>
      </c>
      <c r="CW93" s="60">
        <f>IF(ลับ!CW$3=0,0,IF(เวลาเรียน!DC41="ป",ลับ!CW$3,0))</f>
        <v>0</v>
      </c>
      <c r="CX93" s="73" t="e">
        <f t="shared" si="24"/>
        <v>#REF!</v>
      </c>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GI93" s="65"/>
      <c r="GJ93" s="65"/>
      <c r="GK93" s="65"/>
      <c r="GL93" s="65"/>
      <c r="GM93" s="65"/>
      <c r="GN93" s="65"/>
      <c r="GO93" s="65"/>
      <c r="GP93" s="65"/>
      <c r="GQ93" s="65"/>
      <c r="GR93" s="65"/>
      <c r="GS93" s="65"/>
      <c r="GT93" s="65"/>
      <c r="GU93" s="65"/>
      <c r="GV93" s="65"/>
      <c r="GW93" s="65"/>
      <c r="GX93" s="65"/>
      <c r="GY93" s="65"/>
      <c r="GZ93" s="65"/>
      <c r="HA93" s="65"/>
      <c r="HB93" s="65"/>
      <c r="HC93" s="65"/>
      <c r="HD93" s="65"/>
      <c r="HE93" s="65"/>
      <c r="HF93" s="65"/>
    </row>
    <row r="94" spans="1:214" ht="20.399999999999999" x14ac:dyDescent="0.55000000000000004">
      <c r="A94" s="25">
        <v>37</v>
      </c>
      <c r="B94" s="60">
        <f>IF(ลับ!B$3=0,0,IF(เวลาเรียน!H42="ป",ลับ!B$3,0))</f>
        <v>0</v>
      </c>
      <c r="C94" s="60">
        <f>IF(ลับ!C$3=0,0,IF(เวลาเรียน!I42="ป",ลับ!C$3,0))</f>
        <v>0</v>
      </c>
      <c r="D94" s="60">
        <f>IF(ลับ!D$3=0,0,IF(เวลาเรียน!J42="ป",ลับ!D$3,0))</f>
        <v>0</v>
      </c>
      <c r="E94" s="60">
        <f>IF(ลับ!E$3=0,0,IF(เวลาเรียน!K42="ป",ลับ!E$3,0))</f>
        <v>0</v>
      </c>
      <c r="F94" s="60" t="e">
        <f>IF(ลับ!F$3=0,0,IF(เวลาเรียน!#REF!="ป",ลับ!F$3,0))</f>
        <v>#REF!</v>
      </c>
      <c r="G94" s="60">
        <f>IF(ลับ!G$3=0,0,IF(เวลาเรียน!L42="ป",ลับ!G$3,0))</f>
        <v>0</v>
      </c>
      <c r="H94" s="60">
        <f>IF(ลับ!H$3=0,0,IF(เวลาเรียน!M42="ป",ลับ!H$3,0))</f>
        <v>0</v>
      </c>
      <c r="I94" s="60">
        <f>IF(ลับ!I$3=0,0,IF(เวลาเรียน!N42="ป",ลับ!I$3,0))</f>
        <v>0</v>
      </c>
      <c r="J94" s="60">
        <f>IF(ลับ!J$3=0,0,IF(เวลาเรียน!O42="ป",ลับ!J$3,0))</f>
        <v>0</v>
      </c>
      <c r="K94" s="60">
        <f>IF(ลับ!K$3=0,0,IF(เวลาเรียน!P42="ป",ลับ!K$3,0))</f>
        <v>0</v>
      </c>
      <c r="L94" s="60">
        <f>IF(ลับ!L$3=0,0,IF(เวลาเรียน!Q42="ป",ลับ!L$3,0))</f>
        <v>0</v>
      </c>
      <c r="M94" s="60">
        <f>IF(ลับ!M$3=0,0,IF(เวลาเรียน!R42="ป",ลับ!M$3,0))</f>
        <v>0</v>
      </c>
      <c r="N94" s="60">
        <f>IF(ลับ!N$3=0,0,IF(เวลาเรียน!S42="ป",ลับ!N$3,0))</f>
        <v>0</v>
      </c>
      <c r="O94" s="60">
        <f>IF(ลับ!O$3=0,0,IF(เวลาเรียน!T42="ป",ลับ!O$3,0))</f>
        <v>0</v>
      </c>
      <c r="P94" s="60">
        <f>IF(ลับ!P$3=0,0,IF(เวลาเรียน!U42="ป",ลับ!P$3,0))</f>
        <v>0</v>
      </c>
      <c r="Q94" s="60">
        <f>IF(ลับ!Q$3=0,0,IF(เวลาเรียน!V42="ป",ลับ!Q$3,0))</f>
        <v>0</v>
      </c>
      <c r="R94" s="60">
        <f>IF(ลับ!R$3=0,0,IF(เวลาเรียน!W42="ป",ลับ!R$3,0))</f>
        <v>0</v>
      </c>
      <c r="S94" s="60">
        <f>IF(ลับ!S$3=0,0,IF(เวลาเรียน!X42="ป",ลับ!S$3,0))</f>
        <v>0</v>
      </c>
      <c r="T94" s="60">
        <f>IF(ลับ!T$3=0,0,IF(เวลาเรียน!Y42="ป",ลับ!T$3,0))</f>
        <v>0</v>
      </c>
      <c r="U94" s="60">
        <f>IF(ลับ!U$3=0,0,IF(เวลาเรียน!Z42="ป",ลับ!U$3,0))</f>
        <v>0</v>
      </c>
      <c r="V94" s="60">
        <f>IF(ลับ!V$3=0,0,IF(เวลาเรียน!AA42="ป",ลับ!V$3,0))</f>
        <v>0</v>
      </c>
      <c r="W94" s="60">
        <f>IF(ลับ!W$3=0,0,IF(เวลาเรียน!AB42="ป",ลับ!W$3,0))</f>
        <v>0</v>
      </c>
      <c r="X94" s="60">
        <f>IF(ลับ!X$3=0,0,IF(เวลาเรียน!AC42="ป",ลับ!X$3,0))</f>
        <v>0</v>
      </c>
      <c r="Y94" s="60">
        <f>IF(ลับ!Y$3=0,0,IF(เวลาเรียน!AD42="ป",ลับ!Y$3,0))</f>
        <v>0</v>
      </c>
      <c r="Z94" s="295">
        <f>IF(ลับ!Z$3=0,0,IF(เวลาเรียน!AE42="ป",ลับ!Z$3,0))</f>
        <v>0</v>
      </c>
      <c r="AA94" s="60">
        <f>IF(ลับ!B$3=0,0,IF(เวลาเรียน!AF42="ป",ลับ!B$3,0))</f>
        <v>0</v>
      </c>
      <c r="AB94" s="60">
        <f>IF(ลับ!C$3=0,0,IF(เวลาเรียน!AG42="ป",ลับ!C$3,0))</f>
        <v>0</v>
      </c>
      <c r="AC94" s="60">
        <f>IF(ลับ!D$3=0,0,IF(เวลาเรียน!AH42="ป",ลับ!D$3,0))</f>
        <v>0</v>
      </c>
      <c r="AD94" s="60">
        <f>IF(ลับ!E$3=0,0,IF(เวลาเรียน!AI42="ป",ลับ!E$3,0))</f>
        <v>0</v>
      </c>
      <c r="AE94" s="60" t="e">
        <f>IF(ลับ!F$3=0,0,IF(เวลาเรียน!AJ42="ป",ลับ!F$3,0))</f>
        <v>#REF!</v>
      </c>
      <c r="AF94" s="60">
        <f>IF(ลับ!G$3=0,0,IF(เวลาเรียน!AK42="ป",ลับ!G$3,0))</f>
        <v>0</v>
      </c>
      <c r="AG94" s="60">
        <f>IF(ลับ!H$3=0,0,IF(เวลาเรียน!AL42="ป",ลับ!H$3,0))</f>
        <v>0</v>
      </c>
      <c r="AH94" s="60">
        <f>IF(ลับ!I$3=0,0,IF(เวลาเรียน!AM42="ป",ลับ!I$3,0))</f>
        <v>0</v>
      </c>
      <c r="AI94" s="60">
        <f>IF(ลับ!J$3=0,0,IF(เวลาเรียน!AN42="ป",ลับ!J$3,0))</f>
        <v>0</v>
      </c>
      <c r="AJ94" s="60">
        <f>IF(ลับ!K$3=0,0,IF(เวลาเรียน!AO42="ป",ลับ!K$3,0))</f>
        <v>0</v>
      </c>
      <c r="AK94" s="60">
        <f>IF(ลับ!L$3=0,0,IF(เวลาเรียน!AP42="ป",ลับ!L$3,0))</f>
        <v>0</v>
      </c>
      <c r="AL94" s="60">
        <f>IF(ลับ!M$3=0,0,IF(เวลาเรียน!AQ42="ป",ลับ!M$3,0))</f>
        <v>0</v>
      </c>
      <c r="AM94" s="60">
        <f>IF(ลับ!N$3=0,0,IF(เวลาเรียน!AR42="ป",ลับ!N$3,0))</f>
        <v>0</v>
      </c>
      <c r="AN94" s="60">
        <f>IF(ลับ!O$3=0,0,IF(เวลาเรียน!AS42="ป",ลับ!O$3,0))</f>
        <v>0</v>
      </c>
      <c r="AO94" s="60">
        <f>IF(ลับ!P$3=0,0,IF(เวลาเรียน!AT42="ป",ลับ!P$3,0))</f>
        <v>0</v>
      </c>
      <c r="AP94" s="60">
        <f>IF(ลับ!Q$3=0,0,IF(เวลาเรียน!AU42="ป",ลับ!Q$3,0))</f>
        <v>0</v>
      </c>
      <c r="AQ94" s="60">
        <f>IF(ลับ!R$3=0,0,IF(เวลาเรียน!AV42="ป",ลับ!R$3,0))</f>
        <v>0</v>
      </c>
      <c r="AR94" s="60">
        <f>IF(ลับ!S$3=0,0,IF(เวลาเรียน!AW42="ป",ลับ!S$3,0))</f>
        <v>0</v>
      </c>
      <c r="AS94" s="60">
        <f>IF(ลับ!T$3=0,0,IF(เวลาเรียน!AX42="ป",ลับ!T$3,0))</f>
        <v>0</v>
      </c>
      <c r="AT94" s="60">
        <f>IF(ลับ!U$3=0,0,IF(เวลาเรียน!AY42="ป",ลับ!U$3,0))</f>
        <v>0</v>
      </c>
      <c r="AU94" s="60">
        <f>IF(ลับ!V$3=0,0,IF(เวลาเรียน!AZ42="ป",ลับ!V$3,0))</f>
        <v>0</v>
      </c>
      <c r="AV94" s="60">
        <f>IF(ลับ!W$3=0,0,IF(เวลาเรียน!BA42="ป",ลับ!W$3,0))</f>
        <v>0</v>
      </c>
      <c r="AW94" s="60">
        <f>IF(ลับ!X$3=0,0,IF(เวลาเรียน!BB42="ป",ลับ!X$3,0))</f>
        <v>0</v>
      </c>
      <c r="AX94" s="60">
        <f>IF(ลับ!Y$3=0,0,IF(เวลาเรียน!BC42="ป",ลับ!Y$3,0))</f>
        <v>0</v>
      </c>
      <c r="AY94" s="60">
        <f>IF(ลับ!Z$3=0,0,IF(เวลาเรียน!BD42="ป",ลับ!Z$3,0))</f>
        <v>0</v>
      </c>
      <c r="AZ94" s="60">
        <f>IF(ลับ!AA$3=0,0,IF(เวลาเรียน!BE42="ป",ลับ!AA$3,0))</f>
        <v>0</v>
      </c>
      <c r="BA94" s="60">
        <f>IF(ลับ!AB$3=0,0,IF(เวลาเรียน!BF42="ป",ลับ!AB$3,0))</f>
        <v>0</v>
      </c>
      <c r="BB94" s="60">
        <f>IF(ลับ!AC$3=0,0,IF(เวลาเรียน!BG42="ป",ลับ!AC$3,0))</f>
        <v>0</v>
      </c>
      <c r="BC94" s="60">
        <f>IF(ลับ!AD$3=0,0,IF(เวลาเรียน!BH42="ป",ลับ!AD$3,0))</f>
        <v>0</v>
      </c>
      <c r="BD94" s="60">
        <f>IF(ลับ!AE$3=0,0,IF(เวลาเรียน!BI42="ป",ลับ!AE$3,0))</f>
        <v>0</v>
      </c>
      <c r="BE94" s="60">
        <f>IF(ลับ!AF$3=0,0,IF(เวลาเรียน!BJ42="ป",ลับ!AF$3,0))</f>
        <v>0</v>
      </c>
      <c r="BF94" s="60">
        <f>IF(ลับ!AG$3=0,0,IF(เวลาเรียน!BK42="ป",ลับ!AG$3,0))</f>
        <v>0</v>
      </c>
      <c r="BG94" s="60">
        <f>IF(ลับ!AH$3=0,0,IF(เวลาเรียน!BL42="ป",ลับ!AH$3,0))</f>
        <v>0</v>
      </c>
      <c r="BH94" s="60">
        <f>IF(ลับ!AI$3=0,0,IF(เวลาเรียน!BM42="ป",ลับ!AI$3,0))</f>
        <v>0</v>
      </c>
      <c r="BI94" s="60">
        <f>IF(ลับ!AJ$3=0,0,IF(เวลาเรียน!BN42="ป",ลับ!AJ$3,0))</f>
        <v>0</v>
      </c>
      <c r="BJ94" s="60">
        <f>IF(ลับ!AK$3=0,0,IF(เวลาเรียน!BO42="ป",ลับ!AK$3,0))</f>
        <v>0</v>
      </c>
      <c r="BK94" s="60">
        <f>IF(ลับ!AL$3=0,0,IF(เวลาเรียน!BP42="ป",ลับ!AL$3,0))</f>
        <v>0</v>
      </c>
      <c r="BL94" s="60">
        <f>IF(ลับ!AM$3=0,0,IF(เวลาเรียน!BQ42="ป",ลับ!AM$3,0))</f>
        <v>0</v>
      </c>
      <c r="BM94" s="60">
        <f>IF(ลับ!AN$3=0,0,IF(เวลาเรียน!BR42="ป",ลับ!AN$3,0))</f>
        <v>0</v>
      </c>
      <c r="BN94" s="60">
        <f>IF(ลับ!AO$3=0,0,IF(เวลาเรียน!BS42="ป",ลับ!AO$3,0))</f>
        <v>0</v>
      </c>
      <c r="BO94" s="60">
        <f>IF(ลับ!AP$3=0,0,IF(เวลาเรียน!BT42="ป",ลับ!AP$3,0))</f>
        <v>0</v>
      </c>
      <c r="BP94" s="60">
        <f>IF(ลับ!AQ$3=0,0,IF(เวลาเรียน!BU42="ป",ลับ!AQ$3,0))</f>
        <v>0</v>
      </c>
      <c r="BQ94" s="60">
        <f>IF(ลับ!AR$3=0,0,IF(เวลาเรียน!BV42="ป",ลับ!AR$3,0))</f>
        <v>0</v>
      </c>
      <c r="BR94" s="60">
        <f>IF(ลับ!AS$3=0,0,IF(เวลาเรียน!BW42="ป",ลับ!AS$3,0))</f>
        <v>0</v>
      </c>
      <c r="BS94" s="295">
        <f>IF(ลับ!AT$3=0,0,IF(เวลาเรียน!BX42="ป",ลับ!AT$3,0))</f>
        <v>0</v>
      </c>
      <c r="BT94" s="60">
        <f>IF(ลับ!BT$3=0,0,IF(เวลาเรียน!BZ42="ป",ลับ!BT$3,0))</f>
        <v>0</v>
      </c>
      <c r="BU94" s="60">
        <f>IF(ลับ!BU$3=0,0,IF(เวลาเรียน!CA42="ป",ลับ!BU$3,0))</f>
        <v>0</v>
      </c>
      <c r="BV94" s="60">
        <f>IF(ลับ!BV$3=0,0,IF(เวลาเรียน!CB42="ป",ลับ!BV$3,0))</f>
        <v>0</v>
      </c>
      <c r="BW94" s="60">
        <f>IF(ลับ!BW$3=0,0,IF(เวลาเรียน!CC42="ป",ลับ!BW$3,0))</f>
        <v>0</v>
      </c>
      <c r="BX94" s="60">
        <f>IF(ลับ!BX$3=0,0,IF(เวลาเรียน!CD42="ป",ลับ!BX$3,0))</f>
        <v>0</v>
      </c>
      <c r="BY94" s="60">
        <f>IF(ลับ!BY$3=0,0,IF(เวลาเรียน!CE42="ป",ลับ!BY$3,0))</f>
        <v>0</v>
      </c>
      <c r="BZ94" s="60">
        <f>IF(ลับ!BZ$3=0,0,IF(เวลาเรียน!CF42="ป",ลับ!BZ$3,0))</f>
        <v>0</v>
      </c>
      <c r="CA94" s="60">
        <f>IF(ลับ!CA$3=0,0,IF(เวลาเรียน!CG42="ป",ลับ!CA$3,0))</f>
        <v>0</v>
      </c>
      <c r="CB94" s="60">
        <f>IF(ลับ!CB$3=0,0,IF(เวลาเรียน!CH42="ป",ลับ!CB$3,0))</f>
        <v>0</v>
      </c>
      <c r="CC94" s="60">
        <f>IF(ลับ!CC$3=0,0,IF(เวลาเรียน!CI42="ป",ลับ!CC$3,0))</f>
        <v>0</v>
      </c>
      <c r="CD94" s="60">
        <f>IF(ลับ!CD$3=0,0,IF(เวลาเรียน!CJ42="ป",ลับ!CD$3,0))</f>
        <v>0</v>
      </c>
      <c r="CE94" s="60">
        <f>IF(ลับ!CE$3=0,0,IF(เวลาเรียน!CK42="ป",ลับ!CE$3,0))</f>
        <v>0</v>
      </c>
      <c r="CF94" s="60">
        <f>IF(ลับ!CF$3=0,0,IF(เวลาเรียน!CL42="ป",ลับ!CF$3,0))</f>
        <v>0</v>
      </c>
      <c r="CG94" s="60">
        <f>IF(ลับ!CG$3=0,0,IF(เวลาเรียน!CM42="ป",ลับ!CG$3,0))</f>
        <v>0</v>
      </c>
      <c r="CH94" s="60">
        <f>IF(ลับ!CH$3=0,0,IF(เวลาเรียน!CN42="ป",ลับ!CH$3,0))</f>
        <v>0</v>
      </c>
      <c r="CI94" s="60">
        <f>IF(ลับ!CI$3=0,0,IF(เวลาเรียน!CO42="ป",ลับ!CI$3,0))</f>
        <v>0</v>
      </c>
      <c r="CJ94" s="60">
        <f>IF(ลับ!CJ$3=0,0,IF(เวลาเรียน!CP42="ป",ลับ!CJ$3,0))</f>
        <v>0</v>
      </c>
      <c r="CK94" s="60">
        <f>IF(ลับ!CK$3=0,0,IF(เวลาเรียน!CQ42="ป",ลับ!CK$3,0))</f>
        <v>0</v>
      </c>
      <c r="CL94" s="60">
        <f>IF(ลับ!CL$3=0,0,IF(เวลาเรียน!CR42="ป",ลับ!CL$3,0))</f>
        <v>0</v>
      </c>
      <c r="CM94" s="60">
        <f>IF(ลับ!CM$3=0,0,IF(เวลาเรียน!CS42="ป",ลับ!CM$3,0))</f>
        <v>0</v>
      </c>
      <c r="CN94" s="60">
        <f>IF(ลับ!CN$3=0,0,IF(เวลาเรียน!CT42="ป",ลับ!CN$3,0))</f>
        <v>0</v>
      </c>
      <c r="CO94" s="60">
        <f>IF(ลับ!CO$3=0,0,IF(เวลาเรียน!CU42="ป",ลับ!CO$3,0))</f>
        <v>0</v>
      </c>
      <c r="CP94" s="60">
        <f>IF(ลับ!CP$3=0,0,IF(เวลาเรียน!CV42="ป",ลับ!CP$3,0))</f>
        <v>0</v>
      </c>
      <c r="CQ94" s="60">
        <f>IF(ลับ!CQ$3=0,0,IF(เวลาเรียน!CW42="ป",ลับ!CQ$3,0))</f>
        <v>0</v>
      </c>
      <c r="CR94" s="60">
        <f>IF(ลับ!CR$3=0,0,IF(เวลาเรียน!CX42="ป",ลับ!CR$3,0))</f>
        <v>0</v>
      </c>
      <c r="CS94" s="60">
        <f>IF(ลับ!CS$3=0,0,IF(เวลาเรียน!CY42="ป",ลับ!CS$3,0))</f>
        <v>0</v>
      </c>
      <c r="CT94" s="60">
        <f>IF(ลับ!CT$3=0,0,IF(เวลาเรียน!CZ42="ป",ลับ!CT$3,0))</f>
        <v>0</v>
      </c>
      <c r="CU94" s="60">
        <f>IF(ลับ!CU$3=0,0,IF(เวลาเรียน!DA42="ป",ลับ!CU$3,0))</f>
        <v>0</v>
      </c>
      <c r="CV94" s="60">
        <f>IF(ลับ!CV$3=0,0,IF(เวลาเรียน!DB42="ป",ลับ!CV$3,0))</f>
        <v>0</v>
      </c>
      <c r="CW94" s="60">
        <f>IF(ลับ!CW$3=0,0,IF(เวลาเรียน!DC42="ป",ลับ!CW$3,0))</f>
        <v>0</v>
      </c>
      <c r="CX94" s="73" t="e">
        <f t="shared" si="24"/>
        <v>#REF!</v>
      </c>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GI94" s="65"/>
      <c r="GJ94" s="65"/>
      <c r="GK94" s="65"/>
      <c r="GL94" s="65"/>
      <c r="GM94" s="65"/>
      <c r="GN94" s="65"/>
      <c r="GO94" s="65"/>
      <c r="GP94" s="65"/>
      <c r="GQ94" s="65"/>
      <c r="GR94" s="65"/>
      <c r="GS94" s="65"/>
      <c r="GT94" s="65"/>
      <c r="GU94" s="65"/>
      <c r="GV94" s="65"/>
      <c r="GW94" s="65"/>
      <c r="GX94" s="65"/>
      <c r="GY94" s="65"/>
      <c r="GZ94" s="65"/>
      <c r="HA94" s="65"/>
      <c r="HB94" s="65"/>
      <c r="HC94" s="65"/>
      <c r="HD94" s="65"/>
      <c r="HE94" s="65"/>
      <c r="HF94" s="65"/>
    </row>
    <row r="95" spans="1:214" ht="20.399999999999999" x14ac:dyDescent="0.55000000000000004">
      <c r="A95" s="25">
        <v>38</v>
      </c>
      <c r="B95" s="60">
        <f>IF(ลับ!B$3=0,0,IF(เวลาเรียน!H43="ป",ลับ!B$3,0))</f>
        <v>0</v>
      </c>
      <c r="C95" s="60">
        <f>IF(ลับ!C$3=0,0,IF(เวลาเรียน!I43="ป",ลับ!C$3,0))</f>
        <v>0</v>
      </c>
      <c r="D95" s="60">
        <f>IF(ลับ!D$3=0,0,IF(เวลาเรียน!J43="ป",ลับ!D$3,0))</f>
        <v>0</v>
      </c>
      <c r="E95" s="60">
        <f>IF(ลับ!E$3=0,0,IF(เวลาเรียน!K43="ป",ลับ!E$3,0))</f>
        <v>0</v>
      </c>
      <c r="F95" s="60" t="e">
        <f>IF(ลับ!F$3=0,0,IF(เวลาเรียน!#REF!="ป",ลับ!F$3,0))</f>
        <v>#REF!</v>
      </c>
      <c r="G95" s="60">
        <f>IF(ลับ!G$3=0,0,IF(เวลาเรียน!L43="ป",ลับ!G$3,0))</f>
        <v>0</v>
      </c>
      <c r="H95" s="60">
        <f>IF(ลับ!H$3=0,0,IF(เวลาเรียน!M43="ป",ลับ!H$3,0))</f>
        <v>0</v>
      </c>
      <c r="I95" s="60">
        <f>IF(ลับ!I$3=0,0,IF(เวลาเรียน!N43="ป",ลับ!I$3,0))</f>
        <v>0</v>
      </c>
      <c r="J95" s="60">
        <f>IF(ลับ!J$3=0,0,IF(เวลาเรียน!O43="ป",ลับ!J$3,0))</f>
        <v>0</v>
      </c>
      <c r="K95" s="60">
        <f>IF(ลับ!K$3=0,0,IF(เวลาเรียน!P43="ป",ลับ!K$3,0))</f>
        <v>0</v>
      </c>
      <c r="L95" s="60">
        <f>IF(ลับ!L$3=0,0,IF(เวลาเรียน!Q43="ป",ลับ!L$3,0))</f>
        <v>0</v>
      </c>
      <c r="M95" s="60">
        <f>IF(ลับ!M$3=0,0,IF(เวลาเรียน!R43="ป",ลับ!M$3,0))</f>
        <v>0</v>
      </c>
      <c r="N95" s="60">
        <f>IF(ลับ!N$3=0,0,IF(เวลาเรียน!S43="ป",ลับ!N$3,0))</f>
        <v>0</v>
      </c>
      <c r="O95" s="60">
        <f>IF(ลับ!O$3=0,0,IF(เวลาเรียน!T43="ป",ลับ!O$3,0))</f>
        <v>0</v>
      </c>
      <c r="P95" s="60">
        <f>IF(ลับ!P$3=0,0,IF(เวลาเรียน!U43="ป",ลับ!P$3,0))</f>
        <v>0</v>
      </c>
      <c r="Q95" s="60">
        <f>IF(ลับ!Q$3=0,0,IF(เวลาเรียน!V43="ป",ลับ!Q$3,0))</f>
        <v>0</v>
      </c>
      <c r="R95" s="60">
        <f>IF(ลับ!R$3=0,0,IF(เวลาเรียน!W43="ป",ลับ!R$3,0))</f>
        <v>0</v>
      </c>
      <c r="S95" s="60">
        <f>IF(ลับ!S$3=0,0,IF(เวลาเรียน!X43="ป",ลับ!S$3,0))</f>
        <v>0</v>
      </c>
      <c r="T95" s="60">
        <f>IF(ลับ!T$3=0,0,IF(เวลาเรียน!Y43="ป",ลับ!T$3,0))</f>
        <v>0</v>
      </c>
      <c r="U95" s="60">
        <f>IF(ลับ!U$3=0,0,IF(เวลาเรียน!Z43="ป",ลับ!U$3,0))</f>
        <v>0</v>
      </c>
      <c r="V95" s="60">
        <f>IF(ลับ!V$3=0,0,IF(เวลาเรียน!AA43="ป",ลับ!V$3,0))</f>
        <v>0</v>
      </c>
      <c r="W95" s="60">
        <f>IF(ลับ!W$3=0,0,IF(เวลาเรียน!AB43="ป",ลับ!W$3,0))</f>
        <v>0</v>
      </c>
      <c r="X95" s="60">
        <f>IF(ลับ!X$3=0,0,IF(เวลาเรียน!AC43="ป",ลับ!X$3,0))</f>
        <v>0</v>
      </c>
      <c r="Y95" s="60">
        <f>IF(ลับ!Y$3=0,0,IF(เวลาเรียน!AD43="ป",ลับ!Y$3,0))</f>
        <v>0</v>
      </c>
      <c r="Z95" s="295">
        <f>IF(ลับ!Z$3=0,0,IF(เวลาเรียน!AE43="ป",ลับ!Z$3,0))</f>
        <v>0</v>
      </c>
      <c r="AA95" s="60">
        <f>IF(ลับ!B$3=0,0,IF(เวลาเรียน!AF43="ป",ลับ!B$3,0))</f>
        <v>0</v>
      </c>
      <c r="AB95" s="60">
        <f>IF(ลับ!C$3=0,0,IF(เวลาเรียน!AG43="ป",ลับ!C$3,0))</f>
        <v>0</v>
      </c>
      <c r="AC95" s="60">
        <f>IF(ลับ!D$3=0,0,IF(เวลาเรียน!AH43="ป",ลับ!D$3,0))</f>
        <v>0</v>
      </c>
      <c r="AD95" s="60">
        <f>IF(ลับ!E$3=0,0,IF(เวลาเรียน!AI43="ป",ลับ!E$3,0))</f>
        <v>0</v>
      </c>
      <c r="AE95" s="60" t="e">
        <f>IF(ลับ!F$3=0,0,IF(เวลาเรียน!AJ43="ป",ลับ!F$3,0))</f>
        <v>#REF!</v>
      </c>
      <c r="AF95" s="60">
        <f>IF(ลับ!G$3=0,0,IF(เวลาเรียน!AK43="ป",ลับ!G$3,0))</f>
        <v>0</v>
      </c>
      <c r="AG95" s="60">
        <f>IF(ลับ!H$3=0,0,IF(เวลาเรียน!AL43="ป",ลับ!H$3,0))</f>
        <v>0</v>
      </c>
      <c r="AH95" s="60">
        <f>IF(ลับ!I$3=0,0,IF(เวลาเรียน!AM43="ป",ลับ!I$3,0))</f>
        <v>0</v>
      </c>
      <c r="AI95" s="60">
        <f>IF(ลับ!J$3=0,0,IF(เวลาเรียน!AN43="ป",ลับ!J$3,0))</f>
        <v>0</v>
      </c>
      <c r="AJ95" s="60">
        <f>IF(ลับ!K$3=0,0,IF(เวลาเรียน!AO43="ป",ลับ!K$3,0))</f>
        <v>0</v>
      </c>
      <c r="AK95" s="60">
        <f>IF(ลับ!L$3=0,0,IF(เวลาเรียน!AP43="ป",ลับ!L$3,0))</f>
        <v>0</v>
      </c>
      <c r="AL95" s="60">
        <f>IF(ลับ!M$3=0,0,IF(เวลาเรียน!AQ43="ป",ลับ!M$3,0))</f>
        <v>0</v>
      </c>
      <c r="AM95" s="60">
        <f>IF(ลับ!N$3=0,0,IF(เวลาเรียน!AR43="ป",ลับ!N$3,0))</f>
        <v>0</v>
      </c>
      <c r="AN95" s="60">
        <f>IF(ลับ!O$3=0,0,IF(เวลาเรียน!AS43="ป",ลับ!O$3,0))</f>
        <v>0</v>
      </c>
      <c r="AO95" s="60">
        <f>IF(ลับ!P$3=0,0,IF(เวลาเรียน!AT43="ป",ลับ!P$3,0))</f>
        <v>0</v>
      </c>
      <c r="AP95" s="60">
        <f>IF(ลับ!Q$3=0,0,IF(เวลาเรียน!AU43="ป",ลับ!Q$3,0))</f>
        <v>0</v>
      </c>
      <c r="AQ95" s="60">
        <f>IF(ลับ!R$3=0,0,IF(เวลาเรียน!AV43="ป",ลับ!R$3,0))</f>
        <v>0</v>
      </c>
      <c r="AR95" s="60">
        <f>IF(ลับ!S$3=0,0,IF(เวลาเรียน!AW43="ป",ลับ!S$3,0))</f>
        <v>0</v>
      </c>
      <c r="AS95" s="60">
        <f>IF(ลับ!T$3=0,0,IF(เวลาเรียน!AX43="ป",ลับ!T$3,0))</f>
        <v>0</v>
      </c>
      <c r="AT95" s="60">
        <f>IF(ลับ!U$3=0,0,IF(เวลาเรียน!AY43="ป",ลับ!U$3,0))</f>
        <v>0</v>
      </c>
      <c r="AU95" s="60">
        <f>IF(ลับ!V$3=0,0,IF(เวลาเรียน!AZ43="ป",ลับ!V$3,0))</f>
        <v>0</v>
      </c>
      <c r="AV95" s="60">
        <f>IF(ลับ!W$3=0,0,IF(เวลาเรียน!BA43="ป",ลับ!W$3,0))</f>
        <v>0</v>
      </c>
      <c r="AW95" s="60">
        <f>IF(ลับ!X$3=0,0,IF(เวลาเรียน!BB43="ป",ลับ!X$3,0))</f>
        <v>0</v>
      </c>
      <c r="AX95" s="60">
        <f>IF(ลับ!Y$3=0,0,IF(เวลาเรียน!BC43="ป",ลับ!Y$3,0))</f>
        <v>0</v>
      </c>
      <c r="AY95" s="60">
        <f>IF(ลับ!Z$3=0,0,IF(เวลาเรียน!BD43="ป",ลับ!Z$3,0))</f>
        <v>0</v>
      </c>
      <c r="AZ95" s="60">
        <f>IF(ลับ!AA$3=0,0,IF(เวลาเรียน!BE43="ป",ลับ!AA$3,0))</f>
        <v>0</v>
      </c>
      <c r="BA95" s="60">
        <f>IF(ลับ!AB$3=0,0,IF(เวลาเรียน!BF43="ป",ลับ!AB$3,0))</f>
        <v>0</v>
      </c>
      <c r="BB95" s="60">
        <f>IF(ลับ!AC$3=0,0,IF(เวลาเรียน!BG43="ป",ลับ!AC$3,0))</f>
        <v>0</v>
      </c>
      <c r="BC95" s="60">
        <f>IF(ลับ!AD$3=0,0,IF(เวลาเรียน!BH43="ป",ลับ!AD$3,0))</f>
        <v>0</v>
      </c>
      <c r="BD95" s="60">
        <f>IF(ลับ!AE$3=0,0,IF(เวลาเรียน!BI43="ป",ลับ!AE$3,0))</f>
        <v>0</v>
      </c>
      <c r="BE95" s="60">
        <f>IF(ลับ!AF$3=0,0,IF(เวลาเรียน!BJ43="ป",ลับ!AF$3,0))</f>
        <v>0</v>
      </c>
      <c r="BF95" s="60">
        <f>IF(ลับ!AG$3=0,0,IF(เวลาเรียน!BK43="ป",ลับ!AG$3,0))</f>
        <v>0</v>
      </c>
      <c r="BG95" s="60">
        <f>IF(ลับ!AH$3=0,0,IF(เวลาเรียน!BL43="ป",ลับ!AH$3,0))</f>
        <v>0</v>
      </c>
      <c r="BH95" s="60">
        <f>IF(ลับ!AI$3=0,0,IF(เวลาเรียน!BM43="ป",ลับ!AI$3,0))</f>
        <v>0</v>
      </c>
      <c r="BI95" s="60">
        <f>IF(ลับ!AJ$3=0,0,IF(เวลาเรียน!BN43="ป",ลับ!AJ$3,0))</f>
        <v>0</v>
      </c>
      <c r="BJ95" s="60">
        <f>IF(ลับ!AK$3=0,0,IF(เวลาเรียน!BO43="ป",ลับ!AK$3,0))</f>
        <v>0</v>
      </c>
      <c r="BK95" s="60">
        <f>IF(ลับ!AL$3=0,0,IF(เวลาเรียน!BP43="ป",ลับ!AL$3,0))</f>
        <v>0</v>
      </c>
      <c r="BL95" s="60">
        <f>IF(ลับ!AM$3=0,0,IF(เวลาเรียน!BQ43="ป",ลับ!AM$3,0))</f>
        <v>0</v>
      </c>
      <c r="BM95" s="60">
        <f>IF(ลับ!AN$3=0,0,IF(เวลาเรียน!BR43="ป",ลับ!AN$3,0))</f>
        <v>0</v>
      </c>
      <c r="BN95" s="60">
        <f>IF(ลับ!AO$3=0,0,IF(เวลาเรียน!BS43="ป",ลับ!AO$3,0))</f>
        <v>0</v>
      </c>
      <c r="BO95" s="60">
        <f>IF(ลับ!AP$3=0,0,IF(เวลาเรียน!BT43="ป",ลับ!AP$3,0))</f>
        <v>0</v>
      </c>
      <c r="BP95" s="60">
        <f>IF(ลับ!AQ$3=0,0,IF(เวลาเรียน!BU43="ป",ลับ!AQ$3,0))</f>
        <v>0</v>
      </c>
      <c r="BQ95" s="60">
        <f>IF(ลับ!AR$3=0,0,IF(เวลาเรียน!BV43="ป",ลับ!AR$3,0))</f>
        <v>0</v>
      </c>
      <c r="BR95" s="60">
        <f>IF(ลับ!AS$3=0,0,IF(เวลาเรียน!BW43="ป",ลับ!AS$3,0))</f>
        <v>0</v>
      </c>
      <c r="BS95" s="295">
        <f>IF(ลับ!AT$3=0,0,IF(เวลาเรียน!BX43="ป",ลับ!AT$3,0))</f>
        <v>0</v>
      </c>
      <c r="BT95" s="60">
        <f>IF(ลับ!BT$3=0,0,IF(เวลาเรียน!BZ43="ป",ลับ!BT$3,0))</f>
        <v>0</v>
      </c>
      <c r="BU95" s="60">
        <f>IF(ลับ!BU$3=0,0,IF(เวลาเรียน!CA43="ป",ลับ!BU$3,0))</f>
        <v>0</v>
      </c>
      <c r="BV95" s="60">
        <f>IF(ลับ!BV$3=0,0,IF(เวลาเรียน!CB43="ป",ลับ!BV$3,0))</f>
        <v>0</v>
      </c>
      <c r="BW95" s="60">
        <f>IF(ลับ!BW$3=0,0,IF(เวลาเรียน!CC43="ป",ลับ!BW$3,0))</f>
        <v>0</v>
      </c>
      <c r="BX95" s="60">
        <f>IF(ลับ!BX$3=0,0,IF(เวลาเรียน!CD43="ป",ลับ!BX$3,0))</f>
        <v>0</v>
      </c>
      <c r="BY95" s="60">
        <f>IF(ลับ!BY$3=0,0,IF(เวลาเรียน!CE43="ป",ลับ!BY$3,0))</f>
        <v>0</v>
      </c>
      <c r="BZ95" s="60">
        <f>IF(ลับ!BZ$3=0,0,IF(เวลาเรียน!CF43="ป",ลับ!BZ$3,0))</f>
        <v>0</v>
      </c>
      <c r="CA95" s="60">
        <f>IF(ลับ!CA$3=0,0,IF(เวลาเรียน!CG43="ป",ลับ!CA$3,0))</f>
        <v>0</v>
      </c>
      <c r="CB95" s="60">
        <f>IF(ลับ!CB$3=0,0,IF(เวลาเรียน!CH43="ป",ลับ!CB$3,0))</f>
        <v>0</v>
      </c>
      <c r="CC95" s="60">
        <f>IF(ลับ!CC$3=0,0,IF(เวลาเรียน!CI43="ป",ลับ!CC$3,0))</f>
        <v>0</v>
      </c>
      <c r="CD95" s="60">
        <f>IF(ลับ!CD$3=0,0,IF(เวลาเรียน!CJ43="ป",ลับ!CD$3,0))</f>
        <v>0</v>
      </c>
      <c r="CE95" s="60">
        <f>IF(ลับ!CE$3=0,0,IF(เวลาเรียน!CK43="ป",ลับ!CE$3,0))</f>
        <v>0</v>
      </c>
      <c r="CF95" s="60">
        <f>IF(ลับ!CF$3=0,0,IF(เวลาเรียน!CL43="ป",ลับ!CF$3,0))</f>
        <v>0</v>
      </c>
      <c r="CG95" s="60">
        <f>IF(ลับ!CG$3=0,0,IF(เวลาเรียน!CM43="ป",ลับ!CG$3,0))</f>
        <v>0</v>
      </c>
      <c r="CH95" s="60">
        <f>IF(ลับ!CH$3=0,0,IF(เวลาเรียน!CN43="ป",ลับ!CH$3,0))</f>
        <v>0</v>
      </c>
      <c r="CI95" s="60">
        <f>IF(ลับ!CI$3=0,0,IF(เวลาเรียน!CO43="ป",ลับ!CI$3,0))</f>
        <v>0</v>
      </c>
      <c r="CJ95" s="60">
        <f>IF(ลับ!CJ$3=0,0,IF(เวลาเรียน!CP43="ป",ลับ!CJ$3,0))</f>
        <v>0</v>
      </c>
      <c r="CK95" s="60">
        <f>IF(ลับ!CK$3=0,0,IF(เวลาเรียน!CQ43="ป",ลับ!CK$3,0))</f>
        <v>0</v>
      </c>
      <c r="CL95" s="60">
        <f>IF(ลับ!CL$3=0,0,IF(เวลาเรียน!CR43="ป",ลับ!CL$3,0))</f>
        <v>0</v>
      </c>
      <c r="CM95" s="60">
        <f>IF(ลับ!CM$3=0,0,IF(เวลาเรียน!CS43="ป",ลับ!CM$3,0))</f>
        <v>0</v>
      </c>
      <c r="CN95" s="60">
        <f>IF(ลับ!CN$3=0,0,IF(เวลาเรียน!CT43="ป",ลับ!CN$3,0))</f>
        <v>0</v>
      </c>
      <c r="CO95" s="60">
        <f>IF(ลับ!CO$3=0,0,IF(เวลาเรียน!CU43="ป",ลับ!CO$3,0))</f>
        <v>0</v>
      </c>
      <c r="CP95" s="60">
        <f>IF(ลับ!CP$3=0,0,IF(เวลาเรียน!CV43="ป",ลับ!CP$3,0))</f>
        <v>0</v>
      </c>
      <c r="CQ95" s="60">
        <f>IF(ลับ!CQ$3=0,0,IF(เวลาเรียน!CW43="ป",ลับ!CQ$3,0))</f>
        <v>0</v>
      </c>
      <c r="CR95" s="60">
        <f>IF(ลับ!CR$3=0,0,IF(เวลาเรียน!CX43="ป",ลับ!CR$3,0))</f>
        <v>0</v>
      </c>
      <c r="CS95" s="60">
        <f>IF(ลับ!CS$3=0,0,IF(เวลาเรียน!CY43="ป",ลับ!CS$3,0))</f>
        <v>0</v>
      </c>
      <c r="CT95" s="60">
        <f>IF(ลับ!CT$3=0,0,IF(เวลาเรียน!CZ43="ป",ลับ!CT$3,0))</f>
        <v>0</v>
      </c>
      <c r="CU95" s="60">
        <f>IF(ลับ!CU$3=0,0,IF(เวลาเรียน!DA43="ป",ลับ!CU$3,0))</f>
        <v>0</v>
      </c>
      <c r="CV95" s="60">
        <f>IF(ลับ!CV$3=0,0,IF(เวลาเรียน!DB43="ป",ลับ!CV$3,0))</f>
        <v>0</v>
      </c>
      <c r="CW95" s="60">
        <f>IF(ลับ!CW$3=0,0,IF(เวลาเรียน!DC43="ป",ลับ!CW$3,0))</f>
        <v>0</v>
      </c>
      <c r="CX95" s="73" t="e">
        <f t="shared" si="24"/>
        <v>#REF!</v>
      </c>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GI95" s="65"/>
      <c r="GJ95" s="65"/>
      <c r="GK95" s="65"/>
      <c r="GL95" s="65"/>
      <c r="GM95" s="65"/>
      <c r="GN95" s="65"/>
      <c r="GO95" s="65"/>
      <c r="GP95" s="65"/>
      <c r="GQ95" s="65"/>
      <c r="GR95" s="65"/>
      <c r="GS95" s="65"/>
      <c r="GT95" s="65"/>
      <c r="GU95" s="65"/>
      <c r="GV95" s="65"/>
      <c r="GW95" s="65"/>
      <c r="GX95" s="65"/>
      <c r="GY95" s="65"/>
      <c r="GZ95" s="65"/>
      <c r="HA95" s="65"/>
      <c r="HB95" s="65"/>
      <c r="HC95" s="65"/>
      <c r="HD95" s="65"/>
      <c r="HE95" s="65"/>
      <c r="HF95" s="65"/>
    </row>
    <row r="96" spans="1:214" ht="20.399999999999999" x14ac:dyDescent="0.55000000000000004">
      <c r="A96" s="25">
        <v>39</v>
      </c>
      <c r="B96" s="60">
        <f>IF(ลับ!B$3=0,0,IF(เวลาเรียน!H44="ป",ลับ!B$3,0))</f>
        <v>0</v>
      </c>
      <c r="C96" s="60">
        <f>IF(ลับ!C$3=0,0,IF(เวลาเรียน!I44="ป",ลับ!C$3,0))</f>
        <v>0</v>
      </c>
      <c r="D96" s="60">
        <f>IF(ลับ!D$3=0,0,IF(เวลาเรียน!J44="ป",ลับ!D$3,0))</f>
        <v>0</v>
      </c>
      <c r="E96" s="60">
        <f>IF(ลับ!E$3=0,0,IF(เวลาเรียน!K44="ป",ลับ!E$3,0))</f>
        <v>0</v>
      </c>
      <c r="F96" s="60" t="e">
        <f>IF(ลับ!F$3=0,0,IF(เวลาเรียน!#REF!="ป",ลับ!F$3,0))</f>
        <v>#REF!</v>
      </c>
      <c r="G96" s="60">
        <f>IF(ลับ!G$3=0,0,IF(เวลาเรียน!L44="ป",ลับ!G$3,0))</f>
        <v>0</v>
      </c>
      <c r="H96" s="60">
        <f>IF(ลับ!H$3=0,0,IF(เวลาเรียน!M44="ป",ลับ!H$3,0))</f>
        <v>0</v>
      </c>
      <c r="I96" s="60">
        <f>IF(ลับ!I$3=0,0,IF(เวลาเรียน!N44="ป",ลับ!I$3,0))</f>
        <v>0</v>
      </c>
      <c r="J96" s="60">
        <f>IF(ลับ!J$3=0,0,IF(เวลาเรียน!O44="ป",ลับ!J$3,0))</f>
        <v>0</v>
      </c>
      <c r="K96" s="60">
        <f>IF(ลับ!K$3=0,0,IF(เวลาเรียน!P44="ป",ลับ!K$3,0))</f>
        <v>0</v>
      </c>
      <c r="L96" s="60">
        <f>IF(ลับ!L$3=0,0,IF(เวลาเรียน!Q44="ป",ลับ!L$3,0))</f>
        <v>0</v>
      </c>
      <c r="M96" s="60">
        <f>IF(ลับ!M$3=0,0,IF(เวลาเรียน!R44="ป",ลับ!M$3,0))</f>
        <v>0</v>
      </c>
      <c r="N96" s="60">
        <f>IF(ลับ!N$3=0,0,IF(เวลาเรียน!S44="ป",ลับ!N$3,0))</f>
        <v>0</v>
      </c>
      <c r="O96" s="60">
        <f>IF(ลับ!O$3=0,0,IF(เวลาเรียน!T44="ป",ลับ!O$3,0))</f>
        <v>0</v>
      </c>
      <c r="P96" s="60">
        <f>IF(ลับ!P$3=0,0,IF(เวลาเรียน!U44="ป",ลับ!P$3,0))</f>
        <v>0</v>
      </c>
      <c r="Q96" s="60">
        <f>IF(ลับ!Q$3=0,0,IF(เวลาเรียน!V44="ป",ลับ!Q$3,0))</f>
        <v>0</v>
      </c>
      <c r="R96" s="60">
        <f>IF(ลับ!R$3=0,0,IF(เวลาเรียน!W44="ป",ลับ!R$3,0))</f>
        <v>0</v>
      </c>
      <c r="S96" s="60">
        <f>IF(ลับ!S$3=0,0,IF(เวลาเรียน!X44="ป",ลับ!S$3,0))</f>
        <v>0</v>
      </c>
      <c r="T96" s="60">
        <f>IF(ลับ!T$3=0,0,IF(เวลาเรียน!Y44="ป",ลับ!T$3,0))</f>
        <v>0</v>
      </c>
      <c r="U96" s="60">
        <f>IF(ลับ!U$3=0,0,IF(เวลาเรียน!Z44="ป",ลับ!U$3,0))</f>
        <v>0</v>
      </c>
      <c r="V96" s="60">
        <f>IF(ลับ!V$3=0,0,IF(เวลาเรียน!AA44="ป",ลับ!V$3,0))</f>
        <v>0</v>
      </c>
      <c r="W96" s="60">
        <f>IF(ลับ!W$3=0,0,IF(เวลาเรียน!AB44="ป",ลับ!W$3,0))</f>
        <v>0</v>
      </c>
      <c r="X96" s="60">
        <f>IF(ลับ!X$3=0,0,IF(เวลาเรียน!AC44="ป",ลับ!X$3,0))</f>
        <v>0</v>
      </c>
      <c r="Y96" s="60">
        <f>IF(ลับ!Y$3=0,0,IF(เวลาเรียน!AD44="ป",ลับ!Y$3,0))</f>
        <v>0</v>
      </c>
      <c r="Z96" s="295">
        <f>IF(ลับ!Z$3=0,0,IF(เวลาเรียน!AE44="ป",ลับ!Z$3,0))</f>
        <v>0</v>
      </c>
      <c r="AA96" s="60">
        <f>IF(ลับ!B$3=0,0,IF(เวลาเรียน!AF44="ป",ลับ!B$3,0))</f>
        <v>0</v>
      </c>
      <c r="AB96" s="60">
        <f>IF(ลับ!C$3=0,0,IF(เวลาเรียน!AG44="ป",ลับ!C$3,0))</f>
        <v>0</v>
      </c>
      <c r="AC96" s="60">
        <f>IF(ลับ!D$3=0,0,IF(เวลาเรียน!AH44="ป",ลับ!D$3,0))</f>
        <v>0</v>
      </c>
      <c r="AD96" s="60">
        <f>IF(ลับ!E$3=0,0,IF(เวลาเรียน!AI44="ป",ลับ!E$3,0))</f>
        <v>0</v>
      </c>
      <c r="AE96" s="60" t="e">
        <f>IF(ลับ!F$3=0,0,IF(เวลาเรียน!AJ44="ป",ลับ!F$3,0))</f>
        <v>#REF!</v>
      </c>
      <c r="AF96" s="60">
        <f>IF(ลับ!G$3=0,0,IF(เวลาเรียน!AK44="ป",ลับ!G$3,0))</f>
        <v>0</v>
      </c>
      <c r="AG96" s="60">
        <f>IF(ลับ!H$3=0,0,IF(เวลาเรียน!AL44="ป",ลับ!H$3,0))</f>
        <v>0</v>
      </c>
      <c r="AH96" s="60">
        <f>IF(ลับ!I$3=0,0,IF(เวลาเรียน!AM44="ป",ลับ!I$3,0))</f>
        <v>0</v>
      </c>
      <c r="AI96" s="60">
        <f>IF(ลับ!J$3=0,0,IF(เวลาเรียน!AN44="ป",ลับ!J$3,0))</f>
        <v>0</v>
      </c>
      <c r="AJ96" s="60">
        <f>IF(ลับ!K$3=0,0,IF(เวลาเรียน!AO44="ป",ลับ!K$3,0))</f>
        <v>0</v>
      </c>
      <c r="AK96" s="60">
        <f>IF(ลับ!L$3=0,0,IF(เวลาเรียน!AP44="ป",ลับ!L$3,0))</f>
        <v>0</v>
      </c>
      <c r="AL96" s="60">
        <f>IF(ลับ!M$3=0,0,IF(เวลาเรียน!AQ44="ป",ลับ!M$3,0))</f>
        <v>0</v>
      </c>
      <c r="AM96" s="60">
        <f>IF(ลับ!N$3=0,0,IF(เวลาเรียน!AR44="ป",ลับ!N$3,0))</f>
        <v>0</v>
      </c>
      <c r="AN96" s="60">
        <f>IF(ลับ!O$3=0,0,IF(เวลาเรียน!AS44="ป",ลับ!O$3,0))</f>
        <v>0</v>
      </c>
      <c r="AO96" s="60">
        <f>IF(ลับ!P$3=0,0,IF(เวลาเรียน!AT44="ป",ลับ!P$3,0))</f>
        <v>0</v>
      </c>
      <c r="AP96" s="60">
        <f>IF(ลับ!Q$3=0,0,IF(เวลาเรียน!AU44="ป",ลับ!Q$3,0))</f>
        <v>0</v>
      </c>
      <c r="AQ96" s="60">
        <f>IF(ลับ!R$3=0,0,IF(เวลาเรียน!AV44="ป",ลับ!R$3,0))</f>
        <v>0</v>
      </c>
      <c r="AR96" s="60">
        <f>IF(ลับ!S$3=0,0,IF(เวลาเรียน!AW44="ป",ลับ!S$3,0))</f>
        <v>0</v>
      </c>
      <c r="AS96" s="60">
        <f>IF(ลับ!T$3=0,0,IF(เวลาเรียน!AX44="ป",ลับ!T$3,0))</f>
        <v>0</v>
      </c>
      <c r="AT96" s="60">
        <f>IF(ลับ!U$3=0,0,IF(เวลาเรียน!AY44="ป",ลับ!U$3,0))</f>
        <v>0</v>
      </c>
      <c r="AU96" s="60">
        <f>IF(ลับ!V$3=0,0,IF(เวลาเรียน!AZ44="ป",ลับ!V$3,0))</f>
        <v>0</v>
      </c>
      <c r="AV96" s="60">
        <f>IF(ลับ!W$3=0,0,IF(เวลาเรียน!BA44="ป",ลับ!W$3,0))</f>
        <v>0</v>
      </c>
      <c r="AW96" s="60">
        <f>IF(ลับ!X$3=0,0,IF(เวลาเรียน!BB44="ป",ลับ!X$3,0))</f>
        <v>0</v>
      </c>
      <c r="AX96" s="60">
        <f>IF(ลับ!Y$3=0,0,IF(เวลาเรียน!BC44="ป",ลับ!Y$3,0))</f>
        <v>0</v>
      </c>
      <c r="AY96" s="60">
        <f>IF(ลับ!Z$3=0,0,IF(เวลาเรียน!BD44="ป",ลับ!Z$3,0))</f>
        <v>0</v>
      </c>
      <c r="AZ96" s="60">
        <f>IF(ลับ!AA$3=0,0,IF(เวลาเรียน!BE44="ป",ลับ!AA$3,0))</f>
        <v>0</v>
      </c>
      <c r="BA96" s="60">
        <f>IF(ลับ!AB$3=0,0,IF(เวลาเรียน!BF44="ป",ลับ!AB$3,0))</f>
        <v>0</v>
      </c>
      <c r="BB96" s="60">
        <f>IF(ลับ!AC$3=0,0,IF(เวลาเรียน!BG44="ป",ลับ!AC$3,0))</f>
        <v>0</v>
      </c>
      <c r="BC96" s="60">
        <f>IF(ลับ!AD$3=0,0,IF(เวลาเรียน!BH44="ป",ลับ!AD$3,0))</f>
        <v>0</v>
      </c>
      <c r="BD96" s="60">
        <f>IF(ลับ!AE$3=0,0,IF(เวลาเรียน!BI44="ป",ลับ!AE$3,0))</f>
        <v>0</v>
      </c>
      <c r="BE96" s="60">
        <f>IF(ลับ!AF$3=0,0,IF(เวลาเรียน!BJ44="ป",ลับ!AF$3,0))</f>
        <v>0</v>
      </c>
      <c r="BF96" s="60">
        <f>IF(ลับ!AG$3=0,0,IF(เวลาเรียน!BK44="ป",ลับ!AG$3,0))</f>
        <v>0</v>
      </c>
      <c r="BG96" s="60">
        <f>IF(ลับ!AH$3=0,0,IF(เวลาเรียน!BL44="ป",ลับ!AH$3,0))</f>
        <v>0</v>
      </c>
      <c r="BH96" s="60">
        <f>IF(ลับ!AI$3=0,0,IF(เวลาเรียน!BM44="ป",ลับ!AI$3,0))</f>
        <v>0</v>
      </c>
      <c r="BI96" s="60">
        <f>IF(ลับ!AJ$3=0,0,IF(เวลาเรียน!BN44="ป",ลับ!AJ$3,0))</f>
        <v>0</v>
      </c>
      <c r="BJ96" s="60">
        <f>IF(ลับ!AK$3=0,0,IF(เวลาเรียน!BO44="ป",ลับ!AK$3,0))</f>
        <v>0</v>
      </c>
      <c r="BK96" s="60">
        <f>IF(ลับ!AL$3=0,0,IF(เวลาเรียน!BP44="ป",ลับ!AL$3,0))</f>
        <v>0</v>
      </c>
      <c r="BL96" s="60">
        <f>IF(ลับ!AM$3=0,0,IF(เวลาเรียน!BQ44="ป",ลับ!AM$3,0))</f>
        <v>0</v>
      </c>
      <c r="BM96" s="60">
        <f>IF(ลับ!AN$3=0,0,IF(เวลาเรียน!BR44="ป",ลับ!AN$3,0))</f>
        <v>0</v>
      </c>
      <c r="BN96" s="60">
        <f>IF(ลับ!AO$3=0,0,IF(เวลาเรียน!BS44="ป",ลับ!AO$3,0))</f>
        <v>0</v>
      </c>
      <c r="BO96" s="60">
        <f>IF(ลับ!AP$3=0,0,IF(เวลาเรียน!BT44="ป",ลับ!AP$3,0))</f>
        <v>0</v>
      </c>
      <c r="BP96" s="60">
        <f>IF(ลับ!AQ$3=0,0,IF(เวลาเรียน!BU44="ป",ลับ!AQ$3,0))</f>
        <v>0</v>
      </c>
      <c r="BQ96" s="60">
        <f>IF(ลับ!AR$3=0,0,IF(เวลาเรียน!BV44="ป",ลับ!AR$3,0))</f>
        <v>0</v>
      </c>
      <c r="BR96" s="60">
        <f>IF(ลับ!AS$3=0,0,IF(เวลาเรียน!BW44="ป",ลับ!AS$3,0))</f>
        <v>0</v>
      </c>
      <c r="BS96" s="295">
        <f>IF(ลับ!AT$3=0,0,IF(เวลาเรียน!BX44="ป",ลับ!AT$3,0))</f>
        <v>0</v>
      </c>
      <c r="BT96" s="60">
        <f>IF(ลับ!BT$3=0,0,IF(เวลาเรียน!BZ44="ป",ลับ!BT$3,0))</f>
        <v>0</v>
      </c>
      <c r="BU96" s="60">
        <f>IF(ลับ!BU$3=0,0,IF(เวลาเรียน!CA44="ป",ลับ!BU$3,0))</f>
        <v>0</v>
      </c>
      <c r="BV96" s="60">
        <f>IF(ลับ!BV$3=0,0,IF(เวลาเรียน!CB44="ป",ลับ!BV$3,0))</f>
        <v>0</v>
      </c>
      <c r="BW96" s="60">
        <f>IF(ลับ!BW$3=0,0,IF(เวลาเรียน!CC44="ป",ลับ!BW$3,0))</f>
        <v>0</v>
      </c>
      <c r="BX96" s="60">
        <f>IF(ลับ!BX$3=0,0,IF(เวลาเรียน!CD44="ป",ลับ!BX$3,0))</f>
        <v>0</v>
      </c>
      <c r="BY96" s="60">
        <f>IF(ลับ!BY$3=0,0,IF(เวลาเรียน!CE44="ป",ลับ!BY$3,0))</f>
        <v>0</v>
      </c>
      <c r="BZ96" s="60">
        <f>IF(ลับ!BZ$3=0,0,IF(เวลาเรียน!CF44="ป",ลับ!BZ$3,0))</f>
        <v>0</v>
      </c>
      <c r="CA96" s="60">
        <f>IF(ลับ!CA$3=0,0,IF(เวลาเรียน!CG44="ป",ลับ!CA$3,0))</f>
        <v>0</v>
      </c>
      <c r="CB96" s="60">
        <f>IF(ลับ!CB$3=0,0,IF(เวลาเรียน!CH44="ป",ลับ!CB$3,0))</f>
        <v>0</v>
      </c>
      <c r="CC96" s="60">
        <f>IF(ลับ!CC$3=0,0,IF(เวลาเรียน!CI44="ป",ลับ!CC$3,0))</f>
        <v>0</v>
      </c>
      <c r="CD96" s="60">
        <f>IF(ลับ!CD$3=0,0,IF(เวลาเรียน!CJ44="ป",ลับ!CD$3,0))</f>
        <v>0</v>
      </c>
      <c r="CE96" s="60">
        <f>IF(ลับ!CE$3=0,0,IF(เวลาเรียน!CK44="ป",ลับ!CE$3,0))</f>
        <v>0</v>
      </c>
      <c r="CF96" s="60">
        <f>IF(ลับ!CF$3=0,0,IF(เวลาเรียน!CL44="ป",ลับ!CF$3,0))</f>
        <v>0</v>
      </c>
      <c r="CG96" s="60">
        <f>IF(ลับ!CG$3=0,0,IF(เวลาเรียน!CM44="ป",ลับ!CG$3,0))</f>
        <v>0</v>
      </c>
      <c r="CH96" s="60">
        <f>IF(ลับ!CH$3=0,0,IF(เวลาเรียน!CN44="ป",ลับ!CH$3,0))</f>
        <v>0</v>
      </c>
      <c r="CI96" s="60">
        <f>IF(ลับ!CI$3=0,0,IF(เวลาเรียน!CO44="ป",ลับ!CI$3,0))</f>
        <v>0</v>
      </c>
      <c r="CJ96" s="60">
        <f>IF(ลับ!CJ$3=0,0,IF(เวลาเรียน!CP44="ป",ลับ!CJ$3,0))</f>
        <v>0</v>
      </c>
      <c r="CK96" s="60">
        <f>IF(ลับ!CK$3=0,0,IF(เวลาเรียน!CQ44="ป",ลับ!CK$3,0))</f>
        <v>0</v>
      </c>
      <c r="CL96" s="60">
        <f>IF(ลับ!CL$3=0,0,IF(เวลาเรียน!CR44="ป",ลับ!CL$3,0))</f>
        <v>0</v>
      </c>
      <c r="CM96" s="60">
        <f>IF(ลับ!CM$3=0,0,IF(เวลาเรียน!CS44="ป",ลับ!CM$3,0))</f>
        <v>0</v>
      </c>
      <c r="CN96" s="60">
        <f>IF(ลับ!CN$3=0,0,IF(เวลาเรียน!CT44="ป",ลับ!CN$3,0))</f>
        <v>0</v>
      </c>
      <c r="CO96" s="60">
        <f>IF(ลับ!CO$3=0,0,IF(เวลาเรียน!CU44="ป",ลับ!CO$3,0))</f>
        <v>0</v>
      </c>
      <c r="CP96" s="60">
        <f>IF(ลับ!CP$3=0,0,IF(เวลาเรียน!CV44="ป",ลับ!CP$3,0))</f>
        <v>0</v>
      </c>
      <c r="CQ96" s="60">
        <f>IF(ลับ!CQ$3=0,0,IF(เวลาเรียน!CW44="ป",ลับ!CQ$3,0))</f>
        <v>0</v>
      </c>
      <c r="CR96" s="60">
        <f>IF(ลับ!CR$3=0,0,IF(เวลาเรียน!CX44="ป",ลับ!CR$3,0))</f>
        <v>0</v>
      </c>
      <c r="CS96" s="60">
        <f>IF(ลับ!CS$3=0,0,IF(เวลาเรียน!CY44="ป",ลับ!CS$3,0))</f>
        <v>0</v>
      </c>
      <c r="CT96" s="60">
        <f>IF(ลับ!CT$3=0,0,IF(เวลาเรียน!CZ44="ป",ลับ!CT$3,0))</f>
        <v>0</v>
      </c>
      <c r="CU96" s="60">
        <f>IF(ลับ!CU$3=0,0,IF(เวลาเรียน!DA44="ป",ลับ!CU$3,0))</f>
        <v>0</v>
      </c>
      <c r="CV96" s="60">
        <f>IF(ลับ!CV$3=0,0,IF(เวลาเรียน!DB44="ป",ลับ!CV$3,0))</f>
        <v>0</v>
      </c>
      <c r="CW96" s="60">
        <f>IF(ลับ!CW$3=0,0,IF(เวลาเรียน!DC44="ป",ลับ!CW$3,0))</f>
        <v>0</v>
      </c>
      <c r="CX96" s="73" t="e">
        <f t="shared" si="24"/>
        <v>#REF!</v>
      </c>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GI96" s="65"/>
      <c r="GJ96" s="65"/>
      <c r="GK96" s="65"/>
      <c r="GL96" s="65"/>
      <c r="GM96" s="65"/>
      <c r="GN96" s="65"/>
      <c r="GO96" s="65"/>
      <c r="GP96" s="65"/>
      <c r="GQ96" s="65"/>
      <c r="GR96" s="65"/>
      <c r="GS96" s="65"/>
      <c r="GT96" s="65"/>
      <c r="GU96" s="65"/>
      <c r="GV96" s="65"/>
      <c r="GW96" s="65"/>
      <c r="GX96" s="65"/>
      <c r="GY96" s="65"/>
      <c r="GZ96" s="65"/>
      <c r="HA96" s="65"/>
      <c r="HB96" s="65"/>
      <c r="HC96" s="65"/>
      <c r="HD96" s="65"/>
      <c r="HE96" s="65"/>
      <c r="HF96" s="65"/>
    </row>
    <row r="97" spans="1:214" ht="20.399999999999999" x14ac:dyDescent="0.55000000000000004">
      <c r="A97" s="25">
        <v>40</v>
      </c>
      <c r="B97" s="60">
        <f>IF(ลับ!B$3=0,0,IF(เวลาเรียน!H45="ป",ลับ!B$3,0))</f>
        <v>0</v>
      </c>
      <c r="C97" s="60">
        <f>IF(ลับ!C$3=0,0,IF(เวลาเรียน!I45="ป",ลับ!C$3,0))</f>
        <v>0</v>
      </c>
      <c r="D97" s="60">
        <f>IF(ลับ!D$3=0,0,IF(เวลาเรียน!J45="ป",ลับ!D$3,0))</f>
        <v>0</v>
      </c>
      <c r="E97" s="60">
        <f>IF(ลับ!E$3=0,0,IF(เวลาเรียน!K45="ป",ลับ!E$3,0))</f>
        <v>0</v>
      </c>
      <c r="F97" s="60" t="e">
        <f>IF(ลับ!F$3=0,0,IF(เวลาเรียน!#REF!="ป",ลับ!F$3,0))</f>
        <v>#REF!</v>
      </c>
      <c r="G97" s="60">
        <f>IF(ลับ!G$3=0,0,IF(เวลาเรียน!L45="ป",ลับ!G$3,0))</f>
        <v>0</v>
      </c>
      <c r="H97" s="60">
        <f>IF(ลับ!H$3=0,0,IF(เวลาเรียน!M45="ป",ลับ!H$3,0))</f>
        <v>0</v>
      </c>
      <c r="I97" s="60">
        <f>IF(ลับ!I$3=0,0,IF(เวลาเรียน!N45="ป",ลับ!I$3,0))</f>
        <v>0</v>
      </c>
      <c r="J97" s="60">
        <f>IF(ลับ!J$3=0,0,IF(เวลาเรียน!O45="ป",ลับ!J$3,0))</f>
        <v>0</v>
      </c>
      <c r="K97" s="60">
        <f>IF(ลับ!K$3=0,0,IF(เวลาเรียน!P45="ป",ลับ!K$3,0))</f>
        <v>0</v>
      </c>
      <c r="L97" s="60">
        <f>IF(ลับ!L$3=0,0,IF(เวลาเรียน!Q45="ป",ลับ!L$3,0))</f>
        <v>0</v>
      </c>
      <c r="M97" s="60">
        <f>IF(ลับ!M$3=0,0,IF(เวลาเรียน!R45="ป",ลับ!M$3,0))</f>
        <v>0</v>
      </c>
      <c r="N97" s="60">
        <f>IF(ลับ!N$3=0,0,IF(เวลาเรียน!S45="ป",ลับ!N$3,0))</f>
        <v>0</v>
      </c>
      <c r="O97" s="60">
        <f>IF(ลับ!O$3=0,0,IF(เวลาเรียน!T45="ป",ลับ!O$3,0))</f>
        <v>0</v>
      </c>
      <c r="P97" s="60">
        <f>IF(ลับ!P$3=0,0,IF(เวลาเรียน!U45="ป",ลับ!P$3,0))</f>
        <v>0</v>
      </c>
      <c r="Q97" s="60">
        <f>IF(ลับ!Q$3=0,0,IF(เวลาเรียน!V45="ป",ลับ!Q$3,0))</f>
        <v>0</v>
      </c>
      <c r="R97" s="60">
        <f>IF(ลับ!R$3=0,0,IF(เวลาเรียน!W45="ป",ลับ!R$3,0))</f>
        <v>0</v>
      </c>
      <c r="S97" s="60">
        <f>IF(ลับ!S$3=0,0,IF(เวลาเรียน!X45="ป",ลับ!S$3,0))</f>
        <v>0</v>
      </c>
      <c r="T97" s="60">
        <f>IF(ลับ!T$3=0,0,IF(เวลาเรียน!Y45="ป",ลับ!T$3,0))</f>
        <v>0</v>
      </c>
      <c r="U97" s="60">
        <f>IF(ลับ!U$3=0,0,IF(เวลาเรียน!Z45="ป",ลับ!U$3,0))</f>
        <v>0</v>
      </c>
      <c r="V97" s="60">
        <f>IF(ลับ!V$3=0,0,IF(เวลาเรียน!AA45="ป",ลับ!V$3,0))</f>
        <v>0</v>
      </c>
      <c r="W97" s="60">
        <f>IF(ลับ!W$3=0,0,IF(เวลาเรียน!AB45="ป",ลับ!W$3,0))</f>
        <v>0</v>
      </c>
      <c r="X97" s="60">
        <f>IF(ลับ!X$3=0,0,IF(เวลาเรียน!AC45="ป",ลับ!X$3,0))</f>
        <v>0</v>
      </c>
      <c r="Y97" s="60">
        <f>IF(ลับ!Y$3=0,0,IF(เวลาเรียน!AD45="ป",ลับ!Y$3,0))</f>
        <v>0</v>
      </c>
      <c r="Z97" s="295">
        <f>IF(ลับ!Z$3=0,0,IF(เวลาเรียน!AE45="ป",ลับ!Z$3,0))</f>
        <v>0</v>
      </c>
      <c r="AA97" s="60">
        <f>IF(ลับ!B$3=0,0,IF(เวลาเรียน!AF45="ป",ลับ!B$3,0))</f>
        <v>0</v>
      </c>
      <c r="AB97" s="60">
        <f>IF(ลับ!C$3=0,0,IF(เวลาเรียน!AG45="ป",ลับ!C$3,0))</f>
        <v>0</v>
      </c>
      <c r="AC97" s="60">
        <f>IF(ลับ!D$3=0,0,IF(เวลาเรียน!AH45="ป",ลับ!D$3,0))</f>
        <v>0</v>
      </c>
      <c r="AD97" s="60">
        <f>IF(ลับ!E$3=0,0,IF(เวลาเรียน!AI45="ป",ลับ!E$3,0))</f>
        <v>0</v>
      </c>
      <c r="AE97" s="60" t="e">
        <f>IF(ลับ!F$3=0,0,IF(เวลาเรียน!AJ45="ป",ลับ!F$3,0))</f>
        <v>#REF!</v>
      </c>
      <c r="AF97" s="60">
        <f>IF(ลับ!G$3=0,0,IF(เวลาเรียน!AK45="ป",ลับ!G$3,0))</f>
        <v>0</v>
      </c>
      <c r="AG97" s="60">
        <f>IF(ลับ!H$3=0,0,IF(เวลาเรียน!AL45="ป",ลับ!H$3,0))</f>
        <v>0</v>
      </c>
      <c r="AH97" s="60">
        <f>IF(ลับ!I$3=0,0,IF(เวลาเรียน!AM45="ป",ลับ!I$3,0))</f>
        <v>0</v>
      </c>
      <c r="AI97" s="60">
        <f>IF(ลับ!J$3=0,0,IF(เวลาเรียน!AN45="ป",ลับ!J$3,0))</f>
        <v>0</v>
      </c>
      <c r="AJ97" s="60">
        <f>IF(ลับ!K$3=0,0,IF(เวลาเรียน!AO45="ป",ลับ!K$3,0))</f>
        <v>0</v>
      </c>
      <c r="AK97" s="60">
        <f>IF(ลับ!L$3=0,0,IF(เวลาเรียน!AP45="ป",ลับ!L$3,0))</f>
        <v>0</v>
      </c>
      <c r="AL97" s="60">
        <f>IF(ลับ!M$3=0,0,IF(เวลาเรียน!AQ45="ป",ลับ!M$3,0))</f>
        <v>0</v>
      </c>
      <c r="AM97" s="60">
        <f>IF(ลับ!N$3=0,0,IF(เวลาเรียน!AR45="ป",ลับ!N$3,0))</f>
        <v>0</v>
      </c>
      <c r="AN97" s="60">
        <f>IF(ลับ!O$3=0,0,IF(เวลาเรียน!AS45="ป",ลับ!O$3,0))</f>
        <v>0</v>
      </c>
      <c r="AO97" s="60">
        <f>IF(ลับ!P$3=0,0,IF(เวลาเรียน!AT45="ป",ลับ!P$3,0))</f>
        <v>0</v>
      </c>
      <c r="AP97" s="60">
        <f>IF(ลับ!Q$3=0,0,IF(เวลาเรียน!AU45="ป",ลับ!Q$3,0))</f>
        <v>0</v>
      </c>
      <c r="AQ97" s="60">
        <f>IF(ลับ!R$3=0,0,IF(เวลาเรียน!AV45="ป",ลับ!R$3,0))</f>
        <v>0</v>
      </c>
      <c r="AR97" s="60">
        <f>IF(ลับ!S$3=0,0,IF(เวลาเรียน!AW45="ป",ลับ!S$3,0))</f>
        <v>0</v>
      </c>
      <c r="AS97" s="60">
        <f>IF(ลับ!T$3=0,0,IF(เวลาเรียน!AX45="ป",ลับ!T$3,0))</f>
        <v>0</v>
      </c>
      <c r="AT97" s="60">
        <f>IF(ลับ!U$3=0,0,IF(เวลาเรียน!AY45="ป",ลับ!U$3,0))</f>
        <v>0</v>
      </c>
      <c r="AU97" s="60">
        <f>IF(ลับ!V$3=0,0,IF(เวลาเรียน!AZ45="ป",ลับ!V$3,0))</f>
        <v>0</v>
      </c>
      <c r="AV97" s="60">
        <f>IF(ลับ!W$3=0,0,IF(เวลาเรียน!BA45="ป",ลับ!W$3,0))</f>
        <v>0</v>
      </c>
      <c r="AW97" s="60">
        <f>IF(ลับ!X$3=0,0,IF(เวลาเรียน!BB45="ป",ลับ!X$3,0))</f>
        <v>0</v>
      </c>
      <c r="AX97" s="60">
        <f>IF(ลับ!Y$3=0,0,IF(เวลาเรียน!BC45="ป",ลับ!Y$3,0))</f>
        <v>0</v>
      </c>
      <c r="AY97" s="60">
        <f>IF(ลับ!Z$3=0,0,IF(เวลาเรียน!BD45="ป",ลับ!Z$3,0))</f>
        <v>0</v>
      </c>
      <c r="AZ97" s="60">
        <f>IF(ลับ!AA$3=0,0,IF(เวลาเรียน!BE45="ป",ลับ!AA$3,0))</f>
        <v>0</v>
      </c>
      <c r="BA97" s="60">
        <f>IF(ลับ!AB$3=0,0,IF(เวลาเรียน!BF45="ป",ลับ!AB$3,0))</f>
        <v>0</v>
      </c>
      <c r="BB97" s="60">
        <f>IF(ลับ!AC$3=0,0,IF(เวลาเรียน!BG45="ป",ลับ!AC$3,0))</f>
        <v>0</v>
      </c>
      <c r="BC97" s="60">
        <f>IF(ลับ!AD$3=0,0,IF(เวลาเรียน!BH45="ป",ลับ!AD$3,0))</f>
        <v>0</v>
      </c>
      <c r="BD97" s="60">
        <f>IF(ลับ!AE$3=0,0,IF(เวลาเรียน!BI45="ป",ลับ!AE$3,0))</f>
        <v>0</v>
      </c>
      <c r="BE97" s="60">
        <f>IF(ลับ!AF$3=0,0,IF(เวลาเรียน!BJ45="ป",ลับ!AF$3,0))</f>
        <v>0</v>
      </c>
      <c r="BF97" s="60">
        <f>IF(ลับ!AG$3=0,0,IF(เวลาเรียน!BK45="ป",ลับ!AG$3,0))</f>
        <v>0</v>
      </c>
      <c r="BG97" s="60">
        <f>IF(ลับ!AH$3=0,0,IF(เวลาเรียน!BL45="ป",ลับ!AH$3,0))</f>
        <v>0</v>
      </c>
      <c r="BH97" s="60">
        <f>IF(ลับ!AI$3=0,0,IF(เวลาเรียน!BM45="ป",ลับ!AI$3,0))</f>
        <v>0</v>
      </c>
      <c r="BI97" s="60">
        <f>IF(ลับ!AJ$3=0,0,IF(เวลาเรียน!BN45="ป",ลับ!AJ$3,0))</f>
        <v>0</v>
      </c>
      <c r="BJ97" s="60">
        <f>IF(ลับ!AK$3=0,0,IF(เวลาเรียน!BO45="ป",ลับ!AK$3,0))</f>
        <v>0</v>
      </c>
      <c r="BK97" s="60">
        <f>IF(ลับ!AL$3=0,0,IF(เวลาเรียน!BP45="ป",ลับ!AL$3,0))</f>
        <v>0</v>
      </c>
      <c r="BL97" s="60">
        <f>IF(ลับ!AM$3=0,0,IF(เวลาเรียน!BQ45="ป",ลับ!AM$3,0))</f>
        <v>0</v>
      </c>
      <c r="BM97" s="60">
        <f>IF(ลับ!AN$3=0,0,IF(เวลาเรียน!BR45="ป",ลับ!AN$3,0))</f>
        <v>0</v>
      </c>
      <c r="BN97" s="60">
        <f>IF(ลับ!AO$3=0,0,IF(เวลาเรียน!BS45="ป",ลับ!AO$3,0))</f>
        <v>0</v>
      </c>
      <c r="BO97" s="60">
        <f>IF(ลับ!AP$3=0,0,IF(เวลาเรียน!BT45="ป",ลับ!AP$3,0))</f>
        <v>0</v>
      </c>
      <c r="BP97" s="60">
        <f>IF(ลับ!AQ$3=0,0,IF(เวลาเรียน!BU45="ป",ลับ!AQ$3,0))</f>
        <v>0</v>
      </c>
      <c r="BQ97" s="60">
        <f>IF(ลับ!AR$3=0,0,IF(เวลาเรียน!BV45="ป",ลับ!AR$3,0))</f>
        <v>0</v>
      </c>
      <c r="BR97" s="60">
        <f>IF(ลับ!AS$3=0,0,IF(เวลาเรียน!BW45="ป",ลับ!AS$3,0))</f>
        <v>0</v>
      </c>
      <c r="BS97" s="295">
        <f>IF(ลับ!AT$3=0,0,IF(เวลาเรียน!BX45="ป",ลับ!AT$3,0))</f>
        <v>0</v>
      </c>
      <c r="BT97" s="60">
        <f>IF(ลับ!BT$3=0,0,IF(เวลาเรียน!BZ45="ป",ลับ!BT$3,0))</f>
        <v>0</v>
      </c>
      <c r="BU97" s="60">
        <f>IF(ลับ!BU$3=0,0,IF(เวลาเรียน!CA45="ป",ลับ!BU$3,0))</f>
        <v>0</v>
      </c>
      <c r="BV97" s="60">
        <f>IF(ลับ!BV$3=0,0,IF(เวลาเรียน!CB45="ป",ลับ!BV$3,0))</f>
        <v>0</v>
      </c>
      <c r="BW97" s="60">
        <f>IF(ลับ!BW$3=0,0,IF(เวลาเรียน!CC45="ป",ลับ!BW$3,0))</f>
        <v>0</v>
      </c>
      <c r="BX97" s="60">
        <f>IF(ลับ!BX$3=0,0,IF(เวลาเรียน!CD45="ป",ลับ!BX$3,0))</f>
        <v>0</v>
      </c>
      <c r="BY97" s="60">
        <f>IF(ลับ!BY$3=0,0,IF(เวลาเรียน!CE45="ป",ลับ!BY$3,0))</f>
        <v>0</v>
      </c>
      <c r="BZ97" s="60">
        <f>IF(ลับ!BZ$3=0,0,IF(เวลาเรียน!CF45="ป",ลับ!BZ$3,0))</f>
        <v>0</v>
      </c>
      <c r="CA97" s="60">
        <f>IF(ลับ!CA$3=0,0,IF(เวลาเรียน!CG45="ป",ลับ!CA$3,0))</f>
        <v>0</v>
      </c>
      <c r="CB97" s="60">
        <f>IF(ลับ!CB$3=0,0,IF(เวลาเรียน!CH45="ป",ลับ!CB$3,0))</f>
        <v>0</v>
      </c>
      <c r="CC97" s="60">
        <f>IF(ลับ!CC$3=0,0,IF(เวลาเรียน!CI45="ป",ลับ!CC$3,0))</f>
        <v>0</v>
      </c>
      <c r="CD97" s="60">
        <f>IF(ลับ!CD$3=0,0,IF(เวลาเรียน!CJ45="ป",ลับ!CD$3,0))</f>
        <v>0</v>
      </c>
      <c r="CE97" s="60">
        <f>IF(ลับ!CE$3=0,0,IF(เวลาเรียน!CK45="ป",ลับ!CE$3,0))</f>
        <v>0</v>
      </c>
      <c r="CF97" s="60">
        <f>IF(ลับ!CF$3=0,0,IF(เวลาเรียน!CL45="ป",ลับ!CF$3,0))</f>
        <v>0</v>
      </c>
      <c r="CG97" s="60">
        <f>IF(ลับ!CG$3=0,0,IF(เวลาเรียน!CM45="ป",ลับ!CG$3,0))</f>
        <v>0</v>
      </c>
      <c r="CH97" s="60">
        <f>IF(ลับ!CH$3=0,0,IF(เวลาเรียน!CN45="ป",ลับ!CH$3,0))</f>
        <v>0</v>
      </c>
      <c r="CI97" s="60">
        <f>IF(ลับ!CI$3=0,0,IF(เวลาเรียน!CO45="ป",ลับ!CI$3,0))</f>
        <v>0</v>
      </c>
      <c r="CJ97" s="60">
        <f>IF(ลับ!CJ$3=0,0,IF(เวลาเรียน!CP45="ป",ลับ!CJ$3,0))</f>
        <v>0</v>
      </c>
      <c r="CK97" s="60">
        <f>IF(ลับ!CK$3=0,0,IF(เวลาเรียน!CQ45="ป",ลับ!CK$3,0))</f>
        <v>0</v>
      </c>
      <c r="CL97" s="60">
        <f>IF(ลับ!CL$3=0,0,IF(เวลาเรียน!CR45="ป",ลับ!CL$3,0))</f>
        <v>0</v>
      </c>
      <c r="CM97" s="60">
        <f>IF(ลับ!CM$3=0,0,IF(เวลาเรียน!CS45="ป",ลับ!CM$3,0))</f>
        <v>0</v>
      </c>
      <c r="CN97" s="60">
        <f>IF(ลับ!CN$3=0,0,IF(เวลาเรียน!CT45="ป",ลับ!CN$3,0))</f>
        <v>0</v>
      </c>
      <c r="CO97" s="60">
        <f>IF(ลับ!CO$3=0,0,IF(เวลาเรียน!CU45="ป",ลับ!CO$3,0))</f>
        <v>0</v>
      </c>
      <c r="CP97" s="60">
        <f>IF(ลับ!CP$3=0,0,IF(เวลาเรียน!CV45="ป",ลับ!CP$3,0))</f>
        <v>0</v>
      </c>
      <c r="CQ97" s="60">
        <f>IF(ลับ!CQ$3=0,0,IF(เวลาเรียน!CW45="ป",ลับ!CQ$3,0))</f>
        <v>0</v>
      </c>
      <c r="CR97" s="60">
        <f>IF(ลับ!CR$3=0,0,IF(เวลาเรียน!CX45="ป",ลับ!CR$3,0))</f>
        <v>0</v>
      </c>
      <c r="CS97" s="60">
        <f>IF(ลับ!CS$3=0,0,IF(เวลาเรียน!CY45="ป",ลับ!CS$3,0))</f>
        <v>0</v>
      </c>
      <c r="CT97" s="60">
        <f>IF(ลับ!CT$3=0,0,IF(เวลาเรียน!CZ45="ป",ลับ!CT$3,0))</f>
        <v>0</v>
      </c>
      <c r="CU97" s="60">
        <f>IF(ลับ!CU$3=0,0,IF(เวลาเรียน!DA45="ป",ลับ!CU$3,0))</f>
        <v>0</v>
      </c>
      <c r="CV97" s="60">
        <f>IF(ลับ!CV$3=0,0,IF(เวลาเรียน!DB45="ป",ลับ!CV$3,0))</f>
        <v>0</v>
      </c>
      <c r="CW97" s="60">
        <f>IF(ลับ!CW$3=0,0,IF(เวลาเรียน!DC45="ป",ลับ!CW$3,0))</f>
        <v>0</v>
      </c>
      <c r="CX97" s="73" t="e">
        <f t="shared" si="24"/>
        <v>#REF!</v>
      </c>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GI97" s="65"/>
      <c r="GJ97" s="65"/>
      <c r="GK97" s="65"/>
      <c r="GL97" s="65"/>
      <c r="GM97" s="65"/>
      <c r="GN97" s="65"/>
      <c r="GO97" s="65"/>
      <c r="GP97" s="65"/>
      <c r="GQ97" s="65"/>
      <c r="GR97" s="65"/>
      <c r="GS97" s="65"/>
      <c r="GT97" s="65"/>
      <c r="GU97" s="65"/>
      <c r="GV97" s="65"/>
      <c r="GW97" s="65"/>
      <c r="GX97" s="65"/>
      <c r="GY97" s="65"/>
      <c r="GZ97" s="65"/>
      <c r="HA97" s="65"/>
      <c r="HB97" s="65"/>
      <c r="HC97" s="65"/>
      <c r="HD97" s="65"/>
      <c r="HE97" s="65"/>
      <c r="HF97" s="65"/>
    </row>
    <row r="98" spans="1:214" ht="20.399999999999999" x14ac:dyDescent="0.55000000000000004">
      <c r="A98" s="25">
        <v>41</v>
      </c>
      <c r="B98" s="60">
        <f>IF(ลับ!B$3=0,0,IF(เวลาเรียน!H46="ป",ลับ!B$3,0))</f>
        <v>0</v>
      </c>
      <c r="C98" s="60">
        <f>IF(ลับ!C$3=0,0,IF(เวลาเรียน!I46="ป",ลับ!C$3,0))</f>
        <v>0</v>
      </c>
      <c r="D98" s="60">
        <f>IF(ลับ!D$3=0,0,IF(เวลาเรียน!J46="ป",ลับ!D$3,0))</f>
        <v>0</v>
      </c>
      <c r="E98" s="60">
        <f>IF(ลับ!E$3=0,0,IF(เวลาเรียน!K46="ป",ลับ!E$3,0))</f>
        <v>0</v>
      </c>
      <c r="F98" s="60" t="e">
        <f>IF(ลับ!F$3=0,0,IF(เวลาเรียน!#REF!="ป",ลับ!F$3,0))</f>
        <v>#REF!</v>
      </c>
      <c r="G98" s="60">
        <f>IF(ลับ!G$3=0,0,IF(เวลาเรียน!L46="ป",ลับ!G$3,0))</f>
        <v>0</v>
      </c>
      <c r="H98" s="60">
        <f>IF(ลับ!H$3=0,0,IF(เวลาเรียน!M46="ป",ลับ!H$3,0))</f>
        <v>0</v>
      </c>
      <c r="I98" s="60">
        <f>IF(ลับ!I$3=0,0,IF(เวลาเรียน!N46="ป",ลับ!I$3,0))</f>
        <v>0</v>
      </c>
      <c r="J98" s="60">
        <f>IF(ลับ!J$3=0,0,IF(เวลาเรียน!O46="ป",ลับ!J$3,0))</f>
        <v>0</v>
      </c>
      <c r="K98" s="60">
        <f>IF(ลับ!K$3=0,0,IF(เวลาเรียน!P46="ป",ลับ!K$3,0))</f>
        <v>0</v>
      </c>
      <c r="L98" s="60">
        <f>IF(ลับ!L$3=0,0,IF(เวลาเรียน!Q46="ป",ลับ!L$3,0))</f>
        <v>0</v>
      </c>
      <c r="M98" s="60">
        <f>IF(ลับ!M$3=0,0,IF(เวลาเรียน!R46="ป",ลับ!M$3,0))</f>
        <v>0</v>
      </c>
      <c r="N98" s="60">
        <f>IF(ลับ!N$3=0,0,IF(เวลาเรียน!S46="ป",ลับ!N$3,0))</f>
        <v>0</v>
      </c>
      <c r="O98" s="60">
        <f>IF(ลับ!O$3=0,0,IF(เวลาเรียน!T46="ป",ลับ!O$3,0))</f>
        <v>0</v>
      </c>
      <c r="P98" s="60">
        <f>IF(ลับ!P$3=0,0,IF(เวลาเรียน!U46="ป",ลับ!P$3,0))</f>
        <v>0</v>
      </c>
      <c r="Q98" s="60">
        <f>IF(ลับ!Q$3=0,0,IF(เวลาเรียน!V46="ป",ลับ!Q$3,0))</f>
        <v>0</v>
      </c>
      <c r="R98" s="60">
        <f>IF(ลับ!R$3=0,0,IF(เวลาเรียน!W46="ป",ลับ!R$3,0))</f>
        <v>0</v>
      </c>
      <c r="S98" s="60">
        <f>IF(ลับ!S$3=0,0,IF(เวลาเรียน!X46="ป",ลับ!S$3,0))</f>
        <v>0</v>
      </c>
      <c r="T98" s="60">
        <f>IF(ลับ!T$3=0,0,IF(เวลาเรียน!Y46="ป",ลับ!T$3,0))</f>
        <v>0</v>
      </c>
      <c r="U98" s="60">
        <f>IF(ลับ!U$3=0,0,IF(เวลาเรียน!Z46="ป",ลับ!U$3,0))</f>
        <v>0</v>
      </c>
      <c r="V98" s="60">
        <f>IF(ลับ!V$3=0,0,IF(เวลาเรียน!AA46="ป",ลับ!V$3,0))</f>
        <v>0</v>
      </c>
      <c r="W98" s="60">
        <f>IF(ลับ!W$3=0,0,IF(เวลาเรียน!AB46="ป",ลับ!W$3,0))</f>
        <v>0</v>
      </c>
      <c r="X98" s="60">
        <f>IF(ลับ!X$3=0,0,IF(เวลาเรียน!AC46="ป",ลับ!X$3,0))</f>
        <v>0</v>
      </c>
      <c r="Y98" s="60">
        <f>IF(ลับ!Y$3=0,0,IF(เวลาเรียน!AD46="ป",ลับ!Y$3,0))</f>
        <v>0</v>
      </c>
      <c r="Z98" s="295">
        <f>IF(ลับ!Z$3=0,0,IF(เวลาเรียน!AE46="ป",ลับ!Z$3,0))</f>
        <v>0</v>
      </c>
      <c r="AA98" s="60">
        <f>IF(ลับ!B$3=0,0,IF(เวลาเรียน!AF46="ป",ลับ!B$3,0))</f>
        <v>0</v>
      </c>
      <c r="AB98" s="60">
        <f>IF(ลับ!C$3=0,0,IF(เวลาเรียน!AG46="ป",ลับ!C$3,0))</f>
        <v>0</v>
      </c>
      <c r="AC98" s="60">
        <f>IF(ลับ!D$3=0,0,IF(เวลาเรียน!AH46="ป",ลับ!D$3,0))</f>
        <v>0</v>
      </c>
      <c r="AD98" s="60">
        <f>IF(ลับ!E$3=0,0,IF(เวลาเรียน!AI46="ป",ลับ!E$3,0))</f>
        <v>0</v>
      </c>
      <c r="AE98" s="60" t="e">
        <f>IF(ลับ!F$3=0,0,IF(เวลาเรียน!AJ46="ป",ลับ!F$3,0))</f>
        <v>#REF!</v>
      </c>
      <c r="AF98" s="60">
        <f>IF(ลับ!G$3=0,0,IF(เวลาเรียน!AK46="ป",ลับ!G$3,0))</f>
        <v>0</v>
      </c>
      <c r="AG98" s="60">
        <f>IF(ลับ!H$3=0,0,IF(เวลาเรียน!AL46="ป",ลับ!H$3,0))</f>
        <v>0</v>
      </c>
      <c r="AH98" s="60">
        <f>IF(ลับ!I$3=0,0,IF(เวลาเรียน!AM46="ป",ลับ!I$3,0))</f>
        <v>0</v>
      </c>
      <c r="AI98" s="60">
        <f>IF(ลับ!J$3=0,0,IF(เวลาเรียน!AN46="ป",ลับ!J$3,0))</f>
        <v>0</v>
      </c>
      <c r="AJ98" s="60">
        <f>IF(ลับ!K$3=0,0,IF(เวลาเรียน!AO46="ป",ลับ!K$3,0))</f>
        <v>0</v>
      </c>
      <c r="AK98" s="60">
        <f>IF(ลับ!L$3=0,0,IF(เวลาเรียน!AP46="ป",ลับ!L$3,0))</f>
        <v>0</v>
      </c>
      <c r="AL98" s="60">
        <f>IF(ลับ!M$3=0,0,IF(เวลาเรียน!AQ46="ป",ลับ!M$3,0))</f>
        <v>0</v>
      </c>
      <c r="AM98" s="60">
        <f>IF(ลับ!N$3=0,0,IF(เวลาเรียน!AR46="ป",ลับ!N$3,0))</f>
        <v>0</v>
      </c>
      <c r="AN98" s="60">
        <f>IF(ลับ!O$3=0,0,IF(เวลาเรียน!AS46="ป",ลับ!O$3,0))</f>
        <v>0</v>
      </c>
      <c r="AO98" s="60">
        <f>IF(ลับ!P$3=0,0,IF(เวลาเรียน!AT46="ป",ลับ!P$3,0))</f>
        <v>0</v>
      </c>
      <c r="AP98" s="60">
        <f>IF(ลับ!Q$3=0,0,IF(เวลาเรียน!AU46="ป",ลับ!Q$3,0))</f>
        <v>0</v>
      </c>
      <c r="AQ98" s="60">
        <f>IF(ลับ!R$3=0,0,IF(เวลาเรียน!AV46="ป",ลับ!R$3,0))</f>
        <v>0</v>
      </c>
      <c r="AR98" s="60">
        <f>IF(ลับ!S$3=0,0,IF(เวลาเรียน!AW46="ป",ลับ!S$3,0))</f>
        <v>0</v>
      </c>
      <c r="AS98" s="60">
        <f>IF(ลับ!T$3=0,0,IF(เวลาเรียน!AX46="ป",ลับ!T$3,0))</f>
        <v>0</v>
      </c>
      <c r="AT98" s="60">
        <f>IF(ลับ!U$3=0,0,IF(เวลาเรียน!AY46="ป",ลับ!U$3,0))</f>
        <v>0</v>
      </c>
      <c r="AU98" s="60">
        <f>IF(ลับ!V$3=0,0,IF(เวลาเรียน!AZ46="ป",ลับ!V$3,0))</f>
        <v>0</v>
      </c>
      <c r="AV98" s="60">
        <f>IF(ลับ!W$3=0,0,IF(เวลาเรียน!BA46="ป",ลับ!W$3,0))</f>
        <v>0</v>
      </c>
      <c r="AW98" s="60">
        <f>IF(ลับ!X$3=0,0,IF(เวลาเรียน!BB46="ป",ลับ!X$3,0))</f>
        <v>0</v>
      </c>
      <c r="AX98" s="60">
        <f>IF(ลับ!Y$3=0,0,IF(เวลาเรียน!BC46="ป",ลับ!Y$3,0))</f>
        <v>0</v>
      </c>
      <c r="AY98" s="60">
        <f>IF(ลับ!Z$3=0,0,IF(เวลาเรียน!BD46="ป",ลับ!Z$3,0))</f>
        <v>0</v>
      </c>
      <c r="AZ98" s="60">
        <f>IF(ลับ!AA$3=0,0,IF(เวลาเรียน!BE46="ป",ลับ!AA$3,0))</f>
        <v>0</v>
      </c>
      <c r="BA98" s="60">
        <f>IF(ลับ!AB$3=0,0,IF(เวลาเรียน!BF46="ป",ลับ!AB$3,0))</f>
        <v>0</v>
      </c>
      <c r="BB98" s="60">
        <f>IF(ลับ!AC$3=0,0,IF(เวลาเรียน!BG46="ป",ลับ!AC$3,0))</f>
        <v>0</v>
      </c>
      <c r="BC98" s="60">
        <f>IF(ลับ!AD$3=0,0,IF(เวลาเรียน!BH46="ป",ลับ!AD$3,0))</f>
        <v>0</v>
      </c>
      <c r="BD98" s="60">
        <f>IF(ลับ!AE$3=0,0,IF(เวลาเรียน!BI46="ป",ลับ!AE$3,0))</f>
        <v>0</v>
      </c>
      <c r="BE98" s="60">
        <f>IF(ลับ!AF$3=0,0,IF(เวลาเรียน!BJ46="ป",ลับ!AF$3,0))</f>
        <v>0</v>
      </c>
      <c r="BF98" s="60">
        <f>IF(ลับ!AG$3=0,0,IF(เวลาเรียน!BK46="ป",ลับ!AG$3,0))</f>
        <v>0</v>
      </c>
      <c r="BG98" s="60">
        <f>IF(ลับ!AH$3=0,0,IF(เวลาเรียน!BL46="ป",ลับ!AH$3,0))</f>
        <v>0</v>
      </c>
      <c r="BH98" s="60">
        <f>IF(ลับ!AI$3=0,0,IF(เวลาเรียน!BM46="ป",ลับ!AI$3,0))</f>
        <v>0</v>
      </c>
      <c r="BI98" s="60">
        <f>IF(ลับ!AJ$3=0,0,IF(เวลาเรียน!BN46="ป",ลับ!AJ$3,0))</f>
        <v>0</v>
      </c>
      <c r="BJ98" s="60">
        <f>IF(ลับ!AK$3=0,0,IF(เวลาเรียน!BO46="ป",ลับ!AK$3,0))</f>
        <v>0</v>
      </c>
      <c r="BK98" s="60">
        <f>IF(ลับ!AL$3=0,0,IF(เวลาเรียน!BP46="ป",ลับ!AL$3,0))</f>
        <v>0</v>
      </c>
      <c r="BL98" s="60">
        <f>IF(ลับ!AM$3=0,0,IF(เวลาเรียน!BQ46="ป",ลับ!AM$3,0))</f>
        <v>0</v>
      </c>
      <c r="BM98" s="60">
        <f>IF(ลับ!AN$3=0,0,IF(เวลาเรียน!BR46="ป",ลับ!AN$3,0))</f>
        <v>0</v>
      </c>
      <c r="BN98" s="60">
        <f>IF(ลับ!AO$3=0,0,IF(เวลาเรียน!BS46="ป",ลับ!AO$3,0))</f>
        <v>0</v>
      </c>
      <c r="BO98" s="60">
        <f>IF(ลับ!AP$3=0,0,IF(เวลาเรียน!BT46="ป",ลับ!AP$3,0))</f>
        <v>0</v>
      </c>
      <c r="BP98" s="60">
        <f>IF(ลับ!AQ$3=0,0,IF(เวลาเรียน!BU46="ป",ลับ!AQ$3,0))</f>
        <v>0</v>
      </c>
      <c r="BQ98" s="60">
        <f>IF(ลับ!AR$3=0,0,IF(เวลาเรียน!BV46="ป",ลับ!AR$3,0))</f>
        <v>0</v>
      </c>
      <c r="BR98" s="60">
        <f>IF(ลับ!AS$3=0,0,IF(เวลาเรียน!BW46="ป",ลับ!AS$3,0))</f>
        <v>0</v>
      </c>
      <c r="BS98" s="295">
        <f>IF(ลับ!AT$3=0,0,IF(เวลาเรียน!BX46="ป",ลับ!AT$3,0))</f>
        <v>0</v>
      </c>
      <c r="BT98" s="60">
        <f>IF(ลับ!BT$3=0,0,IF(เวลาเรียน!BZ46="ป",ลับ!BT$3,0))</f>
        <v>0</v>
      </c>
      <c r="BU98" s="60">
        <f>IF(ลับ!BU$3=0,0,IF(เวลาเรียน!CA46="ป",ลับ!BU$3,0))</f>
        <v>0</v>
      </c>
      <c r="BV98" s="60">
        <f>IF(ลับ!BV$3=0,0,IF(เวลาเรียน!CB46="ป",ลับ!BV$3,0))</f>
        <v>0</v>
      </c>
      <c r="BW98" s="60">
        <f>IF(ลับ!BW$3=0,0,IF(เวลาเรียน!CC46="ป",ลับ!BW$3,0))</f>
        <v>0</v>
      </c>
      <c r="BX98" s="60">
        <f>IF(ลับ!BX$3=0,0,IF(เวลาเรียน!CD46="ป",ลับ!BX$3,0))</f>
        <v>0</v>
      </c>
      <c r="BY98" s="60">
        <f>IF(ลับ!BY$3=0,0,IF(เวลาเรียน!CE46="ป",ลับ!BY$3,0))</f>
        <v>0</v>
      </c>
      <c r="BZ98" s="60">
        <f>IF(ลับ!BZ$3=0,0,IF(เวลาเรียน!CF46="ป",ลับ!BZ$3,0))</f>
        <v>0</v>
      </c>
      <c r="CA98" s="60">
        <f>IF(ลับ!CA$3=0,0,IF(เวลาเรียน!CG46="ป",ลับ!CA$3,0))</f>
        <v>0</v>
      </c>
      <c r="CB98" s="60">
        <f>IF(ลับ!CB$3=0,0,IF(เวลาเรียน!CH46="ป",ลับ!CB$3,0))</f>
        <v>0</v>
      </c>
      <c r="CC98" s="60">
        <f>IF(ลับ!CC$3=0,0,IF(เวลาเรียน!CI46="ป",ลับ!CC$3,0))</f>
        <v>0</v>
      </c>
      <c r="CD98" s="60">
        <f>IF(ลับ!CD$3=0,0,IF(เวลาเรียน!CJ46="ป",ลับ!CD$3,0))</f>
        <v>0</v>
      </c>
      <c r="CE98" s="60">
        <f>IF(ลับ!CE$3=0,0,IF(เวลาเรียน!CK46="ป",ลับ!CE$3,0))</f>
        <v>0</v>
      </c>
      <c r="CF98" s="60">
        <f>IF(ลับ!CF$3=0,0,IF(เวลาเรียน!CL46="ป",ลับ!CF$3,0))</f>
        <v>0</v>
      </c>
      <c r="CG98" s="60">
        <f>IF(ลับ!CG$3=0,0,IF(เวลาเรียน!CM46="ป",ลับ!CG$3,0))</f>
        <v>0</v>
      </c>
      <c r="CH98" s="60">
        <f>IF(ลับ!CH$3=0,0,IF(เวลาเรียน!CN46="ป",ลับ!CH$3,0))</f>
        <v>0</v>
      </c>
      <c r="CI98" s="60">
        <f>IF(ลับ!CI$3=0,0,IF(เวลาเรียน!CO46="ป",ลับ!CI$3,0))</f>
        <v>0</v>
      </c>
      <c r="CJ98" s="60">
        <f>IF(ลับ!CJ$3=0,0,IF(เวลาเรียน!CP46="ป",ลับ!CJ$3,0))</f>
        <v>0</v>
      </c>
      <c r="CK98" s="60">
        <f>IF(ลับ!CK$3=0,0,IF(เวลาเรียน!CQ46="ป",ลับ!CK$3,0))</f>
        <v>0</v>
      </c>
      <c r="CL98" s="60">
        <f>IF(ลับ!CL$3=0,0,IF(เวลาเรียน!CR46="ป",ลับ!CL$3,0))</f>
        <v>0</v>
      </c>
      <c r="CM98" s="60">
        <f>IF(ลับ!CM$3=0,0,IF(เวลาเรียน!CS46="ป",ลับ!CM$3,0))</f>
        <v>0</v>
      </c>
      <c r="CN98" s="60">
        <f>IF(ลับ!CN$3=0,0,IF(เวลาเรียน!CT46="ป",ลับ!CN$3,0))</f>
        <v>0</v>
      </c>
      <c r="CO98" s="60">
        <f>IF(ลับ!CO$3=0,0,IF(เวลาเรียน!CU46="ป",ลับ!CO$3,0))</f>
        <v>0</v>
      </c>
      <c r="CP98" s="60">
        <f>IF(ลับ!CP$3=0,0,IF(เวลาเรียน!CV46="ป",ลับ!CP$3,0))</f>
        <v>0</v>
      </c>
      <c r="CQ98" s="60">
        <f>IF(ลับ!CQ$3=0,0,IF(เวลาเรียน!CW46="ป",ลับ!CQ$3,0))</f>
        <v>0</v>
      </c>
      <c r="CR98" s="60">
        <f>IF(ลับ!CR$3=0,0,IF(เวลาเรียน!CX46="ป",ลับ!CR$3,0))</f>
        <v>0</v>
      </c>
      <c r="CS98" s="60">
        <f>IF(ลับ!CS$3=0,0,IF(เวลาเรียน!CY46="ป",ลับ!CS$3,0))</f>
        <v>0</v>
      </c>
      <c r="CT98" s="60">
        <f>IF(ลับ!CT$3=0,0,IF(เวลาเรียน!CZ46="ป",ลับ!CT$3,0))</f>
        <v>0</v>
      </c>
      <c r="CU98" s="60">
        <f>IF(ลับ!CU$3=0,0,IF(เวลาเรียน!DA46="ป",ลับ!CU$3,0))</f>
        <v>0</v>
      </c>
      <c r="CV98" s="60">
        <f>IF(ลับ!CV$3=0,0,IF(เวลาเรียน!DB46="ป",ลับ!CV$3,0))</f>
        <v>0</v>
      </c>
      <c r="CW98" s="60">
        <f>IF(ลับ!CW$3=0,0,IF(เวลาเรียน!DC46="ป",ลับ!CW$3,0))</f>
        <v>0</v>
      </c>
      <c r="CX98" s="73" t="e">
        <f t="shared" si="24"/>
        <v>#REF!</v>
      </c>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GI98" s="65"/>
      <c r="GJ98" s="65"/>
      <c r="GK98" s="65"/>
      <c r="GL98" s="65"/>
      <c r="GM98" s="65"/>
      <c r="GN98" s="65"/>
      <c r="GO98" s="65"/>
      <c r="GP98" s="65"/>
      <c r="GQ98" s="65"/>
      <c r="GR98" s="65"/>
      <c r="GS98" s="65"/>
      <c r="GT98" s="65"/>
      <c r="GU98" s="65"/>
      <c r="GV98" s="65"/>
      <c r="GW98" s="65"/>
      <c r="GX98" s="65"/>
      <c r="GY98" s="65"/>
      <c r="GZ98" s="65"/>
      <c r="HA98" s="65"/>
      <c r="HB98" s="65"/>
      <c r="HC98" s="65"/>
      <c r="HD98" s="65"/>
      <c r="HE98" s="65"/>
      <c r="HF98" s="65"/>
    </row>
    <row r="99" spans="1:214" ht="20.399999999999999" x14ac:dyDescent="0.55000000000000004">
      <c r="A99" s="25">
        <v>42</v>
      </c>
      <c r="B99" s="60">
        <f>IF(ลับ!B$3=0,0,IF(เวลาเรียน!H47="ป",ลับ!B$3,0))</f>
        <v>0</v>
      </c>
      <c r="C99" s="60">
        <f>IF(ลับ!C$3=0,0,IF(เวลาเรียน!I47="ป",ลับ!C$3,0))</f>
        <v>0</v>
      </c>
      <c r="D99" s="60">
        <f>IF(ลับ!D$3=0,0,IF(เวลาเรียน!J47="ป",ลับ!D$3,0))</f>
        <v>0</v>
      </c>
      <c r="E99" s="60">
        <f>IF(ลับ!E$3=0,0,IF(เวลาเรียน!K47="ป",ลับ!E$3,0))</f>
        <v>0</v>
      </c>
      <c r="F99" s="60" t="e">
        <f>IF(ลับ!F$3=0,0,IF(เวลาเรียน!#REF!="ป",ลับ!F$3,0))</f>
        <v>#REF!</v>
      </c>
      <c r="G99" s="60">
        <f>IF(ลับ!G$3=0,0,IF(เวลาเรียน!L47="ป",ลับ!G$3,0))</f>
        <v>0</v>
      </c>
      <c r="H99" s="60">
        <f>IF(ลับ!H$3=0,0,IF(เวลาเรียน!M47="ป",ลับ!H$3,0))</f>
        <v>0</v>
      </c>
      <c r="I99" s="60">
        <f>IF(ลับ!I$3=0,0,IF(เวลาเรียน!N47="ป",ลับ!I$3,0))</f>
        <v>0</v>
      </c>
      <c r="J99" s="60">
        <f>IF(ลับ!J$3=0,0,IF(เวลาเรียน!O47="ป",ลับ!J$3,0))</f>
        <v>0</v>
      </c>
      <c r="K99" s="60">
        <f>IF(ลับ!K$3=0,0,IF(เวลาเรียน!P47="ป",ลับ!K$3,0))</f>
        <v>0</v>
      </c>
      <c r="L99" s="60">
        <f>IF(ลับ!L$3=0,0,IF(เวลาเรียน!Q47="ป",ลับ!L$3,0))</f>
        <v>0</v>
      </c>
      <c r="M99" s="60">
        <f>IF(ลับ!M$3=0,0,IF(เวลาเรียน!R47="ป",ลับ!M$3,0))</f>
        <v>0</v>
      </c>
      <c r="N99" s="60">
        <f>IF(ลับ!N$3=0,0,IF(เวลาเรียน!S47="ป",ลับ!N$3,0))</f>
        <v>0</v>
      </c>
      <c r="O99" s="60">
        <f>IF(ลับ!O$3=0,0,IF(เวลาเรียน!T47="ป",ลับ!O$3,0))</f>
        <v>0</v>
      </c>
      <c r="P99" s="60">
        <f>IF(ลับ!P$3=0,0,IF(เวลาเรียน!U47="ป",ลับ!P$3,0))</f>
        <v>0</v>
      </c>
      <c r="Q99" s="60">
        <f>IF(ลับ!Q$3=0,0,IF(เวลาเรียน!V47="ป",ลับ!Q$3,0))</f>
        <v>0</v>
      </c>
      <c r="R99" s="60">
        <f>IF(ลับ!R$3=0,0,IF(เวลาเรียน!W47="ป",ลับ!R$3,0))</f>
        <v>0</v>
      </c>
      <c r="S99" s="60">
        <f>IF(ลับ!S$3=0,0,IF(เวลาเรียน!X47="ป",ลับ!S$3,0))</f>
        <v>0</v>
      </c>
      <c r="T99" s="60">
        <f>IF(ลับ!T$3=0,0,IF(เวลาเรียน!Y47="ป",ลับ!T$3,0))</f>
        <v>0</v>
      </c>
      <c r="U99" s="60">
        <f>IF(ลับ!U$3=0,0,IF(เวลาเรียน!Z47="ป",ลับ!U$3,0))</f>
        <v>0</v>
      </c>
      <c r="V99" s="60">
        <f>IF(ลับ!V$3=0,0,IF(เวลาเรียน!AA47="ป",ลับ!V$3,0))</f>
        <v>0</v>
      </c>
      <c r="W99" s="60">
        <f>IF(ลับ!W$3=0,0,IF(เวลาเรียน!AB47="ป",ลับ!W$3,0))</f>
        <v>0</v>
      </c>
      <c r="X99" s="60">
        <f>IF(ลับ!X$3=0,0,IF(เวลาเรียน!AC47="ป",ลับ!X$3,0))</f>
        <v>0</v>
      </c>
      <c r="Y99" s="60">
        <f>IF(ลับ!Y$3=0,0,IF(เวลาเรียน!AD47="ป",ลับ!Y$3,0))</f>
        <v>0</v>
      </c>
      <c r="Z99" s="295">
        <f>IF(ลับ!Z$3=0,0,IF(เวลาเรียน!AE47="ป",ลับ!Z$3,0))</f>
        <v>0</v>
      </c>
      <c r="AA99" s="60">
        <f>IF(ลับ!B$3=0,0,IF(เวลาเรียน!AF47="ป",ลับ!B$3,0))</f>
        <v>0</v>
      </c>
      <c r="AB99" s="60">
        <f>IF(ลับ!C$3=0,0,IF(เวลาเรียน!AG47="ป",ลับ!C$3,0))</f>
        <v>0</v>
      </c>
      <c r="AC99" s="60">
        <f>IF(ลับ!D$3=0,0,IF(เวลาเรียน!AH47="ป",ลับ!D$3,0))</f>
        <v>0</v>
      </c>
      <c r="AD99" s="60">
        <f>IF(ลับ!E$3=0,0,IF(เวลาเรียน!AI47="ป",ลับ!E$3,0))</f>
        <v>0</v>
      </c>
      <c r="AE99" s="60" t="e">
        <f>IF(ลับ!F$3=0,0,IF(เวลาเรียน!AJ47="ป",ลับ!F$3,0))</f>
        <v>#REF!</v>
      </c>
      <c r="AF99" s="60">
        <f>IF(ลับ!G$3=0,0,IF(เวลาเรียน!AK47="ป",ลับ!G$3,0))</f>
        <v>0</v>
      </c>
      <c r="AG99" s="60">
        <f>IF(ลับ!H$3=0,0,IF(เวลาเรียน!AL47="ป",ลับ!H$3,0))</f>
        <v>0</v>
      </c>
      <c r="AH99" s="60">
        <f>IF(ลับ!I$3=0,0,IF(เวลาเรียน!AM47="ป",ลับ!I$3,0))</f>
        <v>0</v>
      </c>
      <c r="AI99" s="60">
        <f>IF(ลับ!J$3=0,0,IF(เวลาเรียน!AN47="ป",ลับ!J$3,0))</f>
        <v>0</v>
      </c>
      <c r="AJ99" s="60">
        <f>IF(ลับ!K$3=0,0,IF(เวลาเรียน!AO47="ป",ลับ!K$3,0))</f>
        <v>0</v>
      </c>
      <c r="AK99" s="60">
        <f>IF(ลับ!L$3=0,0,IF(เวลาเรียน!AP47="ป",ลับ!L$3,0))</f>
        <v>0</v>
      </c>
      <c r="AL99" s="60">
        <f>IF(ลับ!M$3=0,0,IF(เวลาเรียน!AQ47="ป",ลับ!M$3,0))</f>
        <v>0</v>
      </c>
      <c r="AM99" s="60">
        <f>IF(ลับ!N$3=0,0,IF(เวลาเรียน!AR47="ป",ลับ!N$3,0))</f>
        <v>0</v>
      </c>
      <c r="AN99" s="60">
        <f>IF(ลับ!O$3=0,0,IF(เวลาเรียน!AS47="ป",ลับ!O$3,0))</f>
        <v>0</v>
      </c>
      <c r="AO99" s="60">
        <f>IF(ลับ!P$3=0,0,IF(เวลาเรียน!AT47="ป",ลับ!P$3,0))</f>
        <v>0</v>
      </c>
      <c r="AP99" s="60">
        <f>IF(ลับ!Q$3=0,0,IF(เวลาเรียน!AU47="ป",ลับ!Q$3,0))</f>
        <v>0</v>
      </c>
      <c r="AQ99" s="60">
        <f>IF(ลับ!R$3=0,0,IF(เวลาเรียน!AV47="ป",ลับ!R$3,0))</f>
        <v>0</v>
      </c>
      <c r="AR99" s="60">
        <f>IF(ลับ!S$3=0,0,IF(เวลาเรียน!AW47="ป",ลับ!S$3,0))</f>
        <v>0</v>
      </c>
      <c r="AS99" s="60">
        <f>IF(ลับ!T$3=0,0,IF(เวลาเรียน!AX47="ป",ลับ!T$3,0))</f>
        <v>0</v>
      </c>
      <c r="AT99" s="60">
        <f>IF(ลับ!U$3=0,0,IF(เวลาเรียน!AY47="ป",ลับ!U$3,0))</f>
        <v>0</v>
      </c>
      <c r="AU99" s="60">
        <f>IF(ลับ!V$3=0,0,IF(เวลาเรียน!AZ47="ป",ลับ!V$3,0))</f>
        <v>0</v>
      </c>
      <c r="AV99" s="60">
        <f>IF(ลับ!W$3=0,0,IF(เวลาเรียน!BA47="ป",ลับ!W$3,0))</f>
        <v>0</v>
      </c>
      <c r="AW99" s="60">
        <f>IF(ลับ!X$3=0,0,IF(เวลาเรียน!BB47="ป",ลับ!X$3,0))</f>
        <v>0</v>
      </c>
      <c r="AX99" s="60">
        <f>IF(ลับ!Y$3=0,0,IF(เวลาเรียน!BC47="ป",ลับ!Y$3,0))</f>
        <v>0</v>
      </c>
      <c r="AY99" s="60">
        <f>IF(ลับ!Z$3=0,0,IF(เวลาเรียน!BD47="ป",ลับ!Z$3,0))</f>
        <v>0</v>
      </c>
      <c r="AZ99" s="60">
        <f>IF(ลับ!AA$3=0,0,IF(เวลาเรียน!BE47="ป",ลับ!AA$3,0))</f>
        <v>0</v>
      </c>
      <c r="BA99" s="60">
        <f>IF(ลับ!AB$3=0,0,IF(เวลาเรียน!BF47="ป",ลับ!AB$3,0))</f>
        <v>0</v>
      </c>
      <c r="BB99" s="60">
        <f>IF(ลับ!AC$3=0,0,IF(เวลาเรียน!BG47="ป",ลับ!AC$3,0))</f>
        <v>0</v>
      </c>
      <c r="BC99" s="60">
        <f>IF(ลับ!AD$3=0,0,IF(เวลาเรียน!BH47="ป",ลับ!AD$3,0))</f>
        <v>0</v>
      </c>
      <c r="BD99" s="60">
        <f>IF(ลับ!AE$3=0,0,IF(เวลาเรียน!BI47="ป",ลับ!AE$3,0))</f>
        <v>0</v>
      </c>
      <c r="BE99" s="60">
        <f>IF(ลับ!AF$3=0,0,IF(เวลาเรียน!BJ47="ป",ลับ!AF$3,0))</f>
        <v>0</v>
      </c>
      <c r="BF99" s="60">
        <f>IF(ลับ!AG$3=0,0,IF(เวลาเรียน!BK47="ป",ลับ!AG$3,0))</f>
        <v>0</v>
      </c>
      <c r="BG99" s="60">
        <f>IF(ลับ!AH$3=0,0,IF(เวลาเรียน!BL47="ป",ลับ!AH$3,0))</f>
        <v>0</v>
      </c>
      <c r="BH99" s="60">
        <f>IF(ลับ!AI$3=0,0,IF(เวลาเรียน!BM47="ป",ลับ!AI$3,0))</f>
        <v>0</v>
      </c>
      <c r="BI99" s="60">
        <f>IF(ลับ!AJ$3=0,0,IF(เวลาเรียน!BN47="ป",ลับ!AJ$3,0))</f>
        <v>0</v>
      </c>
      <c r="BJ99" s="60">
        <f>IF(ลับ!AK$3=0,0,IF(เวลาเรียน!BO47="ป",ลับ!AK$3,0))</f>
        <v>0</v>
      </c>
      <c r="BK99" s="60">
        <f>IF(ลับ!AL$3=0,0,IF(เวลาเรียน!BP47="ป",ลับ!AL$3,0))</f>
        <v>0</v>
      </c>
      <c r="BL99" s="60">
        <f>IF(ลับ!AM$3=0,0,IF(เวลาเรียน!BQ47="ป",ลับ!AM$3,0))</f>
        <v>0</v>
      </c>
      <c r="BM99" s="60">
        <f>IF(ลับ!AN$3=0,0,IF(เวลาเรียน!BR47="ป",ลับ!AN$3,0))</f>
        <v>0</v>
      </c>
      <c r="BN99" s="60">
        <f>IF(ลับ!AO$3=0,0,IF(เวลาเรียน!BS47="ป",ลับ!AO$3,0))</f>
        <v>0</v>
      </c>
      <c r="BO99" s="60">
        <f>IF(ลับ!AP$3=0,0,IF(เวลาเรียน!BT47="ป",ลับ!AP$3,0))</f>
        <v>0</v>
      </c>
      <c r="BP99" s="60">
        <f>IF(ลับ!AQ$3=0,0,IF(เวลาเรียน!BU47="ป",ลับ!AQ$3,0))</f>
        <v>0</v>
      </c>
      <c r="BQ99" s="60">
        <f>IF(ลับ!AR$3=0,0,IF(เวลาเรียน!BV47="ป",ลับ!AR$3,0))</f>
        <v>0</v>
      </c>
      <c r="BR99" s="60">
        <f>IF(ลับ!AS$3=0,0,IF(เวลาเรียน!BW47="ป",ลับ!AS$3,0))</f>
        <v>0</v>
      </c>
      <c r="BS99" s="295">
        <f>IF(ลับ!AT$3=0,0,IF(เวลาเรียน!BX47="ป",ลับ!AT$3,0))</f>
        <v>0</v>
      </c>
      <c r="BT99" s="60">
        <f>IF(ลับ!BT$3=0,0,IF(เวลาเรียน!BZ47="ป",ลับ!BT$3,0))</f>
        <v>0</v>
      </c>
      <c r="BU99" s="60">
        <f>IF(ลับ!BU$3=0,0,IF(เวลาเรียน!CA47="ป",ลับ!BU$3,0))</f>
        <v>0</v>
      </c>
      <c r="BV99" s="60">
        <f>IF(ลับ!BV$3=0,0,IF(เวลาเรียน!CB47="ป",ลับ!BV$3,0))</f>
        <v>0</v>
      </c>
      <c r="BW99" s="60">
        <f>IF(ลับ!BW$3=0,0,IF(เวลาเรียน!CC47="ป",ลับ!BW$3,0))</f>
        <v>0</v>
      </c>
      <c r="BX99" s="60">
        <f>IF(ลับ!BX$3=0,0,IF(เวลาเรียน!CD47="ป",ลับ!BX$3,0))</f>
        <v>0</v>
      </c>
      <c r="BY99" s="60">
        <f>IF(ลับ!BY$3=0,0,IF(เวลาเรียน!CE47="ป",ลับ!BY$3,0))</f>
        <v>0</v>
      </c>
      <c r="BZ99" s="60">
        <f>IF(ลับ!BZ$3=0,0,IF(เวลาเรียน!CF47="ป",ลับ!BZ$3,0))</f>
        <v>0</v>
      </c>
      <c r="CA99" s="60">
        <f>IF(ลับ!CA$3=0,0,IF(เวลาเรียน!CG47="ป",ลับ!CA$3,0))</f>
        <v>0</v>
      </c>
      <c r="CB99" s="60">
        <f>IF(ลับ!CB$3=0,0,IF(เวลาเรียน!CH47="ป",ลับ!CB$3,0))</f>
        <v>0</v>
      </c>
      <c r="CC99" s="60">
        <f>IF(ลับ!CC$3=0,0,IF(เวลาเรียน!CI47="ป",ลับ!CC$3,0))</f>
        <v>0</v>
      </c>
      <c r="CD99" s="60">
        <f>IF(ลับ!CD$3=0,0,IF(เวลาเรียน!CJ47="ป",ลับ!CD$3,0))</f>
        <v>0</v>
      </c>
      <c r="CE99" s="60">
        <f>IF(ลับ!CE$3=0,0,IF(เวลาเรียน!CK47="ป",ลับ!CE$3,0))</f>
        <v>0</v>
      </c>
      <c r="CF99" s="60">
        <f>IF(ลับ!CF$3=0,0,IF(เวลาเรียน!CL47="ป",ลับ!CF$3,0))</f>
        <v>0</v>
      </c>
      <c r="CG99" s="60">
        <f>IF(ลับ!CG$3=0,0,IF(เวลาเรียน!CM47="ป",ลับ!CG$3,0))</f>
        <v>0</v>
      </c>
      <c r="CH99" s="60">
        <f>IF(ลับ!CH$3=0,0,IF(เวลาเรียน!CN47="ป",ลับ!CH$3,0))</f>
        <v>0</v>
      </c>
      <c r="CI99" s="60">
        <f>IF(ลับ!CI$3=0,0,IF(เวลาเรียน!CO47="ป",ลับ!CI$3,0))</f>
        <v>0</v>
      </c>
      <c r="CJ99" s="60">
        <f>IF(ลับ!CJ$3=0,0,IF(เวลาเรียน!CP47="ป",ลับ!CJ$3,0))</f>
        <v>0</v>
      </c>
      <c r="CK99" s="60">
        <f>IF(ลับ!CK$3=0,0,IF(เวลาเรียน!CQ47="ป",ลับ!CK$3,0))</f>
        <v>0</v>
      </c>
      <c r="CL99" s="60">
        <f>IF(ลับ!CL$3=0,0,IF(เวลาเรียน!CR47="ป",ลับ!CL$3,0))</f>
        <v>0</v>
      </c>
      <c r="CM99" s="60">
        <f>IF(ลับ!CM$3=0,0,IF(เวลาเรียน!CS47="ป",ลับ!CM$3,0))</f>
        <v>0</v>
      </c>
      <c r="CN99" s="60">
        <f>IF(ลับ!CN$3=0,0,IF(เวลาเรียน!CT47="ป",ลับ!CN$3,0))</f>
        <v>0</v>
      </c>
      <c r="CO99" s="60">
        <f>IF(ลับ!CO$3=0,0,IF(เวลาเรียน!CU47="ป",ลับ!CO$3,0))</f>
        <v>0</v>
      </c>
      <c r="CP99" s="60">
        <f>IF(ลับ!CP$3=0,0,IF(เวลาเรียน!CV47="ป",ลับ!CP$3,0))</f>
        <v>0</v>
      </c>
      <c r="CQ99" s="60">
        <f>IF(ลับ!CQ$3=0,0,IF(เวลาเรียน!CW47="ป",ลับ!CQ$3,0))</f>
        <v>0</v>
      </c>
      <c r="CR99" s="60">
        <f>IF(ลับ!CR$3=0,0,IF(เวลาเรียน!CX47="ป",ลับ!CR$3,0))</f>
        <v>0</v>
      </c>
      <c r="CS99" s="60">
        <f>IF(ลับ!CS$3=0,0,IF(เวลาเรียน!CY47="ป",ลับ!CS$3,0))</f>
        <v>0</v>
      </c>
      <c r="CT99" s="60">
        <f>IF(ลับ!CT$3=0,0,IF(เวลาเรียน!CZ47="ป",ลับ!CT$3,0))</f>
        <v>0</v>
      </c>
      <c r="CU99" s="60">
        <f>IF(ลับ!CU$3=0,0,IF(เวลาเรียน!DA47="ป",ลับ!CU$3,0))</f>
        <v>0</v>
      </c>
      <c r="CV99" s="60">
        <f>IF(ลับ!CV$3=0,0,IF(เวลาเรียน!DB47="ป",ลับ!CV$3,0))</f>
        <v>0</v>
      </c>
      <c r="CW99" s="60">
        <f>IF(ลับ!CW$3=0,0,IF(เวลาเรียน!DC47="ป",ลับ!CW$3,0))</f>
        <v>0</v>
      </c>
      <c r="CX99" s="73" t="e">
        <f t="shared" si="24"/>
        <v>#REF!</v>
      </c>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GI99" s="65"/>
      <c r="GJ99" s="65"/>
      <c r="GK99" s="65"/>
      <c r="GL99" s="65"/>
      <c r="GM99" s="65"/>
      <c r="GN99" s="65"/>
      <c r="GO99" s="65"/>
      <c r="GP99" s="65"/>
      <c r="GQ99" s="65"/>
      <c r="GR99" s="65"/>
      <c r="GS99" s="65"/>
      <c r="GT99" s="65"/>
      <c r="GU99" s="65"/>
      <c r="GV99" s="65"/>
      <c r="GW99" s="65"/>
      <c r="GX99" s="65"/>
      <c r="GY99" s="65"/>
      <c r="GZ99" s="65"/>
      <c r="HA99" s="65"/>
      <c r="HB99" s="65"/>
      <c r="HC99" s="65"/>
      <c r="HD99" s="65"/>
      <c r="HE99" s="65"/>
      <c r="HF99" s="65"/>
    </row>
    <row r="100" spans="1:214" ht="20.399999999999999" x14ac:dyDescent="0.55000000000000004">
      <c r="A100" s="25">
        <v>43</v>
      </c>
      <c r="B100" s="60">
        <f>IF(ลับ!B$3=0,0,IF(เวลาเรียน!H48="ป",ลับ!B$3,0))</f>
        <v>0</v>
      </c>
      <c r="C100" s="60">
        <f>IF(ลับ!C$3=0,0,IF(เวลาเรียน!I48="ป",ลับ!C$3,0))</f>
        <v>0</v>
      </c>
      <c r="D100" s="60">
        <f>IF(ลับ!D$3=0,0,IF(เวลาเรียน!J48="ป",ลับ!D$3,0))</f>
        <v>0</v>
      </c>
      <c r="E100" s="60">
        <f>IF(ลับ!E$3=0,0,IF(เวลาเรียน!K48="ป",ลับ!E$3,0))</f>
        <v>0</v>
      </c>
      <c r="F100" s="60" t="e">
        <f>IF(ลับ!F$3=0,0,IF(เวลาเรียน!#REF!="ป",ลับ!F$3,0))</f>
        <v>#REF!</v>
      </c>
      <c r="G100" s="60">
        <f>IF(ลับ!G$3=0,0,IF(เวลาเรียน!L48="ป",ลับ!G$3,0))</f>
        <v>0</v>
      </c>
      <c r="H100" s="60">
        <f>IF(ลับ!H$3=0,0,IF(เวลาเรียน!M48="ป",ลับ!H$3,0))</f>
        <v>0</v>
      </c>
      <c r="I100" s="60">
        <f>IF(ลับ!I$3=0,0,IF(เวลาเรียน!N48="ป",ลับ!I$3,0))</f>
        <v>0</v>
      </c>
      <c r="J100" s="60">
        <f>IF(ลับ!J$3=0,0,IF(เวลาเรียน!O48="ป",ลับ!J$3,0))</f>
        <v>0</v>
      </c>
      <c r="K100" s="60">
        <f>IF(ลับ!K$3=0,0,IF(เวลาเรียน!P48="ป",ลับ!K$3,0))</f>
        <v>0</v>
      </c>
      <c r="L100" s="60">
        <f>IF(ลับ!L$3=0,0,IF(เวลาเรียน!Q48="ป",ลับ!L$3,0))</f>
        <v>0</v>
      </c>
      <c r="M100" s="60">
        <f>IF(ลับ!M$3=0,0,IF(เวลาเรียน!R48="ป",ลับ!M$3,0))</f>
        <v>0</v>
      </c>
      <c r="N100" s="60">
        <f>IF(ลับ!N$3=0,0,IF(เวลาเรียน!S48="ป",ลับ!N$3,0))</f>
        <v>0</v>
      </c>
      <c r="O100" s="60">
        <f>IF(ลับ!O$3=0,0,IF(เวลาเรียน!T48="ป",ลับ!O$3,0))</f>
        <v>0</v>
      </c>
      <c r="P100" s="60">
        <f>IF(ลับ!P$3=0,0,IF(เวลาเรียน!U48="ป",ลับ!P$3,0))</f>
        <v>0</v>
      </c>
      <c r="Q100" s="60">
        <f>IF(ลับ!Q$3=0,0,IF(เวลาเรียน!V48="ป",ลับ!Q$3,0))</f>
        <v>0</v>
      </c>
      <c r="R100" s="60">
        <f>IF(ลับ!R$3=0,0,IF(เวลาเรียน!W48="ป",ลับ!R$3,0))</f>
        <v>0</v>
      </c>
      <c r="S100" s="60">
        <f>IF(ลับ!S$3=0,0,IF(เวลาเรียน!X48="ป",ลับ!S$3,0))</f>
        <v>0</v>
      </c>
      <c r="T100" s="60">
        <f>IF(ลับ!T$3=0,0,IF(เวลาเรียน!Y48="ป",ลับ!T$3,0))</f>
        <v>0</v>
      </c>
      <c r="U100" s="60">
        <f>IF(ลับ!U$3=0,0,IF(เวลาเรียน!Z48="ป",ลับ!U$3,0))</f>
        <v>0</v>
      </c>
      <c r="V100" s="60">
        <f>IF(ลับ!V$3=0,0,IF(เวลาเรียน!AA48="ป",ลับ!V$3,0))</f>
        <v>0</v>
      </c>
      <c r="W100" s="60">
        <f>IF(ลับ!W$3=0,0,IF(เวลาเรียน!AB48="ป",ลับ!W$3,0))</f>
        <v>0</v>
      </c>
      <c r="X100" s="60">
        <f>IF(ลับ!X$3=0,0,IF(เวลาเรียน!AC48="ป",ลับ!X$3,0))</f>
        <v>0</v>
      </c>
      <c r="Y100" s="60">
        <f>IF(ลับ!Y$3=0,0,IF(เวลาเรียน!AD48="ป",ลับ!Y$3,0))</f>
        <v>0</v>
      </c>
      <c r="Z100" s="295">
        <f>IF(ลับ!Z$3=0,0,IF(เวลาเรียน!AE48="ป",ลับ!Z$3,0))</f>
        <v>0</v>
      </c>
      <c r="AA100" s="60">
        <f>IF(ลับ!B$3=0,0,IF(เวลาเรียน!AF48="ป",ลับ!B$3,0))</f>
        <v>0</v>
      </c>
      <c r="AB100" s="60">
        <f>IF(ลับ!C$3=0,0,IF(เวลาเรียน!AG48="ป",ลับ!C$3,0))</f>
        <v>0</v>
      </c>
      <c r="AC100" s="60">
        <f>IF(ลับ!D$3=0,0,IF(เวลาเรียน!AH48="ป",ลับ!D$3,0))</f>
        <v>0</v>
      </c>
      <c r="AD100" s="60">
        <f>IF(ลับ!E$3=0,0,IF(เวลาเรียน!AI48="ป",ลับ!E$3,0))</f>
        <v>0</v>
      </c>
      <c r="AE100" s="60" t="e">
        <f>IF(ลับ!F$3=0,0,IF(เวลาเรียน!AJ48="ป",ลับ!F$3,0))</f>
        <v>#REF!</v>
      </c>
      <c r="AF100" s="60">
        <f>IF(ลับ!G$3=0,0,IF(เวลาเรียน!AK48="ป",ลับ!G$3,0))</f>
        <v>0</v>
      </c>
      <c r="AG100" s="60">
        <f>IF(ลับ!H$3=0,0,IF(เวลาเรียน!AL48="ป",ลับ!H$3,0))</f>
        <v>0</v>
      </c>
      <c r="AH100" s="60">
        <f>IF(ลับ!I$3=0,0,IF(เวลาเรียน!AM48="ป",ลับ!I$3,0))</f>
        <v>0</v>
      </c>
      <c r="AI100" s="60">
        <f>IF(ลับ!J$3=0,0,IF(เวลาเรียน!AN48="ป",ลับ!J$3,0))</f>
        <v>0</v>
      </c>
      <c r="AJ100" s="60">
        <f>IF(ลับ!K$3=0,0,IF(เวลาเรียน!AO48="ป",ลับ!K$3,0))</f>
        <v>0</v>
      </c>
      <c r="AK100" s="60">
        <f>IF(ลับ!L$3=0,0,IF(เวลาเรียน!AP48="ป",ลับ!L$3,0))</f>
        <v>0</v>
      </c>
      <c r="AL100" s="60">
        <f>IF(ลับ!M$3=0,0,IF(เวลาเรียน!AQ48="ป",ลับ!M$3,0))</f>
        <v>0</v>
      </c>
      <c r="AM100" s="60">
        <f>IF(ลับ!N$3=0,0,IF(เวลาเรียน!AR48="ป",ลับ!N$3,0))</f>
        <v>0</v>
      </c>
      <c r="AN100" s="60">
        <f>IF(ลับ!O$3=0,0,IF(เวลาเรียน!AS48="ป",ลับ!O$3,0))</f>
        <v>0</v>
      </c>
      <c r="AO100" s="60">
        <f>IF(ลับ!P$3=0,0,IF(เวลาเรียน!AT48="ป",ลับ!P$3,0))</f>
        <v>0</v>
      </c>
      <c r="AP100" s="60">
        <f>IF(ลับ!Q$3=0,0,IF(เวลาเรียน!AU48="ป",ลับ!Q$3,0))</f>
        <v>0</v>
      </c>
      <c r="AQ100" s="60">
        <f>IF(ลับ!R$3=0,0,IF(เวลาเรียน!AV48="ป",ลับ!R$3,0))</f>
        <v>0</v>
      </c>
      <c r="AR100" s="60">
        <f>IF(ลับ!S$3=0,0,IF(เวลาเรียน!AW48="ป",ลับ!S$3,0))</f>
        <v>0</v>
      </c>
      <c r="AS100" s="60">
        <f>IF(ลับ!T$3=0,0,IF(เวลาเรียน!AX48="ป",ลับ!T$3,0))</f>
        <v>0</v>
      </c>
      <c r="AT100" s="60">
        <f>IF(ลับ!U$3=0,0,IF(เวลาเรียน!AY48="ป",ลับ!U$3,0))</f>
        <v>0</v>
      </c>
      <c r="AU100" s="60">
        <f>IF(ลับ!V$3=0,0,IF(เวลาเรียน!AZ48="ป",ลับ!V$3,0))</f>
        <v>0</v>
      </c>
      <c r="AV100" s="60">
        <f>IF(ลับ!W$3=0,0,IF(เวลาเรียน!BA48="ป",ลับ!W$3,0))</f>
        <v>0</v>
      </c>
      <c r="AW100" s="60">
        <f>IF(ลับ!X$3=0,0,IF(เวลาเรียน!BB48="ป",ลับ!X$3,0))</f>
        <v>0</v>
      </c>
      <c r="AX100" s="60">
        <f>IF(ลับ!Y$3=0,0,IF(เวลาเรียน!BC48="ป",ลับ!Y$3,0))</f>
        <v>0</v>
      </c>
      <c r="AY100" s="60">
        <f>IF(ลับ!Z$3=0,0,IF(เวลาเรียน!BD48="ป",ลับ!Z$3,0))</f>
        <v>0</v>
      </c>
      <c r="AZ100" s="60">
        <f>IF(ลับ!AA$3=0,0,IF(เวลาเรียน!BE48="ป",ลับ!AA$3,0))</f>
        <v>0</v>
      </c>
      <c r="BA100" s="60">
        <f>IF(ลับ!AB$3=0,0,IF(เวลาเรียน!BF48="ป",ลับ!AB$3,0))</f>
        <v>0</v>
      </c>
      <c r="BB100" s="60">
        <f>IF(ลับ!AC$3=0,0,IF(เวลาเรียน!BG48="ป",ลับ!AC$3,0))</f>
        <v>0</v>
      </c>
      <c r="BC100" s="60">
        <f>IF(ลับ!AD$3=0,0,IF(เวลาเรียน!BH48="ป",ลับ!AD$3,0))</f>
        <v>0</v>
      </c>
      <c r="BD100" s="60">
        <f>IF(ลับ!AE$3=0,0,IF(เวลาเรียน!BI48="ป",ลับ!AE$3,0))</f>
        <v>0</v>
      </c>
      <c r="BE100" s="60">
        <f>IF(ลับ!AF$3=0,0,IF(เวลาเรียน!BJ48="ป",ลับ!AF$3,0))</f>
        <v>0</v>
      </c>
      <c r="BF100" s="60">
        <f>IF(ลับ!AG$3=0,0,IF(เวลาเรียน!BK48="ป",ลับ!AG$3,0))</f>
        <v>0</v>
      </c>
      <c r="BG100" s="60">
        <f>IF(ลับ!AH$3=0,0,IF(เวลาเรียน!BL48="ป",ลับ!AH$3,0))</f>
        <v>0</v>
      </c>
      <c r="BH100" s="60">
        <f>IF(ลับ!AI$3=0,0,IF(เวลาเรียน!BM48="ป",ลับ!AI$3,0))</f>
        <v>0</v>
      </c>
      <c r="BI100" s="60">
        <f>IF(ลับ!AJ$3=0,0,IF(เวลาเรียน!BN48="ป",ลับ!AJ$3,0))</f>
        <v>0</v>
      </c>
      <c r="BJ100" s="60">
        <f>IF(ลับ!AK$3=0,0,IF(เวลาเรียน!BO48="ป",ลับ!AK$3,0))</f>
        <v>0</v>
      </c>
      <c r="BK100" s="60">
        <f>IF(ลับ!AL$3=0,0,IF(เวลาเรียน!BP48="ป",ลับ!AL$3,0))</f>
        <v>0</v>
      </c>
      <c r="BL100" s="60">
        <f>IF(ลับ!AM$3=0,0,IF(เวลาเรียน!BQ48="ป",ลับ!AM$3,0))</f>
        <v>0</v>
      </c>
      <c r="BM100" s="60">
        <f>IF(ลับ!AN$3=0,0,IF(เวลาเรียน!BR48="ป",ลับ!AN$3,0))</f>
        <v>0</v>
      </c>
      <c r="BN100" s="60">
        <f>IF(ลับ!AO$3=0,0,IF(เวลาเรียน!BS48="ป",ลับ!AO$3,0))</f>
        <v>0</v>
      </c>
      <c r="BO100" s="60">
        <f>IF(ลับ!AP$3=0,0,IF(เวลาเรียน!BT48="ป",ลับ!AP$3,0))</f>
        <v>0</v>
      </c>
      <c r="BP100" s="60">
        <f>IF(ลับ!AQ$3=0,0,IF(เวลาเรียน!BU48="ป",ลับ!AQ$3,0))</f>
        <v>0</v>
      </c>
      <c r="BQ100" s="60">
        <f>IF(ลับ!AR$3=0,0,IF(เวลาเรียน!BV48="ป",ลับ!AR$3,0))</f>
        <v>0</v>
      </c>
      <c r="BR100" s="60">
        <f>IF(ลับ!AS$3=0,0,IF(เวลาเรียน!BW48="ป",ลับ!AS$3,0))</f>
        <v>0</v>
      </c>
      <c r="BS100" s="295">
        <f>IF(ลับ!AT$3=0,0,IF(เวลาเรียน!BX48="ป",ลับ!AT$3,0))</f>
        <v>0</v>
      </c>
      <c r="BT100" s="60">
        <f>IF(ลับ!BT$3=0,0,IF(เวลาเรียน!BZ48="ป",ลับ!BT$3,0))</f>
        <v>0</v>
      </c>
      <c r="BU100" s="60">
        <f>IF(ลับ!BU$3=0,0,IF(เวลาเรียน!CA48="ป",ลับ!BU$3,0))</f>
        <v>0</v>
      </c>
      <c r="BV100" s="60">
        <f>IF(ลับ!BV$3=0,0,IF(เวลาเรียน!CB48="ป",ลับ!BV$3,0))</f>
        <v>0</v>
      </c>
      <c r="BW100" s="60">
        <f>IF(ลับ!BW$3=0,0,IF(เวลาเรียน!CC48="ป",ลับ!BW$3,0))</f>
        <v>0</v>
      </c>
      <c r="BX100" s="60">
        <f>IF(ลับ!BX$3=0,0,IF(เวลาเรียน!CD48="ป",ลับ!BX$3,0))</f>
        <v>0</v>
      </c>
      <c r="BY100" s="60">
        <f>IF(ลับ!BY$3=0,0,IF(เวลาเรียน!CE48="ป",ลับ!BY$3,0))</f>
        <v>0</v>
      </c>
      <c r="BZ100" s="60">
        <f>IF(ลับ!BZ$3=0,0,IF(เวลาเรียน!CF48="ป",ลับ!BZ$3,0))</f>
        <v>0</v>
      </c>
      <c r="CA100" s="60">
        <f>IF(ลับ!CA$3=0,0,IF(เวลาเรียน!CG48="ป",ลับ!CA$3,0))</f>
        <v>0</v>
      </c>
      <c r="CB100" s="60">
        <f>IF(ลับ!CB$3=0,0,IF(เวลาเรียน!CH48="ป",ลับ!CB$3,0))</f>
        <v>0</v>
      </c>
      <c r="CC100" s="60">
        <f>IF(ลับ!CC$3=0,0,IF(เวลาเรียน!CI48="ป",ลับ!CC$3,0))</f>
        <v>0</v>
      </c>
      <c r="CD100" s="60">
        <f>IF(ลับ!CD$3=0,0,IF(เวลาเรียน!CJ48="ป",ลับ!CD$3,0))</f>
        <v>0</v>
      </c>
      <c r="CE100" s="60">
        <f>IF(ลับ!CE$3=0,0,IF(เวลาเรียน!CK48="ป",ลับ!CE$3,0))</f>
        <v>0</v>
      </c>
      <c r="CF100" s="60">
        <f>IF(ลับ!CF$3=0,0,IF(เวลาเรียน!CL48="ป",ลับ!CF$3,0))</f>
        <v>0</v>
      </c>
      <c r="CG100" s="60">
        <f>IF(ลับ!CG$3=0,0,IF(เวลาเรียน!CM48="ป",ลับ!CG$3,0))</f>
        <v>0</v>
      </c>
      <c r="CH100" s="60">
        <f>IF(ลับ!CH$3=0,0,IF(เวลาเรียน!CN48="ป",ลับ!CH$3,0))</f>
        <v>0</v>
      </c>
      <c r="CI100" s="60">
        <f>IF(ลับ!CI$3=0,0,IF(เวลาเรียน!CO48="ป",ลับ!CI$3,0))</f>
        <v>0</v>
      </c>
      <c r="CJ100" s="60">
        <f>IF(ลับ!CJ$3=0,0,IF(เวลาเรียน!CP48="ป",ลับ!CJ$3,0))</f>
        <v>0</v>
      </c>
      <c r="CK100" s="60">
        <f>IF(ลับ!CK$3=0,0,IF(เวลาเรียน!CQ48="ป",ลับ!CK$3,0))</f>
        <v>0</v>
      </c>
      <c r="CL100" s="60">
        <f>IF(ลับ!CL$3=0,0,IF(เวลาเรียน!CR48="ป",ลับ!CL$3,0))</f>
        <v>0</v>
      </c>
      <c r="CM100" s="60">
        <f>IF(ลับ!CM$3=0,0,IF(เวลาเรียน!CS48="ป",ลับ!CM$3,0))</f>
        <v>0</v>
      </c>
      <c r="CN100" s="60">
        <f>IF(ลับ!CN$3=0,0,IF(เวลาเรียน!CT48="ป",ลับ!CN$3,0))</f>
        <v>0</v>
      </c>
      <c r="CO100" s="60">
        <f>IF(ลับ!CO$3=0,0,IF(เวลาเรียน!CU48="ป",ลับ!CO$3,0))</f>
        <v>0</v>
      </c>
      <c r="CP100" s="60">
        <f>IF(ลับ!CP$3=0,0,IF(เวลาเรียน!CV48="ป",ลับ!CP$3,0))</f>
        <v>0</v>
      </c>
      <c r="CQ100" s="60">
        <f>IF(ลับ!CQ$3=0,0,IF(เวลาเรียน!CW48="ป",ลับ!CQ$3,0))</f>
        <v>0</v>
      </c>
      <c r="CR100" s="60">
        <f>IF(ลับ!CR$3=0,0,IF(เวลาเรียน!CX48="ป",ลับ!CR$3,0))</f>
        <v>0</v>
      </c>
      <c r="CS100" s="60">
        <f>IF(ลับ!CS$3=0,0,IF(เวลาเรียน!CY48="ป",ลับ!CS$3,0))</f>
        <v>0</v>
      </c>
      <c r="CT100" s="60">
        <f>IF(ลับ!CT$3=0,0,IF(เวลาเรียน!CZ48="ป",ลับ!CT$3,0))</f>
        <v>0</v>
      </c>
      <c r="CU100" s="60">
        <f>IF(ลับ!CU$3=0,0,IF(เวลาเรียน!DA48="ป",ลับ!CU$3,0))</f>
        <v>0</v>
      </c>
      <c r="CV100" s="60">
        <f>IF(ลับ!CV$3=0,0,IF(เวลาเรียน!DB48="ป",ลับ!CV$3,0))</f>
        <v>0</v>
      </c>
      <c r="CW100" s="60">
        <f>IF(ลับ!CW$3=0,0,IF(เวลาเรียน!DC48="ป",ลับ!CW$3,0))</f>
        <v>0</v>
      </c>
      <c r="CX100" s="73" t="e">
        <f t="shared" si="24"/>
        <v>#REF!</v>
      </c>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GI100" s="65"/>
      <c r="GJ100" s="65"/>
      <c r="GK100" s="65"/>
      <c r="GL100" s="65"/>
      <c r="GM100" s="65"/>
      <c r="GN100" s="65"/>
      <c r="GO100" s="65"/>
      <c r="GP100" s="65"/>
      <c r="GQ100" s="65"/>
      <c r="GR100" s="65"/>
      <c r="GS100" s="65"/>
      <c r="GT100" s="65"/>
      <c r="GU100" s="65"/>
      <c r="GV100" s="65"/>
      <c r="GW100" s="65"/>
      <c r="GX100" s="65"/>
      <c r="GY100" s="65"/>
      <c r="GZ100" s="65"/>
      <c r="HA100" s="65"/>
      <c r="HB100" s="65"/>
      <c r="HC100" s="65"/>
      <c r="HD100" s="65"/>
      <c r="HE100" s="65"/>
      <c r="HF100" s="65"/>
    </row>
    <row r="101" spans="1:214" ht="20.399999999999999" x14ac:dyDescent="0.55000000000000004">
      <c r="A101" s="25">
        <v>44</v>
      </c>
      <c r="B101" s="60">
        <f>IF(ลับ!B$3=0,0,IF(เวลาเรียน!H49="ป",ลับ!B$3,0))</f>
        <v>0</v>
      </c>
      <c r="C101" s="60">
        <f>IF(ลับ!C$3=0,0,IF(เวลาเรียน!I49="ป",ลับ!C$3,0))</f>
        <v>0</v>
      </c>
      <c r="D101" s="60">
        <f>IF(ลับ!D$3=0,0,IF(เวลาเรียน!J49="ป",ลับ!D$3,0))</f>
        <v>0</v>
      </c>
      <c r="E101" s="60">
        <f>IF(ลับ!E$3=0,0,IF(เวลาเรียน!K49="ป",ลับ!E$3,0))</f>
        <v>0</v>
      </c>
      <c r="F101" s="60" t="e">
        <f>IF(ลับ!F$3=0,0,IF(เวลาเรียน!#REF!="ป",ลับ!F$3,0))</f>
        <v>#REF!</v>
      </c>
      <c r="G101" s="60">
        <f>IF(ลับ!G$3=0,0,IF(เวลาเรียน!L49="ป",ลับ!G$3,0))</f>
        <v>0</v>
      </c>
      <c r="H101" s="60">
        <f>IF(ลับ!H$3=0,0,IF(เวลาเรียน!M49="ป",ลับ!H$3,0))</f>
        <v>0</v>
      </c>
      <c r="I101" s="60">
        <f>IF(ลับ!I$3=0,0,IF(เวลาเรียน!N49="ป",ลับ!I$3,0))</f>
        <v>0</v>
      </c>
      <c r="J101" s="60">
        <f>IF(ลับ!J$3=0,0,IF(เวลาเรียน!O49="ป",ลับ!J$3,0))</f>
        <v>0</v>
      </c>
      <c r="K101" s="60">
        <f>IF(ลับ!K$3=0,0,IF(เวลาเรียน!P49="ป",ลับ!K$3,0))</f>
        <v>0</v>
      </c>
      <c r="L101" s="60">
        <f>IF(ลับ!L$3=0,0,IF(เวลาเรียน!Q49="ป",ลับ!L$3,0))</f>
        <v>0</v>
      </c>
      <c r="M101" s="60">
        <f>IF(ลับ!M$3=0,0,IF(เวลาเรียน!R49="ป",ลับ!M$3,0))</f>
        <v>0</v>
      </c>
      <c r="N101" s="60">
        <f>IF(ลับ!N$3=0,0,IF(เวลาเรียน!S49="ป",ลับ!N$3,0))</f>
        <v>0</v>
      </c>
      <c r="O101" s="60">
        <f>IF(ลับ!O$3=0,0,IF(เวลาเรียน!T49="ป",ลับ!O$3,0))</f>
        <v>0</v>
      </c>
      <c r="P101" s="60">
        <f>IF(ลับ!P$3=0,0,IF(เวลาเรียน!U49="ป",ลับ!P$3,0))</f>
        <v>0</v>
      </c>
      <c r="Q101" s="60">
        <f>IF(ลับ!Q$3=0,0,IF(เวลาเรียน!V49="ป",ลับ!Q$3,0))</f>
        <v>0</v>
      </c>
      <c r="R101" s="60">
        <f>IF(ลับ!R$3=0,0,IF(เวลาเรียน!W49="ป",ลับ!R$3,0))</f>
        <v>0</v>
      </c>
      <c r="S101" s="60">
        <f>IF(ลับ!S$3=0,0,IF(เวลาเรียน!X49="ป",ลับ!S$3,0))</f>
        <v>0</v>
      </c>
      <c r="T101" s="60">
        <f>IF(ลับ!T$3=0,0,IF(เวลาเรียน!Y49="ป",ลับ!T$3,0))</f>
        <v>0</v>
      </c>
      <c r="U101" s="60">
        <f>IF(ลับ!U$3=0,0,IF(เวลาเรียน!Z49="ป",ลับ!U$3,0))</f>
        <v>0</v>
      </c>
      <c r="V101" s="60">
        <f>IF(ลับ!V$3=0,0,IF(เวลาเรียน!AA49="ป",ลับ!V$3,0))</f>
        <v>0</v>
      </c>
      <c r="W101" s="60">
        <f>IF(ลับ!W$3=0,0,IF(เวลาเรียน!AB49="ป",ลับ!W$3,0))</f>
        <v>0</v>
      </c>
      <c r="X101" s="60">
        <f>IF(ลับ!X$3=0,0,IF(เวลาเรียน!AC49="ป",ลับ!X$3,0))</f>
        <v>0</v>
      </c>
      <c r="Y101" s="60">
        <f>IF(ลับ!Y$3=0,0,IF(เวลาเรียน!AD49="ป",ลับ!Y$3,0))</f>
        <v>0</v>
      </c>
      <c r="Z101" s="295">
        <f>IF(ลับ!Z$3=0,0,IF(เวลาเรียน!AE49="ป",ลับ!Z$3,0))</f>
        <v>0</v>
      </c>
      <c r="AA101" s="60">
        <f>IF(ลับ!B$3=0,0,IF(เวลาเรียน!AF49="ป",ลับ!B$3,0))</f>
        <v>0</v>
      </c>
      <c r="AB101" s="60">
        <f>IF(ลับ!C$3=0,0,IF(เวลาเรียน!AG49="ป",ลับ!C$3,0))</f>
        <v>0</v>
      </c>
      <c r="AC101" s="60">
        <f>IF(ลับ!D$3=0,0,IF(เวลาเรียน!AH49="ป",ลับ!D$3,0))</f>
        <v>0</v>
      </c>
      <c r="AD101" s="60">
        <f>IF(ลับ!E$3=0,0,IF(เวลาเรียน!AI49="ป",ลับ!E$3,0))</f>
        <v>0</v>
      </c>
      <c r="AE101" s="60" t="e">
        <f>IF(ลับ!F$3=0,0,IF(เวลาเรียน!AJ49="ป",ลับ!F$3,0))</f>
        <v>#REF!</v>
      </c>
      <c r="AF101" s="60">
        <f>IF(ลับ!G$3=0,0,IF(เวลาเรียน!AK49="ป",ลับ!G$3,0))</f>
        <v>0</v>
      </c>
      <c r="AG101" s="60">
        <f>IF(ลับ!H$3=0,0,IF(เวลาเรียน!AL49="ป",ลับ!H$3,0))</f>
        <v>0</v>
      </c>
      <c r="AH101" s="60">
        <f>IF(ลับ!I$3=0,0,IF(เวลาเรียน!AM49="ป",ลับ!I$3,0))</f>
        <v>0</v>
      </c>
      <c r="AI101" s="60">
        <f>IF(ลับ!J$3=0,0,IF(เวลาเรียน!AN49="ป",ลับ!J$3,0))</f>
        <v>0</v>
      </c>
      <c r="AJ101" s="60">
        <f>IF(ลับ!K$3=0,0,IF(เวลาเรียน!AO49="ป",ลับ!K$3,0))</f>
        <v>0</v>
      </c>
      <c r="AK101" s="60">
        <f>IF(ลับ!L$3=0,0,IF(เวลาเรียน!AP49="ป",ลับ!L$3,0))</f>
        <v>0</v>
      </c>
      <c r="AL101" s="60">
        <f>IF(ลับ!M$3=0,0,IF(เวลาเรียน!AQ49="ป",ลับ!M$3,0))</f>
        <v>0</v>
      </c>
      <c r="AM101" s="60">
        <f>IF(ลับ!N$3=0,0,IF(เวลาเรียน!AR49="ป",ลับ!N$3,0))</f>
        <v>0</v>
      </c>
      <c r="AN101" s="60">
        <f>IF(ลับ!O$3=0,0,IF(เวลาเรียน!AS49="ป",ลับ!O$3,0))</f>
        <v>0</v>
      </c>
      <c r="AO101" s="60">
        <f>IF(ลับ!P$3=0,0,IF(เวลาเรียน!AT49="ป",ลับ!P$3,0))</f>
        <v>0</v>
      </c>
      <c r="AP101" s="60">
        <f>IF(ลับ!Q$3=0,0,IF(เวลาเรียน!AU49="ป",ลับ!Q$3,0))</f>
        <v>0</v>
      </c>
      <c r="AQ101" s="60">
        <f>IF(ลับ!R$3=0,0,IF(เวลาเรียน!AV49="ป",ลับ!R$3,0))</f>
        <v>0</v>
      </c>
      <c r="AR101" s="60">
        <f>IF(ลับ!S$3=0,0,IF(เวลาเรียน!AW49="ป",ลับ!S$3,0))</f>
        <v>0</v>
      </c>
      <c r="AS101" s="60">
        <f>IF(ลับ!T$3=0,0,IF(เวลาเรียน!AX49="ป",ลับ!T$3,0))</f>
        <v>0</v>
      </c>
      <c r="AT101" s="60">
        <f>IF(ลับ!U$3=0,0,IF(เวลาเรียน!AY49="ป",ลับ!U$3,0))</f>
        <v>0</v>
      </c>
      <c r="AU101" s="60">
        <f>IF(ลับ!V$3=0,0,IF(เวลาเรียน!AZ49="ป",ลับ!V$3,0))</f>
        <v>0</v>
      </c>
      <c r="AV101" s="60">
        <f>IF(ลับ!W$3=0,0,IF(เวลาเรียน!BA49="ป",ลับ!W$3,0))</f>
        <v>0</v>
      </c>
      <c r="AW101" s="60">
        <f>IF(ลับ!X$3=0,0,IF(เวลาเรียน!BB49="ป",ลับ!X$3,0))</f>
        <v>0</v>
      </c>
      <c r="AX101" s="60">
        <f>IF(ลับ!Y$3=0,0,IF(เวลาเรียน!BC49="ป",ลับ!Y$3,0))</f>
        <v>0</v>
      </c>
      <c r="AY101" s="60">
        <f>IF(ลับ!Z$3=0,0,IF(เวลาเรียน!BD49="ป",ลับ!Z$3,0))</f>
        <v>0</v>
      </c>
      <c r="AZ101" s="60">
        <f>IF(ลับ!AA$3=0,0,IF(เวลาเรียน!BE49="ป",ลับ!AA$3,0))</f>
        <v>0</v>
      </c>
      <c r="BA101" s="60">
        <f>IF(ลับ!AB$3=0,0,IF(เวลาเรียน!BF49="ป",ลับ!AB$3,0))</f>
        <v>0</v>
      </c>
      <c r="BB101" s="60">
        <f>IF(ลับ!AC$3=0,0,IF(เวลาเรียน!BG49="ป",ลับ!AC$3,0))</f>
        <v>0</v>
      </c>
      <c r="BC101" s="60">
        <f>IF(ลับ!AD$3=0,0,IF(เวลาเรียน!BH49="ป",ลับ!AD$3,0))</f>
        <v>0</v>
      </c>
      <c r="BD101" s="60">
        <f>IF(ลับ!AE$3=0,0,IF(เวลาเรียน!BI49="ป",ลับ!AE$3,0))</f>
        <v>0</v>
      </c>
      <c r="BE101" s="60">
        <f>IF(ลับ!AF$3=0,0,IF(เวลาเรียน!BJ49="ป",ลับ!AF$3,0))</f>
        <v>0</v>
      </c>
      <c r="BF101" s="60">
        <f>IF(ลับ!AG$3=0,0,IF(เวลาเรียน!BK49="ป",ลับ!AG$3,0))</f>
        <v>0</v>
      </c>
      <c r="BG101" s="60">
        <f>IF(ลับ!AH$3=0,0,IF(เวลาเรียน!BL49="ป",ลับ!AH$3,0))</f>
        <v>0</v>
      </c>
      <c r="BH101" s="60">
        <f>IF(ลับ!AI$3=0,0,IF(เวลาเรียน!BM49="ป",ลับ!AI$3,0))</f>
        <v>0</v>
      </c>
      <c r="BI101" s="60">
        <f>IF(ลับ!AJ$3=0,0,IF(เวลาเรียน!BN49="ป",ลับ!AJ$3,0))</f>
        <v>0</v>
      </c>
      <c r="BJ101" s="60">
        <f>IF(ลับ!AK$3=0,0,IF(เวลาเรียน!BO49="ป",ลับ!AK$3,0))</f>
        <v>0</v>
      </c>
      <c r="BK101" s="60">
        <f>IF(ลับ!AL$3=0,0,IF(เวลาเรียน!BP49="ป",ลับ!AL$3,0))</f>
        <v>0</v>
      </c>
      <c r="BL101" s="60">
        <f>IF(ลับ!AM$3=0,0,IF(เวลาเรียน!BQ49="ป",ลับ!AM$3,0))</f>
        <v>0</v>
      </c>
      <c r="BM101" s="60">
        <f>IF(ลับ!AN$3=0,0,IF(เวลาเรียน!BR49="ป",ลับ!AN$3,0))</f>
        <v>0</v>
      </c>
      <c r="BN101" s="60">
        <f>IF(ลับ!AO$3=0,0,IF(เวลาเรียน!BS49="ป",ลับ!AO$3,0))</f>
        <v>0</v>
      </c>
      <c r="BO101" s="60">
        <f>IF(ลับ!AP$3=0,0,IF(เวลาเรียน!BT49="ป",ลับ!AP$3,0))</f>
        <v>0</v>
      </c>
      <c r="BP101" s="60">
        <f>IF(ลับ!AQ$3=0,0,IF(เวลาเรียน!BU49="ป",ลับ!AQ$3,0))</f>
        <v>0</v>
      </c>
      <c r="BQ101" s="60">
        <f>IF(ลับ!AR$3=0,0,IF(เวลาเรียน!BV49="ป",ลับ!AR$3,0))</f>
        <v>0</v>
      </c>
      <c r="BR101" s="60">
        <f>IF(ลับ!AS$3=0,0,IF(เวลาเรียน!BW49="ป",ลับ!AS$3,0))</f>
        <v>0</v>
      </c>
      <c r="BS101" s="295">
        <f>IF(ลับ!AT$3=0,0,IF(เวลาเรียน!BX49="ป",ลับ!AT$3,0))</f>
        <v>0</v>
      </c>
      <c r="BT101" s="60">
        <f>IF(ลับ!BT$3=0,0,IF(เวลาเรียน!BZ49="ป",ลับ!BT$3,0))</f>
        <v>0</v>
      </c>
      <c r="BU101" s="60">
        <f>IF(ลับ!BU$3=0,0,IF(เวลาเรียน!CA49="ป",ลับ!BU$3,0))</f>
        <v>0</v>
      </c>
      <c r="BV101" s="60">
        <f>IF(ลับ!BV$3=0,0,IF(เวลาเรียน!CB49="ป",ลับ!BV$3,0))</f>
        <v>0</v>
      </c>
      <c r="BW101" s="60">
        <f>IF(ลับ!BW$3=0,0,IF(เวลาเรียน!CC49="ป",ลับ!BW$3,0))</f>
        <v>0</v>
      </c>
      <c r="BX101" s="60">
        <f>IF(ลับ!BX$3=0,0,IF(เวลาเรียน!CD49="ป",ลับ!BX$3,0))</f>
        <v>0</v>
      </c>
      <c r="BY101" s="60">
        <f>IF(ลับ!BY$3=0,0,IF(เวลาเรียน!CE49="ป",ลับ!BY$3,0))</f>
        <v>0</v>
      </c>
      <c r="BZ101" s="60">
        <f>IF(ลับ!BZ$3=0,0,IF(เวลาเรียน!CF49="ป",ลับ!BZ$3,0))</f>
        <v>0</v>
      </c>
      <c r="CA101" s="60">
        <f>IF(ลับ!CA$3=0,0,IF(เวลาเรียน!CG49="ป",ลับ!CA$3,0))</f>
        <v>0</v>
      </c>
      <c r="CB101" s="60">
        <f>IF(ลับ!CB$3=0,0,IF(เวลาเรียน!CH49="ป",ลับ!CB$3,0))</f>
        <v>0</v>
      </c>
      <c r="CC101" s="60">
        <f>IF(ลับ!CC$3=0,0,IF(เวลาเรียน!CI49="ป",ลับ!CC$3,0))</f>
        <v>0</v>
      </c>
      <c r="CD101" s="60">
        <f>IF(ลับ!CD$3=0,0,IF(เวลาเรียน!CJ49="ป",ลับ!CD$3,0))</f>
        <v>0</v>
      </c>
      <c r="CE101" s="60">
        <f>IF(ลับ!CE$3=0,0,IF(เวลาเรียน!CK49="ป",ลับ!CE$3,0))</f>
        <v>0</v>
      </c>
      <c r="CF101" s="60">
        <f>IF(ลับ!CF$3=0,0,IF(เวลาเรียน!CL49="ป",ลับ!CF$3,0))</f>
        <v>0</v>
      </c>
      <c r="CG101" s="60">
        <f>IF(ลับ!CG$3=0,0,IF(เวลาเรียน!CM49="ป",ลับ!CG$3,0))</f>
        <v>0</v>
      </c>
      <c r="CH101" s="60">
        <f>IF(ลับ!CH$3=0,0,IF(เวลาเรียน!CN49="ป",ลับ!CH$3,0))</f>
        <v>0</v>
      </c>
      <c r="CI101" s="60">
        <f>IF(ลับ!CI$3=0,0,IF(เวลาเรียน!CO49="ป",ลับ!CI$3,0))</f>
        <v>0</v>
      </c>
      <c r="CJ101" s="60">
        <f>IF(ลับ!CJ$3=0,0,IF(เวลาเรียน!CP49="ป",ลับ!CJ$3,0))</f>
        <v>0</v>
      </c>
      <c r="CK101" s="60">
        <f>IF(ลับ!CK$3=0,0,IF(เวลาเรียน!CQ49="ป",ลับ!CK$3,0))</f>
        <v>0</v>
      </c>
      <c r="CL101" s="60">
        <f>IF(ลับ!CL$3=0,0,IF(เวลาเรียน!CR49="ป",ลับ!CL$3,0))</f>
        <v>0</v>
      </c>
      <c r="CM101" s="60">
        <f>IF(ลับ!CM$3=0,0,IF(เวลาเรียน!CS49="ป",ลับ!CM$3,0))</f>
        <v>0</v>
      </c>
      <c r="CN101" s="60">
        <f>IF(ลับ!CN$3=0,0,IF(เวลาเรียน!CT49="ป",ลับ!CN$3,0))</f>
        <v>0</v>
      </c>
      <c r="CO101" s="60">
        <f>IF(ลับ!CO$3=0,0,IF(เวลาเรียน!CU49="ป",ลับ!CO$3,0))</f>
        <v>0</v>
      </c>
      <c r="CP101" s="60">
        <f>IF(ลับ!CP$3=0,0,IF(เวลาเรียน!CV49="ป",ลับ!CP$3,0))</f>
        <v>0</v>
      </c>
      <c r="CQ101" s="60">
        <f>IF(ลับ!CQ$3=0,0,IF(เวลาเรียน!CW49="ป",ลับ!CQ$3,0))</f>
        <v>0</v>
      </c>
      <c r="CR101" s="60">
        <f>IF(ลับ!CR$3=0,0,IF(เวลาเรียน!CX49="ป",ลับ!CR$3,0))</f>
        <v>0</v>
      </c>
      <c r="CS101" s="60">
        <f>IF(ลับ!CS$3=0,0,IF(เวลาเรียน!CY49="ป",ลับ!CS$3,0))</f>
        <v>0</v>
      </c>
      <c r="CT101" s="60">
        <f>IF(ลับ!CT$3=0,0,IF(เวลาเรียน!CZ49="ป",ลับ!CT$3,0))</f>
        <v>0</v>
      </c>
      <c r="CU101" s="60">
        <f>IF(ลับ!CU$3=0,0,IF(เวลาเรียน!DA49="ป",ลับ!CU$3,0))</f>
        <v>0</v>
      </c>
      <c r="CV101" s="60">
        <f>IF(ลับ!CV$3=0,0,IF(เวลาเรียน!DB49="ป",ลับ!CV$3,0))</f>
        <v>0</v>
      </c>
      <c r="CW101" s="60">
        <f>IF(ลับ!CW$3=0,0,IF(เวลาเรียน!DC49="ป",ลับ!CW$3,0))</f>
        <v>0</v>
      </c>
      <c r="CX101" s="73" t="e">
        <f t="shared" si="24"/>
        <v>#REF!</v>
      </c>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row>
    <row r="102" spans="1:214" ht="20.399999999999999" x14ac:dyDescent="0.55000000000000004">
      <c r="A102" s="25">
        <v>45</v>
      </c>
      <c r="B102" s="60">
        <f>IF(ลับ!B$3=0,0,IF(เวลาเรียน!H50="ป",ลับ!B$3,0))</f>
        <v>0</v>
      </c>
      <c r="C102" s="60">
        <f>IF(ลับ!C$3=0,0,IF(เวลาเรียน!I50="ป",ลับ!C$3,0))</f>
        <v>0</v>
      </c>
      <c r="D102" s="60">
        <f>IF(ลับ!D$3=0,0,IF(เวลาเรียน!J50="ป",ลับ!D$3,0))</f>
        <v>0</v>
      </c>
      <c r="E102" s="60">
        <f>IF(ลับ!E$3=0,0,IF(เวลาเรียน!K50="ป",ลับ!E$3,0))</f>
        <v>0</v>
      </c>
      <c r="F102" s="60" t="e">
        <f>IF(ลับ!F$3=0,0,IF(เวลาเรียน!#REF!="ป",ลับ!F$3,0))</f>
        <v>#REF!</v>
      </c>
      <c r="G102" s="60">
        <f>IF(ลับ!G$3=0,0,IF(เวลาเรียน!L50="ป",ลับ!G$3,0))</f>
        <v>0</v>
      </c>
      <c r="H102" s="60">
        <f>IF(ลับ!H$3=0,0,IF(เวลาเรียน!M50="ป",ลับ!H$3,0))</f>
        <v>0</v>
      </c>
      <c r="I102" s="60">
        <f>IF(ลับ!I$3=0,0,IF(เวลาเรียน!N50="ป",ลับ!I$3,0))</f>
        <v>0</v>
      </c>
      <c r="J102" s="60">
        <f>IF(ลับ!J$3=0,0,IF(เวลาเรียน!O50="ป",ลับ!J$3,0))</f>
        <v>0</v>
      </c>
      <c r="K102" s="60">
        <f>IF(ลับ!K$3=0,0,IF(เวลาเรียน!P50="ป",ลับ!K$3,0))</f>
        <v>0</v>
      </c>
      <c r="L102" s="60">
        <f>IF(ลับ!L$3=0,0,IF(เวลาเรียน!Q50="ป",ลับ!L$3,0))</f>
        <v>0</v>
      </c>
      <c r="M102" s="60">
        <f>IF(ลับ!M$3=0,0,IF(เวลาเรียน!R50="ป",ลับ!M$3,0))</f>
        <v>0</v>
      </c>
      <c r="N102" s="60">
        <f>IF(ลับ!N$3=0,0,IF(เวลาเรียน!S50="ป",ลับ!N$3,0))</f>
        <v>0</v>
      </c>
      <c r="O102" s="60">
        <f>IF(ลับ!O$3=0,0,IF(เวลาเรียน!T50="ป",ลับ!O$3,0))</f>
        <v>0</v>
      </c>
      <c r="P102" s="60">
        <f>IF(ลับ!P$3=0,0,IF(เวลาเรียน!U50="ป",ลับ!P$3,0))</f>
        <v>0</v>
      </c>
      <c r="Q102" s="60">
        <f>IF(ลับ!Q$3=0,0,IF(เวลาเรียน!V50="ป",ลับ!Q$3,0))</f>
        <v>0</v>
      </c>
      <c r="R102" s="60">
        <f>IF(ลับ!R$3=0,0,IF(เวลาเรียน!W50="ป",ลับ!R$3,0))</f>
        <v>0</v>
      </c>
      <c r="S102" s="60">
        <f>IF(ลับ!S$3=0,0,IF(เวลาเรียน!X50="ป",ลับ!S$3,0))</f>
        <v>0</v>
      </c>
      <c r="T102" s="60">
        <f>IF(ลับ!T$3=0,0,IF(เวลาเรียน!Y50="ป",ลับ!T$3,0))</f>
        <v>0</v>
      </c>
      <c r="U102" s="60">
        <f>IF(ลับ!U$3=0,0,IF(เวลาเรียน!Z50="ป",ลับ!U$3,0))</f>
        <v>0</v>
      </c>
      <c r="V102" s="60">
        <f>IF(ลับ!V$3=0,0,IF(เวลาเรียน!AA50="ป",ลับ!V$3,0))</f>
        <v>0</v>
      </c>
      <c r="W102" s="60">
        <f>IF(ลับ!W$3=0,0,IF(เวลาเรียน!AB50="ป",ลับ!W$3,0))</f>
        <v>0</v>
      </c>
      <c r="X102" s="60">
        <f>IF(ลับ!X$3=0,0,IF(เวลาเรียน!AC50="ป",ลับ!X$3,0))</f>
        <v>0</v>
      </c>
      <c r="Y102" s="60">
        <f>IF(ลับ!Y$3=0,0,IF(เวลาเรียน!AD50="ป",ลับ!Y$3,0))</f>
        <v>0</v>
      </c>
      <c r="Z102" s="295">
        <f>IF(ลับ!Z$3=0,0,IF(เวลาเรียน!AE50="ป",ลับ!Z$3,0))</f>
        <v>0</v>
      </c>
      <c r="AA102" s="60">
        <f>IF(ลับ!B$3=0,0,IF(เวลาเรียน!AF50="ป",ลับ!B$3,0))</f>
        <v>0</v>
      </c>
      <c r="AB102" s="60">
        <f>IF(ลับ!C$3=0,0,IF(เวลาเรียน!AG50="ป",ลับ!C$3,0))</f>
        <v>0</v>
      </c>
      <c r="AC102" s="60">
        <f>IF(ลับ!D$3=0,0,IF(เวลาเรียน!AH50="ป",ลับ!D$3,0))</f>
        <v>0</v>
      </c>
      <c r="AD102" s="60">
        <f>IF(ลับ!E$3=0,0,IF(เวลาเรียน!AI50="ป",ลับ!E$3,0))</f>
        <v>0</v>
      </c>
      <c r="AE102" s="60" t="e">
        <f>IF(ลับ!F$3=0,0,IF(เวลาเรียน!AJ50="ป",ลับ!F$3,0))</f>
        <v>#REF!</v>
      </c>
      <c r="AF102" s="60">
        <f>IF(ลับ!G$3=0,0,IF(เวลาเรียน!AK50="ป",ลับ!G$3,0))</f>
        <v>0</v>
      </c>
      <c r="AG102" s="60">
        <f>IF(ลับ!H$3=0,0,IF(เวลาเรียน!AL50="ป",ลับ!H$3,0))</f>
        <v>0</v>
      </c>
      <c r="AH102" s="60">
        <f>IF(ลับ!I$3=0,0,IF(เวลาเรียน!AM50="ป",ลับ!I$3,0))</f>
        <v>0</v>
      </c>
      <c r="AI102" s="60">
        <f>IF(ลับ!J$3=0,0,IF(เวลาเรียน!AN50="ป",ลับ!J$3,0))</f>
        <v>0</v>
      </c>
      <c r="AJ102" s="60">
        <f>IF(ลับ!K$3=0,0,IF(เวลาเรียน!AO50="ป",ลับ!K$3,0))</f>
        <v>0</v>
      </c>
      <c r="AK102" s="60">
        <f>IF(ลับ!L$3=0,0,IF(เวลาเรียน!AP50="ป",ลับ!L$3,0))</f>
        <v>0</v>
      </c>
      <c r="AL102" s="60">
        <f>IF(ลับ!M$3=0,0,IF(เวลาเรียน!AQ50="ป",ลับ!M$3,0))</f>
        <v>0</v>
      </c>
      <c r="AM102" s="60">
        <f>IF(ลับ!N$3=0,0,IF(เวลาเรียน!AR50="ป",ลับ!N$3,0))</f>
        <v>0</v>
      </c>
      <c r="AN102" s="60">
        <f>IF(ลับ!O$3=0,0,IF(เวลาเรียน!AS50="ป",ลับ!O$3,0))</f>
        <v>0</v>
      </c>
      <c r="AO102" s="60">
        <f>IF(ลับ!P$3=0,0,IF(เวลาเรียน!AT50="ป",ลับ!P$3,0))</f>
        <v>0</v>
      </c>
      <c r="AP102" s="60">
        <f>IF(ลับ!Q$3=0,0,IF(เวลาเรียน!AU50="ป",ลับ!Q$3,0))</f>
        <v>0</v>
      </c>
      <c r="AQ102" s="60">
        <f>IF(ลับ!R$3=0,0,IF(เวลาเรียน!AV50="ป",ลับ!R$3,0))</f>
        <v>0</v>
      </c>
      <c r="AR102" s="60">
        <f>IF(ลับ!S$3=0,0,IF(เวลาเรียน!AW50="ป",ลับ!S$3,0))</f>
        <v>0</v>
      </c>
      <c r="AS102" s="60">
        <f>IF(ลับ!T$3=0,0,IF(เวลาเรียน!AX50="ป",ลับ!T$3,0))</f>
        <v>0</v>
      </c>
      <c r="AT102" s="60">
        <f>IF(ลับ!U$3=0,0,IF(เวลาเรียน!AY50="ป",ลับ!U$3,0))</f>
        <v>0</v>
      </c>
      <c r="AU102" s="60">
        <f>IF(ลับ!V$3=0,0,IF(เวลาเรียน!AZ50="ป",ลับ!V$3,0))</f>
        <v>0</v>
      </c>
      <c r="AV102" s="60">
        <f>IF(ลับ!W$3=0,0,IF(เวลาเรียน!BA50="ป",ลับ!W$3,0))</f>
        <v>0</v>
      </c>
      <c r="AW102" s="60">
        <f>IF(ลับ!X$3=0,0,IF(เวลาเรียน!BB50="ป",ลับ!X$3,0))</f>
        <v>0</v>
      </c>
      <c r="AX102" s="60">
        <f>IF(ลับ!Y$3=0,0,IF(เวลาเรียน!BC50="ป",ลับ!Y$3,0))</f>
        <v>0</v>
      </c>
      <c r="AY102" s="60">
        <f>IF(ลับ!Z$3=0,0,IF(เวลาเรียน!BD50="ป",ลับ!Z$3,0))</f>
        <v>0</v>
      </c>
      <c r="AZ102" s="60">
        <f>IF(ลับ!AA$3=0,0,IF(เวลาเรียน!BE50="ป",ลับ!AA$3,0))</f>
        <v>0</v>
      </c>
      <c r="BA102" s="60">
        <f>IF(ลับ!AB$3=0,0,IF(เวลาเรียน!BF50="ป",ลับ!AB$3,0))</f>
        <v>0</v>
      </c>
      <c r="BB102" s="60">
        <f>IF(ลับ!AC$3=0,0,IF(เวลาเรียน!BG50="ป",ลับ!AC$3,0))</f>
        <v>0</v>
      </c>
      <c r="BC102" s="60">
        <f>IF(ลับ!AD$3=0,0,IF(เวลาเรียน!BH50="ป",ลับ!AD$3,0))</f>
        <v>0</v>
      </c>
      <c r="BD102" s="60">
        <f>IF(ลับ!AE$3=0,0,IF(เวลาเรียน!BI50="ป",ลับ!AE$3,0))</f>
        <v>0</v>
      </c>
      <c r="BE102" s="60">
        <f>IF(ลับ!AF$3=0,0,IF(เวลาเรียน!BJ50="ป",ลับ!AF$3,0))</f>
        <v>0</v>
      </c>
      <c r="BF102" s="60">
        <f>IF(ลับ!AG$3=0,0,IF(เวลาเรียน!BK50="ป",ลับ!AG$3,0))</f>
        <v>0</v>
      </c>
      <c r="BG102" s="60">
        <f>IF(ลับ!AH$3=0,0,IF(เวลาเรียน!BL50="ป",ลับ!AH$3,0))</f>
        <v>0</v>
      </c>
      <c r="BH102" s="60">
        <f>IF(ลับ!AI$3=0,0,IF(เวลาเรียน!BM50="ป",ลับ!AI$3,0))</f>
        <v>0</v>
      </c>
      <c r="BI102" s="60">
        <f>IF(ลับ!AJ$3=0,0,IF(เวลาเรียน!BN50="ป",ลับ!AJ$3,0))</f>
        <v>0</v>
      </c>
      <c r="BJ102" s="60">
        <f>IF(ลับ!AK$3=0,0,IF(เวลาเรียน!BO50="ป",ลับ!AK$3,0))</f>
        <v>0</v>
      </c>
      <c r="BK102" s="60">
        <f>IF(ลับ!AL$3=0,0,IF(เวลาเรียน!BP50="ป",ลับ!AL$3,0))</f>
        <v>0</v>
      </c>
      <c r="BL102" s="60">
        <f>IF(ลับ!AM$3=0,0,IF(เวลาเรียน!BQ50="ป",ลับ!AM$3,0))</f>
        <v>0</v>
      </c>
      <c r="BM102" s="60">
        <f>IF(ลับ!AN$3=0,0,IF(เวลาเรียน!BR50="ป",ลับ!AN$3,0))</f>
        <v>0</v>
      </c>
      <c r="BN102" s="60">
        <f>IF(ลับ!AO$3=0,0,IF(เวลาเรียน!BS50="ป",ลับ!AO$3,0))</f>
        <v>0</v>
      </c>
      <c r="BO102" s="60">
        <f>IF(ลับ!AP$3=0,0,IF(เวลาเรียน!BT50="ป",ลับ!AP$3,0))</f>
        <v>0</v>
      </c>
      <c r="BP102" s="60">
        <f>IF(ลับ!AQ$3=0,0,IF(เวลาเรียน!BU50="ป",ลับ!AQ$3,0))</f>
        <v>0</v>
      </c>
      <c r="BQ102" s="60">
        <f>IF(ลับ!AR$3=0,0,IF(เวลาเรียน!BV50="ป",ลับ!AR$3,0))</f>
        <v>0</v>
      </c>
      <c r="BR102" s="60">
        <f>IF(ลับ!AS$3=0,0,IF(เวลาเรียน!BW50="ป",ลับ!AS$3,0))</f>
        <v>0</v>
      </c>
      <c r="BS102" s="295">
        <f>IF(ลับ!AT$3=0,0,IF(เวลาเรียน!BX50="ป",ลับ!AT$3,0))</f>
        <v>0</v>
      </c>
      <c r="BT102" s="60">
        <f>IF(ลับ!BT$3=0,0,IF(เวลาเรียน!BZ50="ป",ลับ!BT$3,0))</f>
        <v>0</v>
      </c>
      <c r="BU102" s="60">
        <f>IF(ลับ!BU$3=0,0,IF(เวลาเรียน!CA50="ป",ลับ!BU$3,0))</f>
        <v>0</v>
      </c>
      <c r="BV102" s="60">
        <f>IF(ลับ!BV$3=0,0,IF(เวลาเรียน!CB50="ป",ลับ!BV$3,0))</f>
        <v>0</v>
      </c>
      <c r="BW102" s="60">
        <f>IF(ลับ!BW$3=0,0,IF(เวลาเรียน!CC50="ป",ลับ!BW$3,0))</f>
        <v>0</v>
      </c>
      <c r="BX102" s="60">
        <f>IF(ลับ!BX$3=0,0,IF(เวลาเรียน!CD50="ป",ลับ!BX$3,0))</f>
        <v>0</v>
      </c>
      <c r="BY102" s="60">
        <f>IF(ลับ!BY$3=0,0,IF(เวลาเรียน!CE50="ป",ลับ!BY$3,0))</f>
        <v>0</v>
      </c>
      <c r="BZ102" s="60">
        <f>IF(ลับ!BZ$3=0,0,IF(เวลาเรียน!CF50="ป",ลับ!BZ$3,0))</f>
        <v>0</v>
      </c>
      <c r="CA102" s="60">
        <f>IF(ลับ!CA$3=0,0,IF(เวลาเรียน!CG50="ป",ลับ!CA$3,0))</f>
        <v>0</v>
      </c>
      <c r="CB102" s="60">
        <f>IF(ลับ!CB$3=0,0,IF(เวลาเรียน!CH50="ป",ลับ!CB$3,0))</f>
        <v>0</v>
      </c>
      <c r="CC102" s="60">
        <f>IF(ลับ!CC$3=0,0,IF(เวลาเรียน!CI50="ป",ลับ!CC$3,0))</f>
        <v>0</v>
      </c>
      <c r="CD102" s="60">
        <f>IF(ลับ!CD$3=0,0,IF(เวลาเรียน!CJ50="ป",ลับ!CD$3,0))</f>
        <v>0</v>
      </c>
      <c r="CE102" s="60">
        <f>IF(ลับ!CE$3=0,0,IF(เวลาเรียน!CK50="ป",ลับ!CE$3,0))</f>
        <v>0</v>
      </c>
      <c r="CF102" s="60">
        <f>IF(ลับ!CF$3=0,0,IF(เวลาเรียน!CL50="ป",ลับ!CF$3,0))</f>
        <v>0</v>
      </c>
      <c r="CG102" s="60">
        <f>IF(ลับ!CG$3=0,0,IF(เวลาเรียน!CM50="ป",ลับ!CG$3,0))</f>
        <v>0</v>
      </c>
      <c r="CH102" s="60">
        <f>IF(ลับ!CH$3=0,0,IF(เวลาเรียน!CN50="ป",ลับ!CH$3,0))</f>
        <v>0</v>
      </c>
      <c r="CI102" s="60">
        <f>IF(ลับ!CI$3=0,0,IF(เวลาเรียน!CO50="ป",ลับ!CI$3,0))</f>
        <v>0</v>
      </c>
      <c r="CJ102" s="60">
        <f>IF(ลับ!CJ$3=0,0,IF(เวลาเรียน!CP50="ป",ลับ!CJ$3,0))</f>
        <v>0</v>
      </c>
      <c r="CK102" s="60">
        <f>IF(ลับ!CK$3=0,0,IF(เวลาเรียน!CQ50="ป",ลับ!CK$3,0))</f>
        <v>0</v>
      </c>
      <c r="CL102" s="60">
        <f>IF(ลับ!CL$3=0,0,IF(เวลาเรียน!CR50="ป",ลับ!CL$3,0))</f>
        <v>0</v>
      </c>
      <c r="CM102" s="60">
        <f>IF(ลับ!CM$3=0,0,IF(เวลาเรียน!CS50="ป",ลับ!CM$3,0))</f>
        <v>0</v>
      </c>
      <c r="CN102" s="60">
        <f>IF(ลับ!CN$3=0,0,IF(เวลาเรียน!CT50="ป",ลับ!CN$3,0))</f>
        <v>0</v>
      </c>
      <c r="CO102" s="60">
        <f>IF(ลับ!CO$3=0,0,IF(เวลาเรียน!CU50="ป",ลับ!CO$3,0))</f>
        <v>0</v>
      </c>
      <c r="CP102" s="60">
        <f>IF(ลับ!CP$3=0,0,IF(เวลาเรียน!CV50="ป",ลับ!CP$3,0))</f>
        <v>0</v>
      </c>
      <c r="CQ102" s="60">
        <f>IF(ลับ!CQ$3=0,0,IF(เวลาเรียน!CW50="ป",ลับ!CQ$3,0))</f>
        <v>0</v>
      </c>
      <c r="CR102" s="60">
        <f>IF(ลับ!CR$3=0,0,IF(เวลาเรียน!CX50="ป",ลับ!CR$3,0))</f>
        <v>0</v>
      </c>
      <c r="CS102" s="60">
        <f>IF(ลับ!CS$3=0,0,IF(เวลาเรียน!CY50="ป",ลับ!CS$3,0))</f>
        <v>0</v>
      </c>
      <c r="CT102" s="60">
        <f>IF(ลับ!CT$3=0,0,IF(เวลาเรียน!CZ50="ป",ลับ!CT$3,0))</f>
        <v>0</v>
      </c>
      <c r="CU102" s="60">
        <f>IF(ลับ!CU$3=0,0,IF(เวลาเรียน!DA50="ป",ลับ!CU$3,0))</f>
        <v>0</v>
      </c>
      <c r="CV102" s="60">
        <f>IF(ลับ!CV$3=0,0,IF(เวลาเรียน!DB50="ป",ลับ!CV$3,0))</f>
        <v>0</v>
      </c>
      <c r="CW102" s="60">
        <f>IF(ลับ!CW$3=0,0,IF(เวลาเรียน!DC50="ป",ลับ!CW$3,0))</f>
        <v>0</v>
      </c>
      <c r="CX102" s="73" t="e">
        <f t="shared" si="24"/>
        <v>#REF!</v>
      </c>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row>
    <row r="103" spans="1:214" ht="20.399999999999999" x14ac:dyDescent="0.55000000000000004">
      <c r="A103" s="25">
        <v>46</v>
      </c>
      <c r="B103" s="60">
        <f>IF(ลับ!B$3=0,0,IF(เวลาเรียน!H51="ป",ลับ!B$3,0))</f>
        <v>0</v>
      </c>
      <c r="C103" s="60">
        <f>IF(ลับ!C$3=0,0,IF(เวลาเรียน!I51="ป",ลับ!C$3,0))</f>
        <v>0</v>
      </c>
      <c r="D103" s="60">
        <f>IF(ลับ!D$3=0,0,IF(เวลาเรียน!K51="ป",ลับ!D$3,0))</f>
        <v>0</v>
      </c>
      <c r="E103" s="60">
        <f>IF(ลับ!E$3=0,0,IF(เวลาเรียน!#REF!="ป",ลับ!E$3,0))</f>
        <v>0</v>
      </c>
      <c r="F103" s="60" t="e">
        <f>IF(ลับ!F$3=0,0,IF(เวลาเรียน!#REF!="ป",ลับ!F$3,0))</f>
        <v>#REF!</v>
      </c>
      <c r="G103" s="60">
        <f>IF(ลับ!G$3=0,0,IF(เวลาเรียน!L51="ป",ลับ!G$3,0))</f>
        <v>0</v>
      </c>
      <c r="H103" s="60">
        <f>IF(ลับ!H$3=0,0,IF(เวลาเรียน!O53="ป",ลับ!H$3,0))</f>
        <v>0</v>
      </c>
      <c r="I103" s="60">
        <f>IF(ลับ!I$3=0,0,IF(เวลาเรียน!N51="ป",ลับ!I$3,0))</f>
        <v>0</v>
      </c>
      <c r="J103" s="60">
        <f>IF(ลับ!J$3=0,0,IF(เวลาเรียน!O51="ป",ลับ!J$3,0))</f>
        <v>0</v>
      </c>
      <c r="K103" s="60">
        <f>IF(ลับ!K$3=0,0,IF(เวลาเรียน!P51="ป",ลับ!K$3,0))</f>
        <v>0</v>
      </c>
      <c r="L103" s="60">
        <f>IF(ลับ!L$3=0,0,IF(เวลาเรียน!Q51="ป",ลับ!L$3,0))</f>
        <v>0</v>
      </c>
      <c r="M103" s="60">
        <f>IF(ลับ!M$3=0,0,IF(เวลาเรียน!R51="ป",ลับ!M$3,0))</f>
        <v>0</v>
      </c>
      <c r="N103" s="60">
        <f>IF(ลับ!N$3=0,0,IF(เวลาเรียน!S51="ป",ลับ!N$3,0))</f>
        <v>0</v>
      </c>
      <c r="O103" s="60">
        <f>IF(ลับ!O$3=0,0,IF(เวลาเรียน!T51="ป",ลับ!O$3,0))</f>
        <v>0</v>
      </c>
      <c r="P103" s="60">
        <f>IF(ลับ!P$3=0,0,IF(เวลาเรียน!U51="ป",ลับ!P$3,0))</f>
        <v>0</v>
      </c>
      <c r="Q103" s="60">
        <f>IF(ลับ!Q$3=0,0,IF(เวลาเรียน!V51="ป",ลับ!Q$3,0))</f>
        <v>0</v>
      </c>
      <c r="R103" s="60">
        <f>IF(ลับ!R$3=0,0,IF(เวลาเรียน!W51="ป",ลับ!R$3,0))</f>
        <v>0</v>
      </c>
      <c r="S103" s="60">
        <f>IF(ลับ!S$3=0,0,IF(เวลาเรียน!X51="ป",ลับ!S$3,0))</f>
        <v>0</v>
      </c>
      <c r="T103" s="60">
        <f>IF(ลับ!T$3=0,0,IF(เวลาเรียน!Y51="ป",ลับ!T$3,0))</f>
        <v>0</v>
      </c>
      <c r="U103" s="60">
        <f>IF(ลับ!U$3=0,0,IF(เวลาเรียน!Z51="ป",ลับ!U$3,0))</f>
        <v>0</v>
      </c>
      <c r="V103" s="60">
        <f>IF(ลับ!V$3=0,0,IF(เวลาเรียน!AA51="ป",ลับ!V$3,0))</f>
        <v>0</v>
      </c>
      <c r="W103" s="60">
        <f>IF(ลับ!W$3=0,0,IF(เวลาเรียน!AB51="ป",ลับ!W$3,0))</f>
        <v>0</v>
      </c>
      <c r="X103" s="60">
        <f>IF(ลับ!X$3=0,0,IF(เวลาเรียน!AC51="ป",ลับ!X$3,0))</f>
        <v>0</v>
      </c>
      <c r="Y103" s="60">
        <f>IF(ลับ!Y$3=0,0,IF(เวลาเรียน!AD51="ป",ลับ!Y$3,0))</f>
        <v>0</v>
      </c>
      <c r="Z103" s="295">
        <f>IF(ลับ!Z$3=0,0,IF(เวลาเรียน!AE51="ป",ลับ!Z$3,0))</f>
        <v>0</v>
      </c>
      <c r="AA103" s="60">
        <f>IF(ลับ!B$3=0,0,IF(เวลาเรียน!AF51="ป",ลับ!B$3,0))</f>
        <v>0</v>
      </c>
      <c r="AB103" s="60">
        <f>IF(ลับ!C$3=0,0,IF(เวลาเรียน!AG51="ป",ลับ!C$3,0))</f>
        <v>0</v>
      </c>
      <c r="AC103" s="60">
        <f>IF(ลับ!D$3=0,0,IF(เวลาเรียน!AH51="ป",ลับ!D$3,0))</f>
        <v>0</v>
      </c>
      <c r="AD103" s="60">
        <f>IF(ลับ!E$3=0,0,IF(เวลาเรียน!AI51="ป",ลับ!E$3,0))</f>
        <v>0</v>
      </c>
      <c r="AE103" s="60" t="e">
        <f>IF(ลับ!F$3=0,0,IF(เวลาเรียน!AJ51="ป",ลับ!F$3,0))</f>
        <v>#REF!</v>
      </c>
      <c r="AF103" s="60">
        <f>IF(ลับ!G$3=0,0,IF(เวลาเรียน!AK51="ป",ลับ!G$3,0))</f>
        <v>0</v>
      </c>
      <c r="AG103" s="60">
        <f>IF(ลับ!H$3=0,0,IF(เวลาเรียน!AL51="ป",ลับ!H$3,0))</f>
        <v>0</v>
      </c>
      <c r="AH103" s="60">
        <f>IF(ลับ!I$3=0,0,IF(เวลาเรียน!AM51="ป",ลับ!I$3,0))</f>
        <v>0</v>
      </c>
      <c r="AI103" s="60">
        <f>IF(ลับ!J$3=0,0,IF(เวลาเรียน!AN51="ป",ลับ!J$3,0))</f>
        <v>0</v>
      </c>
      <c r="AJ103" s="60">
        <f>IF(ลับ!K$3=0,0,IF(เวลาเรียน!AO51="ป",ลับ!K$3,0))</f>
        <v>0</v>
      </c>
      <c r="AK103" s="60">
        <f>IF(ลับ!L$3=0,0,IF(เวลาเรียน!AP51="ป",ลับ!L$3,0))</f>
        <v>0</v>
      </c>
      <c r="AL103" s="60">
        <f>IF(ลับ!M$3=0,0,IF(เวลาเรียน!AQ51="ป",ลับ!M$3,0))</f>
        <v>0</v>
      </c>
      <c r="AM103" s="60">
        <f>IF(ลับ!N$3=0,0,IF(เวลาเรียน!AR51="ป",ลับ!N$3,0))</f>
        <v>0</v>
      </c>
      <c r="AN103" s="60">
        <f>IF(ลับ!O$3=0,0,IF(เวลาเรียน!AS51="ป",ลับ!O$3,0))</f>
        <v>0</v>
      </c>
      <c r="AO103" s="60">
        <f>IF(ลับ!P$3=0,0,IF(เวลาเรียน!AT51="ป",ลับ!P$3,0))</f>
        <v>0</v>
      </c>
      <c r="AP103" s="60">
        <f>IF(ลับ!Q$3=0,0,IF(เวลาเรียน!AU51="ป",ลับ!Q$3,0))</f>
        <v>0</v>
      </c>
      <c r="AQ103" s="60">
        <f>IF(ลับ!R$3=0,0,IF(เวลาเรียน!AV51="ป",ลับ!R$3,0))</f>
        <v>0</v>
      </c>
      <c r="AR103" s="60">
        <f>IF(ลับ!S$3=0,0,IF(เวลาเรียน!AW51="ป",ลับ!S$3,0))</f>
        <v>0</v>
      </c>
      <c r="AS103" s="60">
        <f>IF(ลับ!T$3=0,0,IF(เวลาเรียน!AX51="ป",ลับ!T$3,0))</f>
        <v>0</v>
      </c>
      <c r="AT103" s="60">
        <f>IF(ลับ!U$3=0,0,IF(เวลาเรียน!AY51="ป",ลับ!U$3,0))</f>
        <v>0</v>
      </c>
      <c r="AU103" s="60">
        <f>IF(ลับ!V$3=0,0,IF(เวลาเรียน!AZ51="ป",ลับ!V$3,0))</f>
        <v>0</v>
      </c>
      <c r="AV103" s="60">
        <f>IF(ลับ!W$3=0,0,IF(เวลาเรียน!BA51="ป",ลับ!W$3,0))</f>
        <v>0</v>
      </c>
      <c r="AW103" s="60">
        <f>IF(ลับ!X$3=0,0,IF(เวลาเรียน!BB51="ป",ลับ!X$3,0))</f>
        <v>0</v>
      </c>
      <c r="AX103" s="60">
        <f>IF(ลับ!Y$3=0,0,IF(เวลาเรียน!BC51="ป",ลับ!Y$3,0))</f>
        <v>0</v>
      </c>
      <c r="AY103" s="60">
        <f>IF(ลับ!Z$3=0,0,IF(เวลาเรียน!BD51="ป",ลับ!Z$3,0))</f>
        <v>0</v>
      </c>
      <c r="AZ103" s="60">
        <f>IF(ลับ!AA$3=0,0,IF(เวลาเรียน!BE51="ป",ลับ!AA$3,0))</f>
        <v>0</v>
      </c>
      <c r="BA103" s="60">
        <f>IF(ลับ!AB$3=0,0,IF(เวลาเรียน!BF51="ป",ลับ!AB$3,0))</f>
        <v>0</v>
      </c>
      <c r="BB103" s="60">
        <f>IF(ลับ!AC$3=0,0,IF(เวลาเรียน!BG51="ป",ลับ!AC$3,0))</f>
        <v>0</v>
      </c>
      <c r="BC103" s="60">
        <f>IF(ลับ!AD$3=0,0,IF(เวลาเรียน!BH51="ป",ลับ!AD$3,0))</f>
        <v>0</v>
      </c>
      <c r="BD103" s="60">
        <f>IF(ลับ!AE$3=0,0,IF(เวลาเรียน!BI51="ป",ลับ!AE$3,0))</f>
        <v>0</v>
      </c>
      <c r="BE103" s="60">
        <f>IF(ลับ!AF$3=0,0,IF(เวลาเรียน!BJ51="ป",ลับ!AF$3,0))</f>
        <v>0</v>
      </c>
      <c r="BF103" s="60">
        <f>IF(ลับ!AG$3=0,0,IF(เวลาเรียน!BK51="ป",ลับ!AG$3,0))</f>
        <v>0</v>
      </c>
      <c r="BG103" s="60">
        <f>IF(ลับ!AH$3=0,0,IF(เวลาเรียน!BL51="ป",ลับ!AH$3,0))</f>
        <v>0</v>
      </c>
      <c r="BH103" s="60">
        <f>IF(ลับ!AI$3=0,0,IF(เวลาเรียน!BM51="ป",ลับ!AI$3,0))</f>
        <v>0</v>
      </c>
      <c r="BI103" s="60">
        <f>IF(ลับ!AJ$3=0,0,IF(เวลาเรียน!BN51="ป",ลับ!AJ$3,0))</f>
        <v>0</v>
      </c>
      <c r="BJ103" s="60">
        <f>IF(ลับ!AK$3=0,0,IF(เวลาเรียน!BO51="ป",ลับ!AK$3,0))</f>
        <v>0</v>
      </c>
      <c r="BK103" s="60">
        <f>IF(ลับ!AL$3=0,0,IF(เวลาเรียน!BP51="ป",ลับ!AL$3,0))</f>
        <v>0</v>
      </c>
      <c r="BL103" s="60">
        <f>IF(ลับ!AM$3=0,0,IF(เวลาเรียน!BQ51="ป",ลับ!AM$3,0))</f>
        <v>0</v>
      </c>
      <c r="BM103" s="60">
        <f>IF(ลับ!AN$3=0,0,IF(เวลาเรียน!BR51="ป",ลับ!AN$3,0))</f>
        <v>0</v>
      </c>
      <c r="BN103" s="60">
        <f>IF(ลับ!AO$3=0,0,IF(เวลาเรียน!BS51="ป",ลับ!AO$3,0))</f>
        <v>0</v>
      </c>
      <c r="BO103" s="60">
        <f>IF(ลับ!AP$3=0,0,IF(เวลาเรียน!BT51="ป",ลับ!AP$3,0))</f>
        <v>0</v>
      </c>
      <c r="BP103" s="60">
        <f>IF(ลับ!AQ$3=0,0,IF(เวลาเรียน!BU51="ป",ลับ!AQ$3,0))</f>
        <v>0</v>
      </c>
      <c r="BQ103" s="60">
        <f>IF(ลับ!AR$3=0,0,IF(เวลาเรียน!BV51="ป",ลับ!AR$3,0))</f>
        <v>0</v>
      </c>
      <c r="BR103" s="60">
        <f>IF(ลับ!AS$3=0,0,IF(เวลาเรียน!BW51="ป",ลับ!AS$3,0))</f>
        <v>0</v>
      </c>
      <c r="BS103" s="295">
        <f>IF(ลับ!AT$3=0,0,IF(เวลาเรียน!BX51="ป",ลับ!AT$3,0))</f>
        <v>0</v>
      </c>
      <c r="BT103" s="60">
        <f>IF(ลับ!BT$3=0,0,IF(เวลาเรียน!BZ51="ป",ลับ!BT$3,0))</f>
        <v>0</v>
      </c>
      <c r="BU103" s="60">
        <f>IF(ลับ!BU$3=0,0,IF(เวลาเรียน!CA51="ป",ลับ!BU$3,0))</f>
        <v>0</v>
      </c>
      <c r="BV103" s="60">
        <f>IF(ลับ!BV$3=0,0,IF(เวลาเรียน!CB51="ป",ลับ!BV$3,0))</f>
        <v>0</v>
      </c>
      <c r="BW103" s="60">
        <f>IF(ลับ!BW$3=0,0,IF(เวลาเรียน!CC51="ป",ลับ!BW$3,0))</f>
        <v>0</v>
      </c>
      <c r="BX103" s="60">
        <f>IF(ลับ!BX$3=0,0,IF(เวลาเรียน!CD51="ป",ลับ!BX$3,0))</f>
        <v>0</v>
      </c>
      <c r="BY103" s="60">
        <f>IF(ลับ!BY$3=0,0,IF(เวลาเรียน!CE51="ป",ลับ!BY$3,0))</f>
        <v>0</v>
      </c>
      <c r="BZ103" s="60">
        <f>IF(ลับ!BZ$3=0,0,IF(เวลาเรียน!CF51="ป",ลับ!BZ$3,0))</f>
        <v>0</v>
      </c>
      <c r="CA103" s="60">
        <f>IF(ลับ!CA$3=0,0,IF(เวลาเรียน!CG51="ป",ลับ!CA$3,0))</f>
        <v>0</v>
      </c>
      <c r="CB103" s="60">
        <f>IF(ลับ!CB$3=0,0,IF(เวลาเรียน!CH51="ป",ลับ!CB$3,0))</f>
        <v>0</v>
      </c>
      <c r="CC103" s="60">
        <f>IF(ลับ!CC$3=0,0,IF(เวลาเรียน!CI51="ป",ลับ!CC$3,0))</f>
        <v>0</v>
      </c>
      <c r="CD103" s="60">
        <f>IF(ลับ!CD$3=0,0,IF(เวลาเรียน!CJ51="ป",ลับ!CD$3,0))</f>
        <v>0</v>
      </c>
      <c r="CE103" s="60">
        <f>IF(ลับ!CE$3=0,0,IF(เวลาเรียน!CK51="ป",ลับ!CE$3,0))</f>
        <v>0</v>
      </c>
      <c r="CF103" s="60">
        <f>IF(ลับ!CF$3=0,0,IF(เวลาเรียน!CL51="ป",ลับ!CF$3,0))</f>
        <v>0</v>
      </c>
      <c r="CG103" s="60">
        <f>IF(ลับ!CG$3=0,0,IF(เวลาเรียน!CM51="ป",ลับ!CG$3,0))</f>
        <v>0</v>
      </c>
      <c r="CH103" s="60">
        <f>IF(ลับ!CH$3=0,0,IF(เวลาเรียน!CN51="ป",ลับ!CH$3,0))</f>
        <v>0</v>
      </c>
      <c r="CI103" s="60">
        <f>IF(ลับ!CI$3=0,0,IF(เวลาเรียน!CO51="ป",ลับ!CI$3,0))</f>
        <v>0</v>
      </c>
      <c r="CJ103" s="60">
        <f>IF(ลับ!CJ$3=0,0,IF(เวลาเรียน!CP51="ป",ลับ!CJ$3,0))</f>
        <v>0</v>
      </c>
      <c r="CK103" s="60">
        <f>IF(ลับ!CK$3=0,0,IF(เวลาเรียน!CQ51="ป",ลับ!CK$3,0))</f>
        <v>0</v>
      </c>
      <c r="CL103" s="60">
        <f>IF(ลับ!CL$3=0,0,IF(เวลาเรียน!CR51="ป",ลับ!CL$3,0))</f>
        <v>0</v>
      </c>
      <c r="CM103" s="60">
        <f>IF(ลับ!CM$3=0,0,IF(เวลาเรียน!CS51="ป",ลับ!CM$3,0))</f>
        <v>0</v>
      </c>
      <c r="CN103" s="60">
        <f>IF(ลับ!CN$3=0,0,IF(เวลาเรียน!CT51="ป",ลับ!CN$3,0))</f>
        <v>0</v>
      </c>
      <c r="CO103" s="60">
        <f>IF(ลับ!CO$3=0,0,IF(เวลาเรียน!CU51="ป",ลับ!CO$3,0))</f>
        <v>0</v>
      </c>
      <c r="CP103" s="60">
        <f>IF(ลับ!CP$3=0,0,IF(เวลาเรียน!CV51="ป",ลับ!CP$3,0))</f>
        <v>0</v>
      </c>
      <c r="CQ103" s="60">
        <f>IF(ลับ!CQ$3=0,0,IF(เวลาเรียน!CW51="ป",ลับ!CQ$3,0))</f>
        <v>0</v>
      </c>
      <c r="CR103" s="60">
        <f>IF(ลับ!CR$3=0,0,IF(เวลาเรียน!CX51="ป",ลับ!CR$3,0))</f>
        <v>0</v>
      </c>
      <c r="CS103" s="60">
        <f>IF(ลับ!CS$3=0,0,IF(เวลาเรียน!CY51="ป",ลับ!CS$3,0))</f>
        <v>0</v>
      </c>
      <c r="CT103" s="60">
        <f>IF(ลับ!CT$3=0,0,IF(เวลาเรียน!CZ51="ป",ลับ!CT$3,0))</f>
        <v>0</v>
      </c>
      <c r="CU103" s="60">
        <f>IF(ลับ!CU$3=0,0,IF(เวลาเรียน!DA51="ป",ลับ!CU$3,0))</f>
        <v>0</v>
      </c>
      <c r="CV103" s="60">
        <f>IF(ลับ!CV$3=0,0,IF(เวลาเรียน!DB51="ป",ลับ!CV$3,0))</f>
        <v>0</v>
      </c>
      <c r="CW103" s="60">
        <f>IF(ลับ!CW$3=0,0,IF(เวลาเรียน!DC51="ป",ลับ!CW$3,0))</f>
        <v>0</v>
      </c>
      <c r="CX103" s="73" t="e">
        <f t="shared" si="24"/>
        <v>#REF!</v>
      </c>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row>
    <row r="104" spans="1:214" ht="20.399999999999999" x14ac:dyDescent="0.55000000000000004">
      <c r="A104" s="25">
        <v>47</v>
      </c>
      <c r="B104" s="60">
        <f>IF(ลับ!B$3=0,0,IF(เวลาเรียน!H52="ป",ลับ!B$3,0))</f>
        <v>0</v>
      </c>
      <c r="C104" s="60">
        <f>IF(ลับ!C$3=0,0,IF(เวลาเรียน!I52="ป",ลับ!C$3,0))</f>
        <v>0</v>
      </c>
      <c r="D104" s="60">
        <f>IF(ลับ!D$3=0,0,IF(เวลาเรียน!J52="ป",ลับ!D$3,0))</f>
        <v>0</v>
      </c>
      <c r="E104" s="60">
        <f>IF(ลับ!E$3=0,0,IF(เวลาเรียน!K52="ป",ลับ!E$3,0))</f>
        <v>0</v>
      </c>
      <c r="F104" s="60" t="e">
        <f>IF(ลับ!F$3=0,0,IF(เวลาเรียน!#REF!="ป",ลับ!F$3,0))</f>
        <v>#REF!</v>
      </c>
      <c r="G104" s="60">
        <f>IF(ลับ!G$3=0,0,IF(เวลาเรียน!L52="ป",ลับ!G$3,0))</f>
        <v>0</v>
      </c>
      <c r="H104" s="60">
        <f>IF(ลับ!H$3=0,0,IF(เวลาเรียน!M52="ป",ลับ!H$3,0))</f>
        <v>0</v>
      </c>
      <c r="I104" s="60">
        <f>IF(ลับ!I$3=0,0,IF(เวลาเรียน!N52="ป",ลับ!I$3,0))</f>
        <v>0</v>
      </c>
      <c r="J104" s="60">
        <f>IF(ลับ!J$3=0,0,IF(เวลาเรียน!O52="ป",ลับ!J$3,0))</f>
        <v>0</v>
      </c>
      <c r="K104" s="60">
        <f>IF(ลับ!K$3=0,0,IF(เวลาเรียน!P52="ป",ลับ!K$3,0))</f>
        <v>0</v>
      </c>
      <c r="L104" s="60">
        <f>IF(ลับ!L$3=0,0,IF(เวลาเรียน!Q52="ป",ลับ!L$3,0))</f>
        <v>0</v>
      </c>
      <c r="M104" s="60">
        <f>IF(ลับ!M$3=0,0,IF(เวลาเรียน!R52="ป",ลับ!M$3,0))</f>
        <v>0</v>
      </c>
      <c r="N104" s="60">
        <f>IF(ลับ!N$3=0,0,IF(เวลาเรียน!S52="ป",ลับ!N$3,0))</f>
        <v>0</v>
      </c>
      <c r="O104" s="60">
        <f>IF(ลับ!O$3=0,0,IF(เวลาเรียน!T52="ป",ลับ!O$3,0))</f>
        <v>0</v>
      </c>
      <c r="P104" s="60">
        <f>IF(ลับ!P$3=0,0,IF(เวลาเรียน!U52="ป",ลับ!P$3,0))</f>
        <v>0</v>
      </c>
      <c r="Q104" s="60">
        <f>IF(ลับ!Q$3=0,0,IF(เวลาเรียน!V52="ป",ลับ!Q$3,0))</f>
        <v>0</v>
      </c>
      <c r="R104" s="60">
        <f>IF(ลับ!R$3=0,0,IF(เวลาเรียน!W52="ป",ลับ!R$3,0))</f>
        <v>0</v>
      </c>
      <c r="S104" s="60">
        <f>IF(ลับ!S$3=0,0,IF(เวลาเรียน!X52="ป",ลับ!S$3,0))</f>
        <v>0</v>
      </c>
      <c r="T104" s="60">
        <f>IF(ลับ!T$3=0,0,IF(เวลาเรียน!Y52="ป",ลับ!T$3,0))</f>
        <v>0</v>
      </c>
      <c r="U104" s="60">
        <f>IF(ลับ!U$3=0,0,IF(เวลาเรียน!Z52="ป",ลับ!U$3,0))</f>
        <v>0</v>
      </c>
      <c r="V104" s="60">
        <f>IF(ลับ!V$3=0,0,IF(เวลาเรียน!AA52="ป",ลับ!V$3,0))</f>
        <v>0</v>
      </c>
      <c r="W104" s="60">
        <f>IF(ลับ!W$3=0,0,IF(เวลาเรียน!AB52="ป",ลับ!W$3,0))</f>
        <v>0</v>
      </c>
      <c r="X104" s="60">
        <f>IF(ลับ!X$3=0,0,IF(เวลาเรียน!AC52="ป",ลับ!X$3,0))</f>
        <v>0</v>
      </c>
      <c r="Y104" s="60">
        <f>IF(ลับ!Y$3=0,0,IF(เวลาเรียน!AD52="ป",ลับ!Y$3,0))</f>
        <v>0</v>
      </c>
      <c r="Z104" s="295">
        <f>IF(ลับ!Z$3=0,0,IF(เวลาเรียน!AE52="ป",ลับ!Z$3,0))</f>
        <v>0</v>
      </c>
      <c r="AA104" s="60">
        <f>IF(ลับ!B$3=0,0,IF(เวลาเรียน!AF52="ป",ลับ!B$3,0))</f>
        <v>0</v>
      </c>
      <c r="AB104" s="60">
        <f>IF(ลับ!C$3=0,0,IF(เวลาเรียน!AG52="ป",ลับ!C$3,0))</f>
        <v>0</v>
      </c>
      <c r="AC104" s="60">
        <f>IF(ลับ!D$3=0,0,IF(เวลาเรียน!AH52="ป",ลับ!D$3,0))</f>
        <v>0</v>
      </c>
      <c r="AD104" s="60">
        <f>IF(ลับ!E$3=0,0,IF(เวลาเรียน!AI52="ป",ลับ!E$3,0))</f>
        <v>0</v>
      </c>
      <c r="AE104" s="60" t="e">
        <f>IF(ลับ!F$3=0,0,IF(เวลาเรียน!AJ52="ป",ลับ!F$3,0))</f>
        <v>#REF!</v>
      </c>
      <c r="AF104" s="60">
        <f>IF(ลับ!G$3=0,0,IF(เวลาเรียน!AK52="ป",ลับ!G$3,0))</f>
        <v>0</v>
      </c>
      <c r="AG104" s="60">
        <f>IF(ลับ!H$3=0,0,IF(เวลาเรียน!AL52="ป",ลับ!H$3,0))</f>
        <v>0</v>
      </c>
      <c r="AH104" s="60">
        <f>IF(ลับ!I$3=0,0,IF(เวลาเรียน!AM52="ป",ลับ!I$3,0))</f>
        <v>0</v>
      </c>
      <c r="AI104" s="60">
        <f>IF(ลับ!J$3=0,0,IF(เวลาเรียน!AN52="ป",ลับ!J$3,0))</f>
        <v>0</v>
      </c>
      <c r="AJ104" s="60">
        <f>IF(ลับ!K$3=0,0,IF(เวลาเรียน!AO52="ป",ลับ!K$3,0))</f>
        <v>0</v>
      </c>
      <c r="AK104" s="60">
        <f>IF(ลับ!L$3=0,0,IF(เวลาเรียน!AP52="ป",ลับ!L$3,0))</f>
        <v>0</v>
      </c>
      <c r="AL104" s="60">
        <f>IF(ลับ!M$3=0,0,IF(เวลาเรียน!AQ52="ป",ลับ!M$3,0))</f>
        <v>0</v>
      </c>
      <c r="AM104" s="60">
        <f>IF(ลับ!N$3=0,0,IF(เวลาเรียน!AR52="ป",ลับ!N$3,0))</f>
        <v>0</v>
      </c>
      <c r="AN104" s="60">
        <f>IF(ลับ!O$3=0,0,IF(เวลาเรียน!AS52="ป",ลับ!O$3,0))</f>
        <v>0</v>
      </c>
      <c r="AO104" s="60">
        <f>IF(ลับ!P$3=0,0,IF(เวลาเรียน!AT52="ป",ลับ!P$3,0))</f>
        <v>0</v>
      </c>
      <c r="AP104" s="60">
        <f>IF(ลับ!Q$3=0,0,IF(เวลาเรียน!AU52="ป",ลับ!Q$3,0))</f>
        <v>0</v>
      </c>
      <c r="AQ104" s="60">
        <f>IF(ลับ!R$3=0,0,IF(เวลาเรียน!AV52="ป",ลับ!R$3,0))</f>
        <v>0</v>
      </c>
      <c r="AR104" s="60">
        <f>IF(ลับ!S$3=0,0,IF(เวลาเรียน!AW52="ป",ลับ!S$3,0))</f>
        <v>0</v>
      </c>
      <c r="AS104" s="60">
        <f>IF(ลับ!T$3=0,0,IF(เวลาเรียน!AX52="ป",ลับ!T$3,0))</f>
        <v>0</v>
      </c>
      <c r="AT104" s="60">
        <f>IF(ลับ!U$3=0,0,IF(เวลาเรียน!AY52="ป",ลับ!U$3,0))</f>
        <v>0</v>
      </c>
      <c r="AU104" s="60">
        <f>IF(ลับ!V$3=0,0,IF(เวลาเรียน!AZ52="ป",ลับ!V$3,0))</f>
        <v>0</v>
      </c>
      <c r="AV104" s="60">
        <f>IF(ลับ!W$3=0,0,IF(เวลาเรียน!BA52="ป",ลับ!W$3,0))</f>
        <v>0</v>
      </c>
      <c r="AW104" s="60">
        <f>IF(ลับ!X$3=0,0,IF(เวลาเรียน!BB52="ป",ลับ!X$3,0))</f>
        <v>0</v>
      </c>
      <c r="AX104" s="60">
        <f>IF(ลับ!Y$3=0,0,IF(เวลาเรียน!BC52="ป",ลับ!Y$3,0))</f>
        <v>0</v>
      </c>
      <c r="AY104" s="60">
        <f>IF(ลับ!Z$3=0,0,IF(เวลาเรียน!BD52="ป",ลับ!Z$3,0))</f>
        <v>0</v>
      </c>
      <c r="AZ104" s="60">
        <f>IF(ลับ!AA$3=0,0,IF(เวลาเรียน!BE52="ป",ลับ!AA$3,0))</f>
        <v>0</v>
      </c>
      <c r="BA104" s="60">
        <f>IF(ลับ!AB$3=0,0,IF(เวลาเรียน!BF52="ป",ลับ!AB$3,0))</f>
        <v>0</v>
      </c>
      <c r="BB104" s="60">
        <f>IF(ลับ!AC$3=0,0,IF(เวลาเรียน!BG52="ป",ลับ!AC$3,0))</f>
        <v>0</v>
      </c>
      <c r="BC104" s="60">
        <f>IF(ลับ!AD$3=0,0,IF(เวลาเรียน!BH52="ป",ลับ!AD$3,0))</f>
        <v>0</v>
      </c>
      <c r="BD104" s="60">
        <f>IF(ลับ!AE$3=0,0,IF(เวลาเรียน!BI52="ป",ลับ!AE$3,0))</f>
        <v>0</v>
      </c>
      <c r="BE104" s="60">
        <f>IF(ลับ!AF$3=0,0,IF(เวลาเรียน!BJ52="ป",ลับ!AF$3,0))</f>
        <v>0</v>
      </c>
      <c r="BF104" s="60">
        <f>IF(ลับ!AG$3=0,0,IF(เวลาเรียน!BK52="ป",ลับ!AG$3,0))</f>
        <v>0</v>
      </c>
      <c r="BG104" s="60">
        <f>IF(ลับ!AH$3=0,0,IF(เวลาเรียน!BL52="ป",ลับ!AH$3,0))</f>
        <v>0</v>
      </c>
      <c r="BH104" s="60">
        <f>IF(ลับ!AI$3=0,0,IF(เวลาเรียน!BM52="ป",ลับ!AI$3,0))</f>
        <v>0</v>
      </c>
      <c r="BI104" s="60">
        <f>IF(ลับ!AJ$3=0,0,IF(เวลาเรียน!BN52="ป",ลับ!AJ$3,0))</f>
        <v>0</v>
      </c>
      <c r="BJ104" s="60">
        <f>IF(ลับ!AK$3=0,0,IF(เวลาเรียน!BO52="ป",ลับ!AK$3,0))</f>
        <v>0</v>
      </c>
      <c r="BK104" s="60">
        <f>IF(ลับ!AL$3=0,0,IF(เวลาเรียน!BP52="ป",ลับ!AL$3,0))</f>
        <v>0</v>
      </c>
      <c r="BL104" s="60">
        <f>IF(ลับ!AM$3=0,0,IF(เวลาเรียน!BQ52="ป",ลับ!AM$3,0))</f>
        <v>0</v>
      </c>
      <c r="BM104" s="60">
        <f>IF(ลับ!AN$3=0,0,IF(เวลาเรียน!BR52="ป",ลับ!AN$3,0))</f>
        <v>0</v>
      </c>
      <c r="BN104" s="60">
        <f>IF(ลับ!AO$3=0,0,IF(เวลาเรียน!BS52="ป",ลับ!AO$3,0))</f>
        <v>0</v>
      </c>
      <c r="BO104" s="60">
        <f>IF(ลับ!AP$3=0,0,IF(เวลาเรียน!BT52="ป",ลับ!AP$3,0))</f>
        <v>0</v>
      </c>
      <c r="BP104" s="60">
        <f>IF(ลับ!AQ$3=0,0,IF(เวลาเรียน!BU52="ป",ลับ!AQ$3,0))</f>
        <v>0</v>
      </c>
      <c r="BQ104" s="60">
        <f>IF(ลับ!AR$3=0,0,IF(เวลาเรียน!BV52="ป",ลับ!AR$3,0))</f>
        <v>0</v>
      </c>
      <c r="BR104" s="60">
        <f>IF(ลับ!AS$3=0,0,IF(เวลาเรียน!BW52="ป",ลับ!AS$3,0))</f>
        <v>0</v>
      </c>
      <c r="BS104" s="295">
        <f>IF(ลับ!AT$3=0,0,IF(เวลาเรียน!BX52="ป",ลับ!AT$3,0))</f>
        <v>0</v>
      </c>
      <c r="BT104" s="60">
        <f>IF(ลับ!BT$3=0,0,IF(เวลาเรียน!BZ52="ป",ลับ!BT$3,0))</f>
        <v>0</v>
      </c>
      <c r="BU104" s="60">
        <f>IF(ลับ!BU$3=0,0,IF(เวลาเรียน!CA52="ป",ลับ!BU$3,0))</f>
        <v>0</v>
      </c>
      <c r="BV104" s="60">
        <f>IF(ลับ!BV$3=0,0,IF(เวลาเรียน!CB52="ป",ลับ!BV$3,0))</f>
        <v>0</v>
      </c>
      <c r="BW104" s="60">
        <f>IF(ลับ!BW$3=0,0,IF(เวลาเรียน!CC52="ป",ลับ!BW$3,0))</f>
        <v>0</v>
      </c>
      <c r="BX104" s="60">
        <f>IF(ลับ!BX$3=0,0,IF(เวลาเรียน!CD52="ป",ลับ!BX$3,0))</f>
        <v>0</v>
      </c>
      <c r="BY104" s="60">
        <f>IF(ลับ!BY$3=0,0,IF(เวลาเรียน!CE52="ป",ลับ!BY$3,0))</f>
        <v>0</v>
      </c>
      <c r="BZ104" s="60">
        <f>IF(ลับ!BZ$3=0,0,IF(เวลาเรียน!CF52="ป",ลับ!BZ$3,0))</f>
        <v>0</v>
      </c>
      <c r="CA104" s="60">
        <f>IF(ลับ!CA$3=0,0,IF(เวลาเรียน!CG52="ป",ลับ!CA$3,0))</f>
        <v>0</v>
      </c>
      <c r="CB104" s="60">
        <f>IF(ลับ!CB$3=0,0,IF(เวลาเรียน!CH52="ป",ลับ!CB$3,0))</f>
        <v>0</v>
      </c>
      <c r="CC104" s="60">
        <f>IF(ลับ!CC$3=0,0,IF(เวลาเรียน!CI52="ป",ลับ!CC$3,0))</f>
        <v>0</v>
      </c>
      <c r="CD104" s="60">
        <f>IF(ลับ!CD$3=0,0,IF(เวลาเรียน!CJ52="ป",ลับ!CD$3,0))</f>
        <v>0</v>
      </c>
      <c r="CE104" s="60">
        <f>IF(ลับ!CE$3=0,0,IF(เวลาเรียน!CK52="ป",ลับ!CE$3,0))</f>
        <v>0</v>
      </c>
      <c r="CF104" s="60">
        <f>IF(ลับ!CF$3=0,0,IF(เวลาเรียน!CL52="ป",ลับ!CF$3,0))</f>
        <v>0</v>
      </c>
      <c r="CG104" s="60">
        <f>IF(ลับ!CG$3=0,0,IF(เวลาเรียน!CM52="ป",ลับ!CG$3,0))</f>
        <v>0</v>
      </c>
      <c r="CH104" s="60">
        <f>IF(ลับ!CH$3=0,0,IF(เวลาเรียน!CN52="ป",ลับ!CH$3,0))</f>
        <v>0</v>
      </c>
      <c r="CI104" s="60">
        <f>IF(ลับ!CI$3=0,0,IF(เวลาเรียน!CO52="ป",ลับ!CI$3,0))</f>
        <v>0</v>
      </c>
      <c r="CJ104" s="60">
        <f>IF(ลับ!CJ$3=0,0,IF(เวลาเรียน!CP52="ป",ลับ!CJ$3,0))</f>
        <v>0</v>
      </c>
      <c r="CK104" s="60">
        <f>IF(ลับ!CK$3=0,0,IF(เวลาเรียน!CQ52="ป",ลับ!CK$3,0))</f>
        <v>0</v>
      </c>
      <c r="CL104" s="60">
        <f>IF(ลับ!CL$3=0,0,IF(เวลาเรียน!CR52="ป",ลับ!CL$3,0))</f>
        <v>0</v>
      </c>
      <c r="CM104" s="60">
        <f>IF(ลับ!CM$3=0,0,IF(เวลาเรียน!CS52="ป",ลับ!CM$3,0))</f>
        <v>0</v>
      </c>
      <c r="CN104" s="60">
        <f>IF(ลับ!CN$3=0,0,IF(เวลาเรียน!CT52="ป",ลับ!CN$3,0))</f>
        <v>0</v>
      </c>
      <c r="CO104" s="60">
        <f>IF(ลับ!CO$3=0,0,IF(เวลาเรียน!CU52="ป",ลับ!CO$3,0))</f>
        <v>0</v>
      </c>
      <c r="CP104" s="60">
        <f>IF(ลับ!CP$3=0,0,IF(เวลาเรียน!CV52="ป",ลับ!CP$3,0))</f>
        <v>0</v>
      </c>
      <c r="CQ104" s="60">
        <f>IF(ลับ!CQ$3=0,0,IF(เวลาเรียน!CW52="ป",ลับ!CQ$3,0))</f>
        <v>0</v>
      </c>
      <c r="CR104" s="60">
        <f>IF(ลับ!CR$3=0,0,IF(เวลาเรียน!CX52="ป",ลับ!CR$3,0))</f>
        <v>0</v>
      </c>
      <c r="CS104" s="60">
        <f>IF(ลับ!CS$3=0,0,IF(เวลาเรียน!CY52="ป",ลับ!CS$3,0))</f>
        <v>0</v>
      </c>
      <c r="CT104" s="60">
        <f>IF(ลับ!CT$3=0,0,IF(เวลาเรียน!CZ52="ป",ลับ!CT$3,0))</f>
        <v>0</v>
      </c>
      <c r="CU104" s="60">
        <f>IF(ลับ!CU$3=0,0,IF(เวลาเรียน!DA52="ป",ลับ!CU$3,0))</f>
        <v>0</v>
      </c>
      <c r="CV104" s="60">
        <f>IF(ลับ!CV$3=0,0,IF(เวลาเรียน!DB52="ป",ลับ!CV$3,0))</f>
        <v>0</v>
      </c>
      <c r="CW104" s="60">
        <f>IF(ลับ!CW$3=0,0,IF(เวลาเรียน!DC52="ป",ลับ!CW$3,0))</f>
        <v>0</v>
      </c>
      <c r="CX104" s="73" t="e">
        <f t="shared" si="24"/>
        <v>#REF!</v>
      </c>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GI104" s="65"/>
      <c r="GJ104" s="65"/>
      <c r="GK104" s="65"/>
      <c r="GL104" s="65"/>
      <c r="GM104" s="65"/>
      <c r="GN104" s="65"/>
      <c r="GO104" s="65"/>
      <c r="GP104" s="65"/>
      <c r="GQ104" s="65"/>
      <c r="GR104" s="65"/>
      <c r="GS104" s="65"/>
      <c r="GT104" s="65"/>
      <c r="GU104" s="65"/>
      <c r="GV104" s="65"/>
      <c r="GW104" s="65"/>
      <c r="GX104" s="65"/>
      <c r="GY104" s="65"/>
      <c r="GZ104" s="65"/>
      <c r="HA104" s="65"/>
      <c r="HB104" s="65"/>
      <c r="HC104" s="65"/>
      <c r="HD104" s="65"/>
      <c r="HE104" s="65"/>
      <c r="HF104" s="65"/>
    </row>
    <row r="105" spans="1:214" ht="20.399999999999999" x14ac:dyDescent="0.55000000000000004">
      <c r="A105" s="25">
        <v>48</v>
      </c>
      <c r="B105" s="60">
        <f>IF(ลับ!B$3=0,0,IF(เวลาเรียน!H53="ป",ลับ!B$3,0))</f>
        <v>0</v>
      </c>
      <c r="C105" s="60">
        <f>IF(ลับ!C$3=0,0,IF(เวลาเรียน!I53="ป",ลับ!C$3,0))</f>
        <v>0</v>
      </c>
      <c r="D105" s="60">
        <f>IF(ลับ!D$3=0,0,IF(เวลาเรียน!J53="ป",ลับ!D$3,0))</f>
        <v>0</v>
      </c>
      <c r="E105" s="60">
        <f>IF(ลับ!E$3=0,0,IF(เวลาเรียน!K53="ป",ลับ!E$3,0))</f>
        <v>0</v>
      </c>
      <c r="F105" s="60" t="e">
        <f>IF(ลับ!F$3=0,0,IF(เวลาเรียน!#REF!="ป",ลับ!F$3,0))</f>
        <v>#REF!</v>
      </c>
      <c r="G105" s="60">
        <f>IF(ลับ!G$3=0,0,IF(เวลาเรียน!L53="ป",ลับ!G$3,0))</f>
        <v>0</v>
      </c>
      <c r="H105" s="60">
        <f>IF(ลับ!H$3=0,0,IF(เวลาเรียน!M53="ป",ลับ!H$3,0))</f>
        <v>0</v>
      </c>
      <c r="I105" s="60">
        <f>IF(ลับ!I$3=0,0,IF(เวลาเรียน!N53="ป",ลับ!I$3,0))</f>
        <v>0</v>
      </c>
      <c r="J105" s="60">
        <f>IF(ลับ!J$3=0,0,IF(เวลาเรียน!#REF!="ป",ลับ!J$3,0))</f>
        <v>0</v>
      </c>
      <c r="K105" s="60">
        <f>IF(ลับ!K$3=0,0,IF(เวลาเรียน!P53="ป",ลับ!K$3,0))</f>
        <v>0</v>
      </c>
      <c r="L105" s="60">
        <f>IF(ลับ!L$3=0,0,IF(เวลาเรียน!Q53="ป",ลับ!L$3,0))</f>
        <v>0</v>
      </c>
      <c r="M105" s="60">
        <f>IF(ลับ!M$3=0,0,IF(เวลาเรียน!R53="ป",ลับ!M$3,0))</f>
        <v>0</v>
      </c>
      <c r="N105" s="60">
        <f>IF(ลับ!N$3=0,0,IF(เวลาเรียน!S53="ป",ลับ!N$3,0))</f>
        <v>0</v>
      </c>
      <c r="O105" s="60">
        <f>IF(ลับ!O$3=0,0,IF(เวลาเรียน!T53="ป",ลับ!O$3,0))</f>
        <v>0</v>
      </c>
      <c r="P105" s="60">
        <f>IF(ลับ!P$3=0,0,IF(เวลาเรียน!U53="ป",ลับ!P$3,0))</f>
        <v>0</v>
      </c>
      <c r="Q105" s="60">
        <f>IF(ลับ!Q$3=0,0,IF(เวลาเรียน!V53="ป",ลับ!Q$3,0))</f>
        <v>0</v>
      </c>
      <c r="R105" s="60">
        <f>IF(ลับ!R$3=0,0,IF(เวลาเรียน!W53="ป",ลับ!R$3,0))</f>
        <v>0</v>
      </c>
      <c r="S105" s="60">
        <f>IF(ลับ!S$3=0,0,IF(เวลาเรียน!X53="ป",ลับ!S$3,0))</f>
        <v>0</v>
      </c>
      <c r="T105" s="60">
        <f>IF(ลับ!T$3=0,0,IF(เวลาเรียน!Y53="ป",ลับ!T$3,0))</f>
        <v>0</v>
      </c>
      <c r="U105" s="60">
        <f>IF(ลับ!U$3=0,0,IF(เวลาเรียน!Z53="ป",ลับ!U$3,0))</f>
        <v>0</v>
      </c>
      <c r="V105" s="60">
        <f>IF(ลับ!V$3=0,0,IF(เวลาเรียน!AA53="ป",ลับ!V$3,0))</f>
        <v>0</v>
      </c>
      <c r="W105" s="60">
        <f>IF(ลับ!W$3=0,0,IF(เวลาเรียน!AB53="ป",ลับ!W$3,0))</f>
        <v>0</v>
      </c>
      <c r="X105" s="60">
        <f>IF(ลับ!X$3=0,0,IF(เวลาเรียน!AC53="ป",ลับ!X$3,0))</f>
        <v>0</v>
      </c>
      <c r="Y105" s="60">
        <f>IF(ลับ!Y$3=0,0,IF(เวลาเรียน!AD53="ป",ลับ!Y$3,0))</f>
        <v>0</v>
      </c>
      <c r="Z105" s="295">
        <f>IF(ลับ!Z$3=0,0,IF(เวลาเรียน!AE53="ป",ลับ!Z$3,0))</f>
        <v>0</v>
      </c>
      <c r="AA105" s="60">
        <f>IF(ลับ!B$3=0,0,IF(เวลาเรียน!AF53="ป",ลับ!B$3,0))</f>
        <v>0</v>
      </c>
      <c r="AB105" s="60">
        <f>IF(ลับ!C$3=0,0,IF(เวลาเรียน!AG53="ป",ลับ!C$3,0))</f>
        <v>0</v>
      </c>
      <c r="AC105" s="60">
        <f>IF(ลับ!D$3=0,0,IF(เวลาเรียน!AH53="ป",ลับ!D$3,0))</f>
        <v>0</v>
      </c>
      <c r="AD105" s="60">
        <f>IF(ลับ!E$3=0,0,IF(เวลาเรียน!AI53="ป",ลับ!E$3,0))</f>
        <v>0</v>
      </c>
      <c r="AE105" s="60" t="e">
        <f>IF(ลับ!F$3=0,0,IF(เวลาเรียน!AJ53="ป",ลับ!F$3,0))</f>
        <v>#REF!</v>
      </c>
      <c r="AF105" s="60">
        <f>IF(ลับ!G$3=0,0,IF(เวลาเรียน!AK53="ป",ลับ!G$3,0))</f>
        <v>0</v>
      </c>
      <c r="AG105" s="60">
        <f>IF(ลับ!H$3=0,0,IF(เวลาเรียน!AL53="ป",ลับ!H$3,0))</f>
        <v>0</v>
      </c>
      <c r="AH105" s="60">
        <f>IF(ลับ!I$3=0,0,IF(เวลาเรียน!AM53="ป",ลับ!I$3,0))</f>
        <v>0</v>
      </c>
      <c r="AI105" s="60">
        <f>IF(ลับ!J$3=0,0,IF(เวลาเรียน!AN53="ป",ลับ!J$3,0))</f>
        <v>0</v>
      </c>
      <c r="AJ105" s="60">
        <f>IF(ลับ!K$3=0,0,IF(เวลาเรียน!AO53="ป",ลับ!K$3,0))</f>
        <v>0</v>
      </c>
      <c r="AK105" s="60">
        <f>IF(ลับ!L$3=0,0,IF(เวลาเรียน!AP53="ป",ลับ!L$3,0))</f>
        <v>0</v>
      </c>
      <c r="AL105" s="60">
        <f>IF(ลับ!M$3=0,0,IF(เวลาเรียน!AQ53="ป",ลับ!M$3,0))</f>
        <v>0</v>
      </c>
      <c r="AM105" s="60">
        <f>IF(ลับ!N$3=0,0,IF(เวลาเรียน!AR53="ป",ลับ!N$3,0))</f>
        <v>0</v>
      </c>
      <c r="AN105" s="60">
        <f>IF(ลับ!O$3=0,0,IF(เวลาเรียน!AS53="ป",ลับ!O$3,0))</f>
        <v>0</v>
      </c>
      <c r="AO105" s="60">
        <f>IF(ลับ!P$3=0,0,IF(เวลาเรียน!AT53="ป",ลับ!P$3,0))</f>
        <v>0</v>
      </c>
      <c r="AP105" s="60">
        <f>IF(ลับ!Q$3=0,0,IF(เวลาเรียน!AU53="ป",ลับ!Q$3,0))</f>
        <v>0</v>
      </c>
      <c r="AQ105" s="60">
        <f>IF(ลับ!R$3=0,0,IF(เวลาเรียน!AV53="ป",ลับ!R$3,0))</f>
        <v>0</v>
      </c>
      <c r="AR105" s="60">
        <f>IF(ลับ!S$3=0,0,IF(เวลาเรียน!AW53="ป",ลับ!S$3,0))</f>
        <v>0</v>
      </c>
      <c r="AS105" s="60">
        <f>IF(ลับ!T$3=0,0,IF(เวลาเรียน!AX53="ป",ลับ!T$3,0))</f>
        <v>0</v>
      </c>
      <c r="AT105" s="60">
        <f>IF(ลับ!U$3=0,0,IF(เวลาเรียน!AY53="ป",ลับ!U$3,0))</f>
        <v>0</v>
      </c>
      <c r="AU105" s="60">
        <f>IF(ลับ!V$3=0,0,IF(เวลาเรียน!AZ53="ป",ลับ!V$3,0))</f>
        <v>0</v>
      </c>
      <c r="AV105" s="60">
        <f>IF(ลับ!W$3=0,0,IF(เวลาเรียน!BA53="ป",ลับ!W$3,0))</f>
        <v>0</v>
      </c>
      <c r="AW105" s="60">
        <f>IF(ลับ!X$3=0,0,IF(เวลาเรียน!BB53="ป",ลับ!X$3,0))</f>
        <v>0</v>
      </c>
      <c r="AX105" s="60">
        <f>IF(ลับ!Y$3=0,0,IF(เวลาเรียน!BC53="ป",ลับ!Y$3,0))</f>
        <v>0</v>
      </c>
      <c r="AY105" s="60">
        <f>IF(ลับ!Z$3=0,0,IF(เวลาเรียน!BD53="ป",ลับ!Z$3,0))</f>
        <v>0</v>
      </c>
      <c r="AZ105" s="60">
        <f>IF(ลับ!AA$3=0,0,IF(เวลาเรียน!BE53="ป",ลับ!AA$3,0))</f>
        <v>0</v>
      </c>
      <c r="BA105" s="60">
        <f>IF(ลับ!AB$3=0,0,IF(เวลาเรียน!BF53="ป",ลับ!AB$3,0))</f>
        <v>0</v>
      </c>
      <c r="BB105" s="60">
        <f>IF(ลับ!AC$3=0,0,IF(เวลาเรียน!BG53="ป",ลับ!AC$3,0))</f>
        <v>0</v>
      </c>
      <c r="BC105" s="60">
        <f>IF(ลับ!AD$3=0,0,IF(เวลาเรียน!BH53="ป",ลับ!AD$3,0))</f>
        <v>0</v>
      </c>
      <c r="BD105" s="60">
        <f>IF(ลับ!AE$3=0,0,IF(เวลาเรียน!BI53="ป",ลับ!AE$3,0))</f>
        <v>0</v>
      </c>
      <c r="BE105" s="60">
        <f>IF(ลับ!AF$3=0,0,IF(เวลาเรียน!BJ53="ป",ลับ!AF$3,0))</f>
        <v>0</v>
      </c>
      <c r="BF105" s="60">
        <f>IF(ลับ!AG$3=0,0,IF(เวลาเรียน!BK53="ป",ลับ!AG$3,0))</f>
        <v>0</v>
      </c>
      <c r="BG105" s="60">
        <f>IF(ลับ!AH$3=0,0,IF(เวลาเรียน!BL53="ป",ลับ!AH$3,0))</f>
        <v>0</v>
      </c>
      <c r="BH105" s="60">
        <f>IF(ลับ!AI$3=0,0,IF(เวลาเรียน!BM53="ป",ลับ!AI$3,0))</f>
        <v>0</v>
      </c>
      <c r="BI105" s="60">
        <f>IF(ลับ!AJ$3=0,0,IF(เวลาเรียน!BN53="ป",ลับ!AJ$3,0))</f>
        <v>0</v>
      </c>
      <c r="BJ105" s="60">
        <f>IF(ลับ!AK$3=0,0,IF(เวลาเรียน!BO53="ป",ลับ!AK$3,0))</f>
        <v>0</v>
      </c>
      <c r="BK105" s="60">
        <f>IF(ลับ!AL$3=0,0,IF(เวลาเรียน!BP53="ป",ลับ!AL$3,0))</f>
        <v>0</v>
      </c>
      <c r="BL105" s="60">
        <f>IF(ลับ!AM$3=0,0,IF(เวลาเรียน!BQ53="ป",ลับ!AM$3,0))</f>
        <v>0</v>
      </c>
      <c r="BM105" s="60">
        <f>IF(ลับ!AN$3=0,0,IF(เวลาเรียน!BR53="ป",ลับ!AN$3,0))</f>
        <v>0</v>
      </c>
      <c r="BN105" s="60">
        <f>IF(ลับ!AO$3=0,0,IF(เวลาเรียน!BS53="ป",ลับ!AO$3,0))</f>
        <v>0</v>
      </c>
      <c r="BO105" s="60">
        <f>IF(ลับ!AP$3=0,0,IF(เวลาเรียน!BT53="ป",ลับ!AP$3,0))</f>
        <v>0</v>
      </c>
      <c r="BP105" s="60">
        <f>IF(ลับ!AQ$3=0,0,IF(เวลาเรียน!BU53="ป",ลับ!AQ$3,0))</f>
        <v>0</v>
      </c>
      <c r="BQ105" s="60">
        <f>IF(ลับ!AR$3=0,0,IF(เวลาเรียน!BV53="ป",ลับ!AR$3,0))</f>
        <v>0</v>
      </c>
      <c r="BR105" s="60">
        <f>IF(ลับ!AS$3=0,0,IF(เวลาเรียน!BW53="ป",ลับ!AS$3,0))</f>
        <v>0</v>
      </c>
      <c r="BS105" s="295">
        <f>IF(ลับ!AT$3=0,0,IF(เวลาเรียน!BX53="ป",ลับ!AT$3,0))</f>
        <v>0</v>
      </c>
      <c r="BT105" s="60">
        <f>IF(ลับ!BT$3=0,0,IF(เวลาเรียน!BZ53="ป",ลับ!BT$3,0))</f>
        <v>0</v>
      </c>
      <c r="BU105" s="60">
        <f>IF(ลับ!BU$3=0,0,IF(เวลาเรียน!CA53="ป",ลับ!BU$3,0))</f>
        <v>0</v>
      </c>
      <c r="BV105" s="60">
        <f>IF(ลับ!BV$3=0,0,IF(เวลาเรียน!CB53="ป",ลับ!BV$3,0))</f>
        <v>0</v>
      </c>
      <c r="BW105" s="60">
        <f>IF(ลับ!BW$3=0,0,IF(เวลาเรียน!CC53="ป",ลับ!BW$3,0))</f>
        <v>0</v>
      </c>
      <c r="BX105" s="60">
        <f>IF(ลับ!BX$3=0,0,IF(เวลาเรียน!CD53="ป",ลับ!BX$3,0))</f>
        <v>0</v>
      </c>
      <c r="BY105" s="60">
        <f>IF(ลับ!BY$3=0,0,IF(เวลาเรียน!CE53="ป",ลับ!BY$3,0))</f>
        <v>0</v>
      </c>
      <c r="BZ105" s="60">
        <f>IF(ลับ!BZ$3=0,0,IF(เวลาเรียน!CF53="ป",ลับ!BZ$3,0))</f>
        <v>0</v>
      </c>
      <c r="CA105" s="60">
        <f>IF(ลับ!CA$3=0,0,IF(เวลาเรียน!CG53="ป",ลับ!CA$3,0))</f>
        <v>0</v>
      </c>
      <c r="CB105" s="60">
        <f>IF(ลับ!CB$3=0,0,IF(เวลาเรียน!CH53="ป",ลับ!CB$3,0))</f>
        <v>0</v>
      </c>
      <c r="CC105" s="60">
        <f>IF(ลับ!CC$3=0,0,IF(เวลาเรียน!CI53="ป",ลับ!CC$3,0))</f>
        <v>0</v>
      </c>
      <c r="CD105" s="60">
        <f>IF(ลับ!CD$3=0,0,IF(เวลาเรียน!CJ53="ป",ลับ!CD$3,0))</f>
        <v>0</v>
      </c>
      <c r="CE105" s="60">
        <f>IF(ลับ!CE$3=0,0,IF(เวลาเรียน!CK53="ป",ลับ!CE$3,0))</f>
        <v>0</v>
      </c>
      <c r="CF105" s="60">
        <f>IF(ลับ!CF$3=0,0,IF(เวลาเรียน!CL53="ป",ลับ!CF$3,0))</f>
        <v>0</v>
      </c>
      <c r="CG105" s="60">
        <f>IF(ลับ!CG$3=0,0,IF(เวลาเรียน!CM53="ป",ลับ!CG$3,0))</f>
        <v>0</v>
      </c>
      <c r="CH105" s="60">
        <f>IF(ลับ!CH$3=0,0,IF(เวลาเรียน!CN53="ป",ลับ!CH$3,0))</f>
        <v>0</v>
      </c>
      <c r="CI105" s="60">
        <f>IF(ลับ!CI$3=0,0,IF(เวลาเรียน!CO53="ป",ลับ!CI$3,0))</f>
        <v>0</v>
      </c>
      <c r="CJ105" s="60">
        <f>IF(ลับ!CJ$3=0,0,IF(เวลาเรียน!CP53="ป",ลับ!CJ$3,0))</f>
        <v>0</v>
      </c>
      <c r="CK105" s="60">
        <f>IF(ลับ!CK$3=0,0,IF(เวลาเรียน!CQ53="ป",ลับ!CK$3,0))</f>
        <v>0</v>
      </c>
      <c r="CL105" s="60">
        <f>IF(ลับ!CL$3=0,0,IF(เวลาเรียน!CR53="ป",ลับ!CL$3,0))</f>
        <v>0</v>
      </c>
      <c r="CM105" s="60">
        <f>IF(ลับ!CM$3=0,0,IF(เวลาเรียน!CS53="ป",ลับ!CM$3,0))</f>
        <v>0</v>
      </c>
      <c r="CN105" s="60">
        <f>IF(ลับ!CN$3=0,0,IF(เวลาเรียน!CT53="ป",ลับ!CN$3,0))</f>
        <v>0</v>
      </c>
      <c r="CO105" s="60">
        <f>IF(ลับ!CO$3=0,0,IF(เวลาเรียน!CU53="ป",ลับ!CO$3,0))</f>
        <v>0</v>
      </c>
      <c r="CP105" s="60">
        <f>IF(ลับ!CP$3=0,0,IF(เวลาเรียน!CV53="ป",ลับ!CP$3,0))</f>
        <v>0</v>
      </c>
      <c r="CQ105" s="60">
        <f>IF(ลับ!CQ$3=0,0,IF(เวลาเรียน!CW53="ป",ลับ!CQ$3,0))</f>
        <v>0</v>
      </c>
      <c r="CR105" s="60">
        <f>IF(ลับ!CR$3=0,0,IF(เวลาเรียน!CX53="ป",ลับ!CR$3,0))</f>
        <v>0</v>
      </c>
      <c r="CS105" s="60">
        <f>IF(ลับ!CS$3=0,0,IF(เวลาเรียน!CY53="ป",ลับ!CS$3,0))</f>
        <v>0</v>
      </c>
      <c r="CT105" s="60">
        <f>IF(ลับ!CT$3=0,0,IF(เวลาเรียน!CZ53="ป",ลับ!CT$3,0))</f>
        <v>0</v>
      </c>
      <c r="CU105" s="60">
        <f>IF(ลับ!CU$3=0,0,IF(เวลาเรียน!DA53="ป",ลับ!CU$3,0))</f>
        <v>0</v>
      </c>
      <c r="CV105" s="60">
        <f>IF(ลับ!CV$3=0,0,IF(เวลาเรียน!DB53="ป",ลับ!CV$3,0))</f>
        <v>0</v>
      </c>
      <c r="CW105" s="60">
        <f>IF(ลับ!CW$3=0,0,IF(เวลาเรียน!DC53="ป",ลับ!CW$3,0))</f>
        <v>0</v>
      </c>
      <c r="CX105" s="73" t="e">
        <f t="shared" si="24"/>
        <v>#REF!</v>
      </c>
      <c r="CZ105" s="47"/>
      <c r="DA105" s="47"/>
      <c r="DB105" s="47"/>
      <c r="DC105" s="47"/>
      <c r="DD105" s="47"/>
      <c r="DE105" s="47"/>
      <c r="DF105" s="47"/>
      <c r="DG105" s="47"/>
      <c r="DH105" s="47"/>
      <c r="DI105" s="47"/>
      <c r="DJ105" s="47"/>
      <c r="DK105" s="47"/>
      <c r="DL105" s="47"/>
      <c r="DM105" s="47"/>
      <c r="DN105" s="47"/>
      <c r="DO105" s="47"/>
      <c r="DP105" s="47"/>
      <c r="DQ105" s="47"/>
      <c r="DR105" s="47"/>
      <c r="DS105" s="47"/>
      <c r="DT105" s="47"/>
      <c r="DU105" s="47"/>
      <c r="DV105" s="47"/>
      <c r="DW105" s="47"/>
      <c r="DX105" s="47"/>
      <c r="DY105" s="47"/>
      <c r="DZ105" s="47"/>
      <c r="EA105" s="47"/>
      <c r="EB105" s="47"/>
      <c r="EC105" s="47"/>
      <c r="ED105" s="47"/>
      <c r="EE105" s="47"/>
      <c r="EF105" s="47"/>
      <c r="GI105" s="65"/>
      <c r="GJ105" s="65"/>
      <c r="GK105" s="65"/>
      <c r="GL105" s="65"/>
      <c r="GM105" s="65"/>
      <c r="GN105" s="65"/>
      <c r="GO105" s="65"/>
      <c r="GP105" s="65"/>
      <c r="GQ105" s="65"/>
      <c r="GR105" s="65"/>
      <c r="GS105" s="65"/>
      <c r="GT105" s="65"/>
      <c r="GU105" s="65"/>
      <c r="GV105" s="65"/>
      <c r="GW105" s="65"/>
      <c r="GX105" s="65"/>
      <c r="GY105" s="65"/>
      <c r="GZ105" s="65"/>
      <c r="HA105" s="65"/>
      <c r="HB105" s="65"/>
      <c r="HC105" s="65"/>
      <c r="HD105" s="65"/>
      <c r="HE105" s="65"/>
      <c r="HF105" s="65"/>
    </row>
    <row r="106" spans="1:214" ht="20.399999999999999" x14ac:dyDescent="0.55000000000000004">
      <c r="A106" s="25">
        <v>49</v>
      </c>
      <c r="B106" s="60">
        <f>IF(ลับ!B$3=0,0,IF(เวลาเรียน!H54="ป",ลับ!B$3,0))</f>
        <v>0</v>
      </c>
      <c r="C106" s="60">
        <f>IF(ลับ!C$3=0,0,IF(เวลาเรียน!I54="ป",ลับ!C$3,0))</f>
        <v>0</v>
      </c>
      <c r="D106" s="60">
        <f>IF(ลับ!D$3=0,0,IF(เวลาเรียน!J54="ป",ลับ!D$3,0))</f>
        <v>0</v>
      </c>
      <c r="E106" s="60">
        <f>IF(ลับ!E$3=0,0,IF(เวลาเรียน!K54="ป",ลับ!E$3,0))</f>
        <v>0</v>
      </c>
      <c r="F106" s="60" t="e">
        <f>IF(ลับ!F$3=0,0,IF(เวลาเรียน!#REF!="ป",ลับ!F$3,0))</f>
        <v>#REF!</v>
      </c>
      <c r="G106" s="60">
        <f>IF(ลับ!G$3=0,0,IF(เวลาเรียน!L54="ป",ลับ!G$3,0))</f>
        <v>0</v>
      </c>
      <c r="H106" s="60">
        <f>IF(ลับ!H$3=0,0,IF(เวลาเรียน!M54="ป",ลับ!H$3,0))</f>
        <v>0</v>
      </c>
      <c r="I106" s="60">
        <f>IF(ลับ!I$3=0,0,IF(เวลาเรียน!N54="ป",ลับ!I$3,0))</f>
        <v>0</v>
      </c>
      <c r="J106" s="60">
        <f>IF(ลับ!J$3=0,0,IF(เวลาเรียน!O54="ป",ลับ!J$3,0))</f>
        <v>0</v>
      </c>
      <c r="K106" s="60">
        <f>IF(ลับ!K$3=0,0,IF(เวลาเรียน!P54="ป",ลับ!K$3,0))</f>
        <v>0</v>
      </c>
      <c r="L106" s="60">
        <f>IF(ลับ!L$3=0,0,IF(เวลาเรียน!Q54="ป",ลับ!L$3,0))</f>
        <v>0</v>
      </c>
      <c r="M106" s="60">
        <f>IF(ลับ!M$3=0,0,IF(เวลาเรียน!R54="ป",ลับ!M$3,0))</f>
        <v>0</v>
      </c>
      <c r="N106" s="60">
        <f>IF(ลับ!N$3=0,0,IF(เวลาเรียน!S54="ป",ลับ!N$3,0))</f>
        <v>0</v>
      </c>
      <c r="O106" s="60">
        <f>IF(ลับ!O$3=0,0,IF(เวลาเรียน!T54="ป",ลับ!O$3,0))</f>
        <v>0</v>
      </c>
      <c r="P106" s="60">
        <f>IF(ลับ!P$3=0,0,IF(เวลาเรียน!U54="ป",ลับ!P$3,0))</f>
        <v>0</v>
      </c>
      <c r="Q106" s="60">
        <f>IF(ลับ!Q$3=0,0,IF(เวลาเรียน!V54="ป",ลับ!Q$3,0))</f>
        <v>0</v>
      </c>
      <c r="R106" s="60">
        <f>IF(ลับ!R$3=0,0,IF(เวลาเรียน!W54="ป",ลับ!R$3,0))</f>
        <v>0</v>
      </c>
      <c r="S106" s="60">
        <f>IF(ลับ!S$3=0,0,IF(เวลาเรียน!X54="ป",ลับ!S$3,0))</f>
        <v>0</v>
      </c>
      <c r="T106" s="60">
        <f>IF(ลับ!T$3=0,0,IF(เวลาเรียน!Y54="ป",ลับ!T$3,0))</f>
        <v>0</v>
      </c>
      <c r="U106" s="60">
        <f>IF(ลับ!U$3=0,0,IF(เวลาเรียน!Z54="ป",ลับ!U$3,0))</f>
        <v>0</v>
      </c>
      <c r="V106" s="60">
        <f>IF(ลับ!V$3=0,0,IF(เวลาเรียน!AA54="ป",ลับ!V$3,0))</f>
        <v>0</v>
      </c>
      <c r="W106" s="60">
        <f>IF(ลับ!W$3=0,0,IF(เวลาเรียน!AB54="ป",ลับ!W$3,0))</f>
        <v>0</v>
      </c>
      <c r="X106" s="60">
        <f>IF(ลับ!X$3=0,0,IF(เวลาเรียน!AC54="ป",ลับ!X$3,0))</f>
        <v>0</v>
      </c>
      <c r="Y106" s="60">
        <f>IF(ลับ!Y$3=0,0,IF(เวลาเรียน!AD54="ป",ลับ!Y$3,0))</f>
        <v>0</v>
      </c>
      <c r="Z106" s="295">
        <f>IF(ลับ!Z$3=0,0,IF(เวลาเรียน!AE54="ป",ลับ!Z$3,0))</f>
        <v>0</v>
      </c>
      <c r="AA106" s="60">
        <f>IF(ลับ!B$3=0,0,IF(เวลาเรียน!AF54="ป",ลับ!B$3,0))</f>
        <v>0</v>
      </c>
      <c r="AB106" s="60">
        <f>IF(ลับ!C$3=0,0,IF(เวลาเรียน!AG54="ป",ลับ!C$3,0))</f>
        <v>0</v>
      </c>
      <c r="AC106" s="60">
        <f>IF(ลับ!D$3=0,0,IF(เวลาเรียน!AH54="ป",ลับ!D$3,0))</f>
        <v>0</v>
      </c>
      <c r="AD106" s="60">
        <f>IF(ลับ!E$3=0,0,IF(เวลาเรียน!AI54="ป",ลับ!E$3,0))</f>
        <v>0</v>
      </c>
      <c r="AE106" s="60" t="e">
        <f>IF(ลับ!F$3=0,0,IF(เวลาเรียน!AJ54="ป",ลับ!F$3,0))</f>
        <v>#REF!</v>
      </c>
      <c r="AF106" s="60">
        <f>IF(ลับ!G$3=0,0,IF(เวลาเรียน!AK54="ป",ลับ!G$3,0))</f>
        <v>0</v>
      </c>
      <c r="AG106" s="60">
        <f>IF(ลับ!H$3=0,0,IF(เวลาเรียน!AL54="ป",ลับ!H$3,0))</f>
        <v>0</v>
      </c>
      <c r="AH106" s="60">
        <f>IF(ลับ!I$3=0,0,IF(เวลาเรียน!AM54="ป",ลับ!I$3,0))</f>
        <v>0</v>
      </c>
      <c r="AI106" s="60">
        <f>IF(ลับ!J$3=0,0,IF(เวลาเรียน!AN54="ป",ลับ!J$3,0))</f>
        <v>0</v>
      </c>
      <c r="AJ106" s="60">
        <f>IF(ลับ!K$3=0,0,IF(เวลาเรียน!AO54="ป",ลับ!K$3,0))</f>
        <v>0</v>
      </c>
      <c r="AK106" s="60">
        <f>IF(ลับ!L$3=0,0,IF(เวลาเรียน!AP54="ป",ลับ!L$3,0))</f>
        <v>0</v>
      </c>
      <c r="AL106" s="60">
        <f>IF(ลับ!M$3=0,0,IF(เวลาเรียน!AQ54="ป",ลับ!M$3,0))</f>
        <v>0</v>
      </c>
      <c r="AM106" s="60">
        <f>IF(ลับ!N$3=0,0,IF(เวลาเรียน!AR54="ป",ลับ!N$3,0))</f>
        <v>0</v>
      </c>
      <c r="AN106" s="60">
        <f>IF(ลับ!O$3=0,0,IF(เวลาเรียน!AS54="ป",ลับ!O$3,0))</f>
        <v>0</v>
      </c>
      <c r="AO106" s="60">
        <f>IF(ลับ!P$3=0,0,IF(เวลาเรียน!AT54="ป",ลับ!P$3,0))</f>
        <v>0</v>
      </c>
      <c r="AP106" s="60">
        <f>IF(ลับ!Q$3=0,0,IF(เวลาเรียน!AU54="ป",ลับ!Q$3,0))</f>
        <v>0</v>
      </c>
      <c r="AQ106" s="60">
        <f>IF(ลับ!R$3=0,0,IF(เวลาเรียน!AV54="ป",ลับ!R$3,0))</f>
        <v>0</v>
      </c>
      <c r="AR106" s="60">
        <f>IF(ลับ!S$3=0,0,IF(เวลาเรียน!AW54="ป",ลับ!S$3,0))</f>
        <v>0</v>
      </c>
      <c r="AS106" s="60">
        <f>IF(ลับ!T$3=0,0,IF(เวลาเรียน!AX54="ป",ลับ!T$3,0))</f>
        <v>0</v>
      </c>
      <c r="AT106" s="60">
        <f>IF(ลับ!U$3=0,0,IF(เวลาเรียน!AY54="ป",ลับ!U$3,0))</f>
        <v>0</v>
      </c>
      <c r="AU106" s="60">
        <f>IF(ลับ!V$3=0,0,IF(เวลาเรียน!AZ54="ป",ลับ!V$3,0))</f>
        <v>0</v>
      </c>
      <c r="AV106" s="60">
        <f>IF(ลับ!W$3=0,0,IF(เวลาเรียน!BA54="ป",ลับ!W$3,0))</f>
        <v>0</v>
      </c>
      <c r="AW106" s="60">
        <f>IF(ลับ!X$3=0,0,IF(เวลาเรียน!BB54="ป",ลับ!X$3,0))</f>
        <v>0</v>
      </c>
      <c r="AX106" s="60">
        <f>IF(ลับ!Y$3=0,0,IF(เวลาเรียน!BC54="ป",ลับ!Y$3,0))</f>
        <v>0</v>
      </c>
      <c r="AY106" s="60">
        <f>IF(ลับ!Z$3=0,0,IF(เวลาเรียน!BD54="ป",ลับ!Z$3,0))</f>
        <v>0</v>
      </c>
      <c r="AZ106" s="60">
        <f>IF(ลับ!AA$3=0,0,IF(เวลาเรียน!BE54="ป",ลับ!AA$3,0))</f>
        <v>0</v>
      </c>
      <c r="BA106" s="60">
        <f>IF(ลับ!AB$3=0,0,IF(เวลาเรียน!BF54="ป",ลับ!AB$3,0))</f>
        <v>0</v>
      </c>
      <c r="BB106" s="60">
        <f>IF(ลับ!AC$3=0,0,IF(เวลาเรียน!BG54="ป",ลับ!AC$3,0))</f>
        <v>0</v>
      </c>
      <c r="BC106" s="60">
        <f>IF(ลับ!AD$3=0,0,IF(เวลาเรียน!BH54="ป",ลับ!AD$3,0))</f>
        <v>0</v>
      </c>
      <c r="BD106" s="60">
        <f>IF(ลับ!AE$3=0,0,IF(เวลาเรียน!BI54="ป",ลับ!AE$3,0))</f>
        <v>0</v>
      </c>
      <c r="BE106" s="60">
        <f>IF(ลับ!AF$3=0,0,IF(เวลาเรียน!BJ54="ป",ลับ!AF$3,0))</f>
        <v>0</v>
      </c>
      <c r="BF106" s="60">
        <f>IF(ลับ!AG$3=0,0,IF(เวลาเรียน!BK54="ป",ลับ!AG$3,0))</f>
        <v>0</v>
      </c>
      <c r="BG106" s="60">
        <f>IF(ลับ!AH$3=0,0,IF(เวลาเรียน!BL54="ป",ลับ!AH$3,0))</f>
        <v>0</v>
      </c>
      <c r="BH106" s="60">
        <f>IF(ลับ!AI$3=0,0,IF(เวลาเรียน!BM54="ป",ลับ!AI$3,0))</f>
        <v>0</v>
      </c>
      <c r="BI106" s="60">
        <f>IF(ลับ!AJ$3=0,0,IF(เวลาเรียน!BN54="ป",ลับ!AJ$3,0))</f>
        <v>0</v>
      </c>
      <c r="BJ106" s="60">
        <f>IF(ลับ!AK$3=0,0,IF(เวลาเรียน!BO54="ป",ลับ!AK$3,0))</f>
        <v>0</v>
      </c>
      <c r="BK106" s="60">
        <f>IF(ลับ!AL$3=0,0,IF(เวลาเรียน!BP54="ป",ลับ!AL$3,0))</f>
        <v>0</v>
      </c>
      <c r="BL106" s="60">
        <f>IF(ลับ!AM$3=0,0,IF(เวลาเรียน!BQ54="ป",ลับ!AM$3,0))</f>
        <v>0</v>
      </c>
      <c r="BM106" s="60">
        <f>IF(ลับ!AN$3=0,0,IF(เวลาเรียน!BR54="ป",ลับ!AN$3,0))</f>
        <v>0</v>
      </c>
      <c r="BN106" s="60">
        <f>IF(ลับ!AO$3=0,0,IF(เวลาเรียน!BS54="ป",ลับ!AO$3,0))</f>
        <v>0</v>
      </c>
      <c r="BO106" s="60">
        <f>IF(ลับ!AP$3=0,0,IF(เวลาเรียน!BT54="ป",ลับ!AP$3,0))</f>
        <v>0</v>
      </c>
      <c r="BP106" s="60">
        <f>IF(ลับ!AQ$3=0,0,IF(เวลาเรียน!BU54="ป",ลับ!AQ$3,0))</f>
        <v>0</v>
      </c>
      <c r="BQ106" s="60">
        <f>IF(ลับ!AR$3=0,0,IF(เวลาเรียน!BV54="ป",ลับ!AR$3,0))</f>
        <v>0</v>
      </c>
      <c r="BR106" s="60">
        <f>IF(ลับ!AS$3=0,0,IF(เวลาเรียน!BW54="ป",ลับ!AS$3,0))</f>
        <v>0</v>
      </c>
      <c r="BS106" s="295">
        <f>IF(ลับ!AT$3=0,0,IF(เวลาเรียน!BX54="ป",ลับ!AT$3,0))</f>
        <v>0</v>
      </c>
      <c r="BT106" s="60">
        <f>IF(ลับ!BT$3=0,0,IF(เวลาเรียน!BZ54="ป",ลับ!BT$3,0))</f>
        <v>0</v>
      </c>
      <c r="BU106" s="60">
        <f>IF(ลับ!BU$3=0,0,IF(เวลาเรียน!CA54="ป",ลับ!BU$3,0))</f>
        <v>0</v>
      </c>
      <c r="BV106" s="60">
        <f>IF(ลับ!BV$3=0,0,IF(เวลาเรียน!CB54="ป",ลับ!BV$3,0))</f>
        <v>0</v>
      </c>
      <c r="BW106" s="60">
        <f>IF(ลับ!BW$3=0,0,IF(เวลาเรียน!CC54="ป",ลับ!BW$3,0))</f>
        <v>0</v>
      </c>
      <c r="BX106" s="60">
        <f>IF(ลับ!BX$3=0,0,IF(เวลาเรียน!CD54="ป",ลับ!BX$3,0))</f>
        <v>0</v>
      </c>
      <c r="BY106" s="60">
        <f>IF(ลับ!BY$3=0,0,IF(เวลาเรียน!CE54="ป",ลับ!BY$3,0))</f>
        <v>0</v>
      </c>
      <c r="BZ106" s="60">
        <f>IF(ลับ!BZ$3=0,0,IF(เวลาเรียน!CF54="ป",ลับ!BZ$3,0))</f>
        <v>0</v>
      </c>
      <c r="CA106" s="60">
        <f>IF(ลับ!CA$3=0,0,IF(เวลาเรียน!CG54="ป",ลับ!CA$3,0))</f>
        <v>0</v>
      </c>
      <c r="CB106" s="60">
        <f>IF(ลับ!CB$3=0,0,IF(เวลาเรียน!CH54="ป",ลับ!CB$3,0))</f>
        <v>0</v>
      </c>
      <c r="CC106" s="60">
        <f>IF(ลับ!CC$3=0,0,IF(เวลาเรียน!CI54="ป",ลับ!CC$3,0))</f>
        <v>0</v>
      </c>
      <c r="CD106" s="60">
        <f>IF(ลับ!CD$3=0,0,IF(เวลาเรียน!CJ54="ป",ลับ!CD$3,0))</f>
        <v>0</v>
      </c>
      <c r="CE106" s="60">
        <f>IF(ลับ!CE$3=0,0,IF(เวลาเรียน!CK54="ป",ลับ!CE$3,0))</f>
        <v>0</v>
      </c>
      <c r="CF106" s="60">
        <f>IF(ลับ!CF$3=0,0,IF(เวลาเรียน!CL54="ป",ลับ!CF$3,0))</f>
        <v>0</v>
      </c>
      <c r="CG106" s="60">
        <f>IF(ลับ!CG$3=0,0,IF(เวลาเรียน!CM54="ป",ลับ!CG$3,0))</f>
        <v>0</v>
      </c>
      <c r="CH106" s="60">
        <f>IF(ลับ!CH$3=0,0,IF(เวลาเรียน!CN54="ป",ลับ!CH$3,0))</f>
        <v>0</v>
      </c>
      <c r="CI106" s="60">
        <f>IF(ลับ!CI$3=0,0,IF(เวลาเรียน!CO54="ป",ลับ!CI$3,0))</f>
        <v>0</v>
      </c>
      <c r="CJ106" s="60">
        <f>IF(ลับ!CJ$3=0,0,IF(เวลาเรียน!CP54="ป",ลับ!CJ$3,0))</f>
        <v>0</v>
      </c>
      <c r="CK106" s="60">
        <f>IF(ลับ!CK$3=0,0,IF(เวลาเรียน!CQ54="ป",ลับ!CK$3,0))</f>
        <v>0</v>
      </c>
      <c r="CL106" s="60">
        <f>IF(ลับ!CL$3=0,0,IF(เวลาเรียน!CR54="ป",ลับ!CL$3,0))</f>
        <v>0</v>
      </c>
      <c r="CM106" s="60">
        <f>IF(ลับ!CM$3=0,0,IF(เวลาเรียน!CS54="ป",ลับ!CM$3,0))</f>
        <v>0</v>
      </c>
      <c r="CN106" s="60">
        <f>IF(ลับ!CN$3=0,0,IF(เวลาเรียน!CT54="ป",ลับ!CN$3,0))</f>
        <v>0</v>
      </c>
      <c r="CO106" s="60">
        <f>IF(ลับ!CO$3=0,0,IF(เวลาเรียน!CU54="ป",ลับ!CO$3,0))</f>
        <v>0</v>
      </c>
      <c r="CP106" s="60">
        <f>IF(ลับ!CP$3=0,0,IF(เวลาเรียน!CV54="ป",ลับ!CP$3,0))</f>
        <v>0</v>
      </c>
      <c r="CQ106" s="60">
        <f>IF(ลับ!CQ$3=0,0,IF(เวลาเรียน!CW54="ป",ลับ!CQ$3,0))</f>
        <v>0</v>
      </c>
      <c r="CR106" s="60">
        <f>IF(ลับ!CR$3=0,0,IF(เวลาเรียน!CX54="ป",ลับ!CR$3,0))</f>
        <v>0</v>
      </c>
      <c r="CS106" s="60">
        <f>IF(ลับ!CS$3=0,0,IF(เวลาเรียน!CY54="ป",ลับ!CS$3,0))</f>
        <v>0</v>
      </c>
      <c r="CT106" s="60">
        <f>IF(ลับ!CT$3=0,0,IF(เวลาเรียน!CZ54="ป",ลับ!CT$3,0))</f>
        <v>0</v>
      </c>
      <c r="CU106" s="60">
        <f>IF(ลับ!CU$3=0,0,IF(เวลาเรียน!DA54="ป",ลับ!CU$3,0))</f>
        <v>0</v>
      </c>
      <c r="CV106" s="60">
        <f>IF(ลับ!CV$3=0,0,IF(เวลาเรียน!DB54="ป",ลับ!CV$3,0))</f>
        <v>0</v>
      </c>
      <c r="CW106" s="60">
        <f>IF(ลับ!CW$3=0,0,IF(เวลาเรียน!DC54="ป",ลับ!CW$3,0))</f>
        <v>0</v>
      </c>
      <c r="CX106" s="73" t="e">
        <f t="shared" si="24"/>
        <v>#REF!</v>
      </c>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row>
    <row r="107" spans="1:214" ht="21" thickBot="1" x14ac:dyDescent="0.6">
      <c r="A107" s="26">
        <v>50</v>
      </c>
      <c r="B107" s="60">
        <f>IF(ลับ!B$3=0,0,IF(เวลาเรียน!G55="ป",ลับ!B$3,0))</f>
        <v>0</v>
      </c>
      <c r="C107" s="60">
        <f>IF(ลับ!C$3=0,0,IF(เวลาเรียน!I55="ป",ลับ!C$3,0))</f>
        <v>0</v>
      </c>
      <c r="D107" s="60">
        <f>IF(ลับ!D$3=0,0,IF(เวลาเรียน!J55="ป",ลับ!D$3,0))</f>
        <v>0</v>
      </c>
      <c r="E107" s="60">
        <f>IF(ลับ!E$3=0,0,IF(เวลาเรียน!K55="ป",ลับ!E$3,0))</f>
        <v>0</v>
      </c>
      <c r="F107" s="60" t="e">
        <f>IF(ลับ!F$3=0,0,IF(เวลาเรียน!#REF!="ป",ลับ!F$3,0))</f>
        <v>#REF!</v>
      </c>
      <c r="G107" s="60">
        <f>IF(ลับ!G$3=0,0,IF(เวลาเรียน!L55="ป",ลับ!G$3,0))</f>
        <v>0</v>
      </c>
      <c r="H107" s="60">
        <f>IF(ลับ!H$3=0,0,IF(เวลาเรียน!M55="ป",ลับ!H$3,0))</f>
        <v>0</v>
      </c>
      <c r="I107" s="60">
        <f>IF(ลับ!I$3=0,0,IF(เวลาเรียน!N55="ป",ลับ!I$3,0))</f>
        <v>0</v>
      </c>
      <c r="J107" s="60">
        <f>IF(ลับ!J$3=0,0,IF(เวลาเรียน!O55="ป",ลับ!J$3,0))</f>
        <v>0</v>
      </c>
      <c r="K107" s="60">
        <f>IF(ลับ!K$3=0,0,IF(เวลาเรียน!P55="ป",ลับ!K$3,0))</f>
        <v>0</v>
      </c>
      <c r="L107" s="60">
        <f>IF(ลับ!L$3=0,0,IF(เวลาเรียน!Q55="ป",ลับ!L$3,0))</f>
        <v>0</v>
      </c>
      <c r="M107" s="60">
        <f>IF(ลับ!M$3=0,0,IF(เวลาเรียน!R55="ป",ลับ!M$3,0))</f>
        <v>0</v>
      </c>
      <c r="N107" s="60">
        <f>IF(ลับ!N$3=0,0,IF(เวลาเรียน!S55="ป",ลับ!N$3,0))</f>
        <v>0</v>
      </c>
      <c r="O107" s="60">
        <f>IF(ลับ!O$3=0,0,IF(เวลาเรียน!T55="ป",ลับ!O$3,0))</f>
        <v>0</v>
      </c>
      <c r="P107" s="60">
        <f>IF(ลับ!P$3=0,0,IF(เวลาเรียน!U55="ป",ลับ!P$3,0))</f>
        <v>0</v>
      </c>
      <c r="Q107" s="60">
        <f>IF(ลับ!Q$3=0,0,IF(เวลาเรียน!V55="ป",ลับ!Q$3,0))</f>
        <v>0</v>
      </c>
      <c r="R107" s="60">
        <f>IF(ลับ!R$3=0,0,IF(เวลาเรียน!W55="ป",ลับ!R$3,0))</f>
        <v>0</v>
      </c>
      <c r="S107" s="60">
        <f>IF(ลับ!S$3=0,0,IF(เวลาเรียน!X55="ป",ลับ!S$3,0))</f>
        <v>0</v>
      </c>
      <c r="T107" s="60">
        <f>IF(ลับ!T$3=0,0,IF(เวลาเรียน!Y55="ป",ลับ!T$3,0))</f>
        <v>0</v>
      </c>
      <c r="U107" s="60">
        <f>IF(ลับ!U$3=0,0,IF(เวลาเรียน!Z55="ป",ลับ!U$3,0))</f>
        <v>0</v>
      </c>
      <c r="V107" s="60">
        <f>IF(ลับ!V$3=0,0,IF(เวลาเรียน!AA55="ป",ลับ!V$3,0))</f>
        <v>0</v>
      </c>
      <c r="W107" s="60">
        <f>IF(ลับ!W$3=0,0,IF(เวลาเรียน!AB55="ป",ลับ!W$3,0))</f>
        <v>0</v>
      </c>
      <c r="X107" s="60">
        <f>IF(ลับ!X$3=0,0,IF(เวลาเรียน!AC55="ป",ลับ!X$3,0))</f>
        <v>0</v>
      </c>
      <c r="Y107" s="60">
        <f>IF(ลับ!Y$3=0,0,IF(เวลาเรียน!AD55="ป",ลับ!Y$3,0))</f>
        <v>0</v>
      </c>
      <c r="Z107" s="295">
        <f>IF(ลับ!Z$3=0,0,IF(เวลาเรียน!AE55="ป",ลับ!Z$3,0))</f>
        <v>0</v>
      </c>
      <c r="AA107" s="60">
        <f>IF(ลับ!B$3=0,0,IF(เวลาเรียน!AF55="ป",ลับ!B$3,0))</f>
        <v>0</v>
      </c>
      <c r="AB107" s="60">
        <f>IF(ลับ!C$3=0,0,IF(เวลาเรียน!AG55="ป",ลับ!C$3,0))</f>
        <v>0</v>
      </c>
      <c r="AC107" s="60">
        <f>IF(ลับ!D$3=0,0,IF(เวลาเรียน!AH55="ป",ลับ!D$3,0))</f>
        <v>0</v>
      </c>
      <c r="AD107" s="60">
        <f>IF(ลับ!E$3=0,0,IF(เวลาเรียน!AI55="ป",ลับ!E$3,0))</f>
        <v>0</v>
      </c>
      <c r="AE107" s="60" t="e">
        <f>IF(ลับ!F$3=0,0,IF(เวลาเรียน!AJ55="ป",ลับ!F$3,0))</f>
        <v>#REF!</v>
      </c>
      <c r="AF107" s="60">
        <f>IF(ลับ!G$3=0,0,IF(เวลาเรียน!AK55="ป",ลับ!G$3,0))</f>
        <v>0</v>
      </c>
      <c r="AG107" s="60">
        <f>IF(ลับ!H$3=0,0,IF(เวลาเรียน!AL55="ป",ลับ!H$3,0))</f>
        <v>0</v>
      </c>
      <c r="AH107" s="60">
        <f>IF(ลับ!I$3=0,0,IF(เวลาเรียน!AM55="ป",ลับ!I$3,0))</f>
        <v>0</v>
      </c>
      <c r="AI107" s="60">
        <f>IF(ลับ!J$3=0,0,IF(เวลาเรียน!AN55="ป",ลับ!J$3,0))</f>
        <v>0</v>
      </c>
      <c r="AJ107" s="60">
        <f>IF(ลับ!K$3=0,0,IF(เวลาเรียน!AO55="ป",ลับ!K$3,0))</f>
        <v>0</v>
      </c>
      <c r="AK107" s="60">
        <f>IF(ลับ!L$3=0,0,IF(เวลาเรียน!AP55="ป",ลับ!L$3,0))</f>
        <v>0</v>
      </c>
      <c r="AL107" s="60">
        <f>IF(ลับ!M$3=0,0,IF(เวลาเรียน!AQ55="ป",ลับ!M$3,0))</f>
        <v>0</v>
      </c>
      <c r="AM107" s="60">
        <f>IF(ลับ!N$3=0,0,IF(เวลาเรียน!AR55="ป",ลับ!N$3,0))</f>
        <v>0</v>
      </c>
      <c r="AN107" s="60">
        <f>IF(ลับ!O$3=0,0,IF(เวลาเรียน!AS55="ป",ลับ!O$3,0))</f>
        <v>0</v>
      </c>
      <c r="AO107" s="60">
        <f>IF(ลับ!P$3=0,0,IF(เวลาเรียน!AT55="ป",ลับ!P$3,0))</f>
        <v>0</v>
      </c>
      <c r="AP107" s="60">
        <f>IF(ลับ!Q$3=0,0,IF(เวลาเรียน!AU55="ป",ลับ!Q$3,0))</f>
        <v>0</v>
      </c>
      <c r="AQ107" s="60">
        <f>IF(ลับ!R$3=0,0,IF(เวลาเรียน!AV55="ป",ลับ!R$3,0))</f>
        <v>0</v>
      </c>
      <c r="AR107" s="60">
        <f>IF(ลับ!S$3=0,0,IF(เวลาเรียน!AW55="ป",ลับ!S$3,0))</f>
        <v>0</v>
      </c>
      <c r="AS107" s="60">
        <f>IF(ลับ!T$3=0,0,IF(เวลาเรียน!AX55="ป",ลับ!T$3,0))</f>
        <v>0</v>
      </c>
      <c r="AT107" s="60">
        <f>IF(ลับ!U$3=0,0,IF(เวลาเรียน!AY55="ป",ลับ!U$3,0))</f>
        <v>0</v>
      </c>
      <c r="AU107" s="60">
        <f>IF(ลับ!V$3=0,0,IF(เวลาเรียน!AZ55="ป",ลับ!V$3,0))</f>
        <v>0</v>
      </c>
      <c r="AV107" s="60">
        <f>IF(ลับ!W$3=0,0,IF(เวลาเรียน!BA55="ป",ลับ!W$3,0))</f>
        <v>0</v>
      </c>
      <c r="AW107" s="60">
        <f>IF(ลับ!X$3=0,0,IF(เวลาเรียน!BB55="ป",ลับ!X$3,0))</f>
        <v>0</v>
      </c>
      <c r="AX107" s="60">
        <f>IF(ลับ!Y$3=0,0,IF(เวลาเรียน!BC55="ป",ลับ!Y$3,0))</f>
        <v>0</v>
      </c>
      <c r="AY107" s="60">
        <f>IF(ลับ!Z$3=0,0,IF(เวลาเรียน!BD55="ป",ลับ!Z$3,0))</f>
        <v>0</v>
      </c>
      <c r="AZ107" s="60">
        <f>IF(ลับ!AA$3=0,0,IF(เวลาเรียน!BE55="ป",ลับ!AA$3,0))</f>
        <v>0</v>
      </c>
      <c r="BA107" s="60">
        <f>IF(ลับ!AB$3=0,0,IF(เวลาเรียน!BF55="ป",ลับ!AB$3,0))</f>
        <v>0</v>
      </c>
      <c r="BB107" s="60">
        <f>IF(ลับ!AC$3=0,0,IF(เวลาเรียน!BG55="ป",ลับ!AC$3,0))</f>
        <v>0</v>
      </c>
      <c r="BC107" s="60">
        <f>IF(ลับ!AD$3=0,0,IF(เวลาเรียน!BH55="ป",ลับ!AD$3,0))</f>
        <v>0</v>
      </c>
      <c r="BD107" s="60">
        <f>IF(ลับ!AE$3=0,0,IF(เวลาเรียน!BI55="ป",ลับ!AE$3,0))</f>
        <v>0</v>
      </c>
      <c r="BE107" s="60">
        <f>IF(ลับ!AF$3=0,0,IF(เวลาเรียน!BJ55="ป",ลับ!AF$3,0))</f>
        <v>0</v>
      </c>
      <c r="BF107" s="60">
        <f>IF(ลับ!AG$3=0,0,IF(เวลาเรียน!BK55="ป",ลับ!AG$3,0))</f>
        <v>0</v>
      </c>
      <c r="BG107" s="60">
        <f>IF(ลับ!AH$3=0,0,IF(เวลาเรียน!BL55="ป",ลับ!AH$3,0))</f>
        <v>0</v>
      </c>
      <c r="BH107" s="60">
        <f>IF(ลับ!AI$3=0,0,IF(เวลาเรียน!BM55="ป",ลับ!AI$3,0))</f>
        <v>0</v>
      </c>
      <c r="BI107" s="60">
        <f>IF(ลับ!AJ$3=0,0,IF(เวลาเรียน!BN55="ป",ลับ!AJ$3,0))</f>
        <v>0</v>
      </c>
      <c r="BJ107" s="60">
        <f>IF(ลับ!AK$3=0,0,IF(เวลาเรียน!BO55="ป",ลับ!AK$3,0))</f>
        <v>0</v>
      </c>
      <c r="BK107" s="60">
        <f>IF(ลับ!AL$3=0,0,IF(เวลาเรียน!BP55="ป",ลับ!AL$3,0))</f>
        <v>0</v>
      </c>
      <c r="BL107" s="60">
        <f>IF(ลับ!AM$3=0,0,IF(เวลาเรียน!BQ55="ป",ลับ!AM$3,0))</f>
        <v>0</v>
      </c>
      <c r="BM107" s="60">
        <f>IF(ลับ!AN$3=0,0,IF(เวลาเรียน!BR55="ป",ลับ!AN$3,0))</f>
        <v>0</v>
      </c>
      <c r="BN107" s="60">
        <f>IF(ลับ!AO$3=0,0,IF(เวลาเรียน!BS55="ป",ลับ!AO$3,0))</f>
        <v>0</v>
      </c>
      <c r="BO107" s="60">
        <f>IF(ลับ!AP$3=0,0,IF(เวลาเรียน!BT55="ป",ลับ!AP$3,0))</f>
        <v>0</v>
      </c>
      <c r="BP107" s="60">
        <f>IF(ลับ!AQ$3=0,0,IF(เวลาเรียน!BU55="ป",ลับ!AQ$3,0))</f>
        <v>0</v>
      </c>
      <c r="BQ107" s="60">
        <f>IF(ลับ!AR$3=0,0,IF(เวลาเรียน!BV55="ป",ลับ!AR$3,0))</f>
        <v>0</v>
      </c>
      <c r="BR107" s="60">
        <f>IF(ลับ!AS$3=0,0,IF(เวลาเรียน!BW55="ป",ลับ!AS$3,0))</f>
        <v>0</v>
      </c>
      <c r="BS107" s="295">
        <f>IF(ลับ!AT$3=0,0,IF(เวลาเรียน!BX55="ป",ลับ!AT$3,0))</f>
        <v>0</v>
      </c>
      <c r="BT107" s="60">
        <f>IF(ลับ!BT$3=0,0,IF(เวลาเรียน!BZ55="ป",ลับ!BT$3,0))</f>
        <v>0</v>
      </c>
      <c r="BU107" s="60">
        <f>IF(ลับ!BU$3=0,0,IF(เวลาเรียน!CA55="ป",ลับ!BU$3,0))</f>
        <v>0</v>
      </c>
      <c r="BV107" s="60">
        <f>IF(ลับ!BV$3=0,0,IF(เวลาเรียน!CB55="ป",ลับ!BV$3,0))</f>
        <v>0</v>
      </c>
      <c r="BW107" s="60">
        <f>IF(ลับ!BW$3=0,0,IF(เวลาเรียน!CC55="ป",ลับ!BW$3,0))</f>
        <v>0</v>
      </c>
      <c r="BX107" s="60">
        <f>IF(ลับ!BX$3=0,0,IF(เวลาเรียน!CD55="ป",ลับ!BX$3,0))</f>
        <v>0</v>
      </c>
      <c r="BY107" s="60">
        <f>IF(ลับ!BY$3=0,0,IF(เวลาเรียน!CE55="ป",ลับ!BY$3,0))</f>
        <v>0</v>
      </c>
      <c r="BZ107" s="60">
        <f>IF(ลับ!BZ$3=0,0,IF(เวลาเรียน!CF55="ป",ลับ!BZ$3,0))</f>
        <v>0</v>
      </c>
      <c r="CA107" s="60">
        <f>IF(ลับ!CA$3=0,0,IF(เวลาเรียน!CG55="ป",ลับ!CA$3,0))</f>
        <v>0</v>
      </c>
      <c r="CB107" s="60">
        <f>IF(ลับ!CB$3=0,0,IF(เวลาเรียน!CH55="ป",ลับ!CB$3,0))</f>
        <v>0</v>
      </c>
      <c r="CC107" s="60">
        <f>IF(ลับ!CC$3=0,0,IF(เวลาเรียน!CI55="ป",ลับ!CC$3,0))</f>
        <v>0</v>
      </c>
      <c r="CD107" s="60">
        <f>IF(ลับ!CD$3=0,0,IF(เวลาเรียน!CJ55="ป",ลับ!CD$3,0))</f>
        <v>0</v>
      </c>
      <c r="CE107" s="60">
        <f>IF(ลับ!CE$3=0,0,IF(เวลาเรียน!CK55="ป",ลับ!CE$3,0))</f>
        <v>0</v>
      </c>
      <c r="CF107" s="60">
        <f>IF(ลับ!CF$3=0,0,IF(เวลาเรียน!CL55="ป",ลับ!CF$3,0))</f>
        <v>0</v>
      </c>
      <c r="CG107" s="60">
        <f>IF(ลับ!CG$3=0,0,IF(เวลาเรียน!CM55="ป",ลับ!CG$3,0))</f>
        <v>0</v>
      </c>
      <c r="CH107" s="60">
        <f>IF(ลับ!CH$3=0,0,IF(เวลาเรียน!CN55="ป",ลับ!CH$3,0))</f>
        <v>0</v>
      </c>
      <c r="CI107" s="60">
        <f>IF(ลับ!CI$3=0,0,IF(เวลาเรียน!CO55="ป",ลับ!CI$3,0))</f>
        <v>0</v>
      </c>
      <c r="CJ107" s="60">
        <f>IF(ลับ!CJ$3=0,0,IF(เวลาเรียน!CP55="ป",ลับ!CJ$3,0))</f>
        <v>0</v>
      </c>
      <c r="CK107" s="60">
        <f>IF(ลับ!CK$3=0,0,IF(เวลาเรียน!CQ55="ป",ลับ!CK$3,0))</f>
        <v>0</v>
      </c>
      <c r="CL107" s="60">
        <f>IF(ลับ!CL$3=0,0,IF(เวลาเรียน!CR55="ป",ลับ!CL$3,0))</f>
        <v>0</v>
      </c>
      <c r="CM107" s="60">
        <f>IF(ลับ!CM$3=0,0,IF(เวลาเรียน!CS55="ป",ลับ!CM$3,0))</f>
        <v>0</v>
      </c>
      <c r="CN107" s="60">
        <f>IF(ลับ!CN$3=0,0,IF(เวลาเรียน!CT55="ป",ลับ!CN$3,0))</f>
        <v>0</v>
      </c>
      <c r="CO107" s="60">
        <f>IF(ลับ!CO$3=0,0,IF(เวลาเรียน!CU55="ป",ลับ!CO$3,0))</f>
        <v>0</v>
      </c>
      <c r="CP107" s="60">
        <f>IF(ลับ!CP$3=0,0,IF(เวลาเรียน!CV55="ป",ลับ!CP$3,0))</f>
        <v>0</v>
      </c>
      <c r="CQ107" s="60">
        <f>IF(ลับ!CQ$3=0,0,IF(เวลาเรียน!CW55="ป",ลับ!CQ$3,0))</f>
        <v>0</v>
      </c>
      <c r="CR107" s="60">
        <f>IF(ลับ!CR$3=0,0,IF(เวลาเรียน!CX55="ป",ลับ!CR$3,0))</f>
        <v>0</v>
      </c>
      <c r="CS107" s="60">
        <f>IF(ลับ!CS$3=0,0,IF(เวลาเรียน!CY55="ป",ลับ!CS$3,0))</f>
        <v>0</v>
      </c>
      <c r="CT107" s="60">
        <f>IF(ลับ!CT$3=0,0,IF(เวลาเรียน!CZ55="ป",ลับ!CT$3,0))</f>
        <v>0</v>
      </c>
      <c r="CU107" s="60">
        <f>IF(ลับ!CU$3=0,0,IF(เวลาเรียน!DA55="ป",ลับ!CU$3,0))</f>
        <v>0</v>
      </c>
      <c r="CV107" s="60">
        <f>IF(ลับ!CV$3=0,0,IF(เวลาเรียน!DB55="ป",ลับ!CV$3,0))</f>
        <v>0</v>
      </c>
      <c r="CW107" s="60">
        <f>IF(ลับ!CW$3=0,0,IF(เวลาเรียน!DC55="ป",ลับ!CW$3,0))</f>
        <v>0</v>
      </c>
      <c r="CX107" s="73" t="e">
        <f t="shared" si="24"/>
        <v>#REF!</v>
      </c>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GI107" s="65"/>
      <c r="GJ107" s="65"/>
      <c r="GK107" s="65"/>
      <c r="GL107" s="65"/>
      <c r="GM107" s="65"/>
      <c r="GN107" s="65"/>
      <c r="GO107" s="65"/>
      <c r="GP107" s="65"/>
      <c r="GQ107" s="65"/>
      <c r="GR107" s="65"/>
      <c r="GS107" s="65"/>
      <c r="GT107" s="65"/>
      <c r="GU107" s="65"/>
      <c r="GV107" s="65"/>
      <c r="GW107" s="65"/>
      <c r="GX107" s="65"/>
      <c r="GY107" s="65"/>
      <c r="GZ107" s="65"/>
      <c r="HA107" s="65"/>
      <c r="HB107" s="65"/>
      <c r="HC107" s="65"/>
      <c r="HD107" s="65"/>
      <c r="HE107" s="65"/>
      <c r="HF107" s="65"/>
    </row>
    <row r="108" spans="1:214" ht="19.8" x14ac:dyDescent="0.5">
      <c r="A108" s="298" t="s">
        <v>249</v>
      </c>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GI108" s="65"/>
      <c r="GJ108" s="65"/>
      <c r="GK108" s="65"/>
      <c r="GL108" s="65"/>
      <c r="GM108" s="65"/>
      <c r="GN108" s="65"/>
      <c r="GO108" s="65"/>
      <c r="GP108" s="65"/>
      <c r="GQ108" s="65"/>
      <c r="GR108" s="65"/>
      <c r="GS108" s="65"/>
      <c r="GT108" s="65"/>
      <c r="GU108" s="65"/>
      <c r="GV108" s="65"/>
      <c r="GW108" s="65"/>
      <c r="GX108" s="65"/>
      <c r="GY108" s="65"/>
      <c r="GZ108" s="65"/>
      <c r="HA108" s="65"/>
      <c r="HB108" s="65"/>
      <c r="HC108" s="65"/>
      <c r="HD108" s="65"/>
      <c r="HE108" s="65"/>
      <c r="HF108" s="65"/>
    </row>
    <row r="109" spans="1:214" ht="20.399999999999999" x14ac:dyDescent="0.55000000000000004">
      <c r="A109" s="25">
        <v>1</v>
      </c>
      <c r="B109" s="60">
        <f>IF(ลับ!B$3=0,0,IF(เวลาเรียน!H6="ล",ลับ!B$3,0))</f>
        <v>0</v>
      </c>
      <c r="C109" s="60">
        <f>IF(ลับ!C$3=0,0,IF(เวลาเรียน!I6="ล",ลับ!C$3,0))</f>
        <v>0</v>
      </c>
      <c r="D109" s="60">
        <f>IF(ลับ!D$3=0,0,IF(เวลาเรียน!J6="ล",ลับ!D$3,0))</f>
        <v>0</v>
      </c>
      <c r="E109" s="60">
        <f>IF(ลับ!E$3=0,0,IF(เวลาเรียน!G6="ล",ลับ!E$3,0))</f>
        <v>0</v>
      </c>
      <c r="F109" s="60" t="e">
        <f>IF(ลับ!F$3=0,0,IF(เวลาเรียน!#REF!="ล",ลับ!F$3,0))</f>
        <v>#REF!</v>
      </c>
      <c r="G109" s="60">
        <f>IF(ลับ!G$3=0,0,IF(เวลาเรียน!L6="ล",ลับ!G$3,0))</f>
        <v>0</v>
      </c>
      <c r="H109" s="60">
        <f>IF(ลับ!H$3=0,0,IF(เวลาเรียน!M6="ล",ลับ!H$3,0))</f>
        <v>0</v>
      </c>
      <c r="I109" s="60">
        <f>IF(ลับ!I$3=0,0,IF(เวลาเรียน!N6="ล",ลับ!I$3,0))</f>
        <v>0</v>
      </c>
      <c r="J109" s="60">
        <f>IF(ลับ!J$3=0,0,IF(เวลาเรียน!O6="ล",ลับ!J$3,0))</f>
        <v>0</v>
      </c>
      <c r="K109" s="60">
        <f>IF(ลับ!K$3=0,0,IF(เวลาเรียน!P6="ล",ลับ!K$3,0))</f>
        <v>0</v>
      </c>
      <c r="L109" s="60">
        <f>IF(ลับ!L$3=0,0,IF(เวลาเรียน!Q6="ล",ลับ!L$3,0))</f>
        <v>0</v>
      </c>
      <c r="M109" s="60">
        <f>IF(ลับ!M$3=0,0,IF(เวลาเรียน!R6="ล",ลับ!M$3,0))</f>
        <v>0</v>
      </c>
      <c r="N109" s="60">
        <f>IF(ลับ!N$3=0,0,IF(เวลาเรียน!S6="ล",ลับ!N$3,0))</f>
        <v>0</v>
      </c>
      <c r="O109" s="60">
        <f>IF(ลับ!O$3=0,0,IF(เวลาเรียน!T6="ล",ลับ!O$3,0))</f>
        <v>0</v>
      </c>
      <c r="P109" s="60">
        <f>IF(ลับ!P$3=0,0,IF(เวลาเรียน!U6="ล",ลับ!P$3,0))</f>
        <v>0</v>
      </c>
      <c r="Q109" s="60">
        <f>IF(ลับ!Q$3=0,0,IF(เวลาเรียน!V6="ล",ลับ!Q$3,0))</f>
        <v>0</v>
      </c>
      <c r="R109" s="60">
        <f>IF(ลับ!R$3=0,0,IF(เวลาเรียน!W6="ล",ลับ!R$3,0))</f>
        <v>0</v>
      </c>
      <c r="S109" s="60">
        <f>IF(ลับ!S$3=0,0,IF(เวลาเรียน!X6="ล",ลับ!S$3,0))</f>
        <v>0</v>
      </c>
      <c r="T109" s="60">
        <f>IF(ลับ!T$3=0,0,IF(เวลาเรียน!Y6="ล",ลับ!T$3,0))</f>
        <v>0</v>
      </c>
      <c r="U109" s="60">
        <f>IF(ลับ!U$3=0,0,IF(เวลาเรียน!Z6="ล",ลับ!U$3,0))</f>
        <v>0</v>
      </c>
      <c r="V109" s="60">
        <f>IF(ลับ!V$3=0,0,IF(เวลาเรียน!AA6="ล",ลับ!V$3,0))</f>
        <v>0</v>
      </c>
      <c r="W109" s="60">
        <f>IF(ลับ!W$3=0,0,IF(เวลาเรียน!AB6="ล",ลับ!W$3,0))</f>
        <v>0</v>
      </c>
      <c r="X109" s="60">
        <f>IF(ลับ!X$3=0,0,IF(เวลาเรียน!AC6="ล",ลับ!X$3,0))</f>
        <v>0</v>
      </c>
      <c r="Y109" s="60">
        <f>IF(ลับ!Y$3=0,0,IF(เวลาเรียน!AD6="ล",ลับ!Y$3,0))</f>
        <v>0</v>
      </c>
      <c r="Z109" s="295">
        <f>IF(ลับ!Z$3=0,0,IF(เวลาเรียน!AE6="ล",ลับ!Z$3,0))</f>
        <v>0</v>
      </c>
      <c r="AA109" s="60">
        <f>IF(ลับ!B$3=0,0,IF(เวลาเรียน!AF6="ล",ลับ!B$3,0))</f>
        <v>0</v>
      </c>
      <c r="AB109" s="60">
        <f>IF(ลับ!C$3=0,0,IF(เวลาเรียน!AG6="ล",ลับ!C$3,0))</f>
        <v>0</v>
      </c>
      <c r="AC109" s="60">
        <f>IF(ลับ!D$3=0,0,IF(เวลาเรียน!AH6="ล",ลับ!D$3,0))</f>
        <v>0</v>
      </c>
      <c r="AD109" s="60">
        <f>IF(ลับ!E$3=0,0,IF(เวลาเรียน!AI6="ล",ลับ!E$3,0))</f>
        <v>0</v>
      </c>
      <c r="AE109" s="60" t="e">
        <f>IF(ลับ!F$3=0,0,IF(เวลาเรียน!AJ6="ล",ลับ!F$3,0))</f>
        <v>#REF!</v>
      </c>
      <c r="AF109" s="60">
        <f>IF(ลับ!G$3=0,0,IF(เวลาเรียน!AK6="ล",ลับ!G$3,0))</f>
        <v>0</v>
      </c>
      <c r="AG109" s="60">
        <f>IF(ลับ!H$3=0,0,IF(เวลาเรียน!AL6="ล",ลับ!H$3,0))</f>
        <v>0</v>
      </c>
      <c r="AH109" s="60">
        <f>IF(ลับ!I$3=0,0,IF(เวลาเรียน!AM6="ล",ลับ!I$3,0))</f>
        <v>0</v>
      </c>
      <c r="AI109" s="60">
        <f>IF(ลับ!J$3=0,0,IF(เวลาเรียน!AN6="ล",ลับ!J$3,0))</f>
        <v>0</v>
      </c>
      <c r="AJ109" s="60">
        <f>IF(ลับ!K$3=0,0,IF(เวลาเรียน!AO6="ล",ลับ!K$3,0))</f>
        <v>0</v>
      </c>
      <c r="AK109" s="60">
        <f>IF(ลับ!L$3=0,0,IF(เวลาเรียน!AP6="ล",ลับ!L$3,0))</f>
        <v>0</v>
      </c>
      <c r="AL109" s="60">
        <f>IF(ลับ!M$3=0,0,IF(เวลาเรียน!AQ6="ล",ลับ!M$3,0))</f>
        <v>0</v>
      </c>
      <c r="AM109" s="60">
        <f>IF(ลับ!N$3=0,0,IF(เวลาเรียน!AR6="ล",ลับ!N$3,0))</f>
        <v>0</v>
      </c>
      <c r="AN109" s="60">
        <f>IF(ลับ!O$3=0,0,IF(เวลาเรียน!AS6="ล",ลับ!O$3,0))</f>
        <v>0</v>
      </c>
      <c r="AO109" s="60">
        <f>IF(ลับ!P$3=0,0,IF(เวลาเรียน!AT6="ล",ลับ!P$3,0))</f>
        <v>0</v>
      </c>
      <c r="AP109" s="60">
        <f>IF(ลับ!Q$3=0,0,IF(เวลาเรียน!AU6="ล",ลับ!Q$3,0))</f>
        <v>0</v>
      </c>
      <c r="AQ109" s="60">
        <f>IF(ลับ!R$3=0,0,IF(เวลาเรียน!AV6="ล",ลับ!R$3,0))</f>
        <v>0</v>
      </c>
      <c r="AR109" s="60">
        <f>IF(ลับ!S$3=0,0,IF(เวลาเรียน!AW6="ล",ลับ!S$3,0))</f>
        <v>0</v>
      </c>
      <c r="AS109" s="60">
        <f>IF(ลับ!T$3=0,0,IF(เวลาเรียน!AX6="ล",ลับ!T$3,0))</f>
        <v>0</v>
      </c>
      <c r="AT109" s="60">
        <f>IF(ลับ!U$3=0,0,IF(เวลาเรียน!AY6="ล",ลับ!U$3,0))</f>
        <v>0</v>
      </c>
      <c r="AU109" s="60">
        <f>IF(ลับ!V$3=0,0,IF(เวลาเรียน!AZ6="ล",ลับ!V$3,0))</f>
        <v>0</v>
      </c>
      <c r="AV109" s="60">
        <f>IF(ลับ!W$3=0,0,IF(เวลาเรียน!BA6="ล",ลับ!W$3,0))</f>
        <v>0</v>
      </c>
      <c r="AW109" s="60">
        <f>IF(ลับ!X$3=0,0,IF(เวลาเรียน!BB6="ล",ลับ!X$3,0))</f>
        <v>0</v>
      </c>
      <c r="AX109" s="60">
        <f>IF(ลับ!Y$3=0,0,IF(เวลาเรียน!BC6="ล",ลับ!Y$3,0))</f>
        <v>0</v>
      </c>
      <c r="AY109" s="60">
        <f>IF(ลับ!Z$3=0,0,IF(เวลาเรียน!BD6="ล",ลับ!Z$3,0))</f>
        <v>0</v>
      </c>
      <c r="AZ109" s="60">
        <f>IF(ลับ!AA$3=0,0,IF(เวลาเรียน!BE6="ล",ลับ!AA$3,0))</f>
        <v>0</v>
      </c>
      <c r="BA109" s="60">
        <f>IF(ลับ!AB$3=0,0,IF(เวลาเรียน!BF6="ล",ลับ!AB$3,0))</f>
        <v>0</v>
      </c>
      <c r="BB109" s="60">
        <f>IF(ลับ!AC$3=0,0,IF(เวลาเรียน!BG6="ล",ลับ!AC$3,0))</f>
        <v>0</v>
      </c>
      <c r="BC109" s="60">
        <f>IF(ลับ!AD$3=0,0,IF(เวลาเรียน!BH6="ล",ลับ!AD$3,0))</f>
        <v>0</v>
      </c>
      <c r="BD109" s="60">
        <f>IF(ลับ!AE$3=0,0,IF(เวลาเรียน!BI6="ล",ลับ!AE$3,0))</f>
        <v>0</v>
      </c>
      <c r="BE109" s="60">
        <f>IF(ลับ!AF$3=0,0,IF(เวลาเรียน!BJ6="ล",ลับ!AF$3,0))</f>
        <v>0</v>
      </c>
      <c r="BF109" s="60">
        <f>IF(ลับ!AG$3=0,0,IF(เวลาเรียน!BK6="ล",ลับ!AG$3,0))</f>
        <v>0</v>
      </c>
      <c r="BG109" s="60">
        <f>IF(ลับ!AH$3=0,0,IF(เวลาเรียน!BL6="ล",ลับ!AH$3,0))</f>
        <v>0</v>
      </c>
      <c r="BH109" s="60">
        <f>IF(ลับ!AI$3=0,0,IF(เวลาเรียน!BM6="ล",ลับ!AI$3,0))</f>
        <v>0</v>
      </c>
      <c r="BI109" s="60">
        <f>IF(ลับ!AJ$3=0,0,IF(เวลาเรียน!BN6="ล",ลับ!AJ$3,0))</f>
        <v>0</v>
      </c>
      <c r="BJ109" s="60">
        <f>IF(ลับ!AK$3=0,0,IF(เวลาเรียน!BO6="ล",ลับ!AK$3,0))</f>
        <v>0</v>
      </c>
      <c r="BK109" s="60">
        <f>IF(ลับ!AL$3=0,0,IF(เวลาเรียน!BP6="ล",ลับ!AL$3,0))</f>
        <v>0</v>
      </c>
      <c r="BL109" s="60">
        <f>IF(ลับ!AM$3=0,0,IF(เวลาเรียน!BQ6="ล",ลับ!AM$3,0))</f>
        <v>0</v>
      </c>
      <c r="BM109" s="60">
        <f>IF(ลับ!AN$3=0,0,IF(เวลาเรียน!BR6="ล",ลับ!AN$3,0))</f>
        <v>0</v>
      </c>
      <c r="BN109" s="60">
        <f>IF(ลับ!AO$3=0,0,IF(เวลาเรียน!BS6="ล",ลับ!AO$3,0))</f>
        <v>0</v>
      </c>
      <c r="BO109" s="60">
        <f>IF(ลับ!AP$3=0,0,IF(เวลาเรียน!BT6="ล",ลับ!AP$3,0))</f>
        <v>0</v>
      </c>
      <c r="BP109" s="60">
        <f>IF(ลับ!AQ$3=0,0,IF(เวลาเรียน!BU6="ล",ลับ!AQ$3,0))</f>
        <v>0</v>
      </c>
      <c r="BQ109" s="60">
        <f>IF(ลับ!AR$3=0,0,IF(เวลาเรียน!BV6="ล",ลับ!AR$3,0))</f>
        <v>0</v>
      </c>
      <c r="BR109" s="60">
        <f>IF(ลับ!AS$3=0,0,IF(เวลาเรียน!BW6="ล",ลับ!AS$3,0))</f>
        <v>0</v>
      </c>
      <c r="BS109" s="295">
        <f>IF(ลับ!AT$3=0,0,IF(เวลาเรียน!BX6="ล",ลับ!AT$3,0))</f>
        <v>0</v>
      </c>
      <c r="BT109" s="60">
        <f>IF(ลับ!BT$3=0,0,IF(เวลาเรียน!BZ6="ล",ลับ!BT$3,0))</f>
        <v>0</v>
      </c>
      <c r="BU109" s="60">
        <f>IF(ลับ!BU$3=0,0,IF(เวลาเรียน!CA6="ล",ลับ!BU$3,0))</f>
        <v>0</v>
      </c>
      <c r="BV109" s="60">
        <f>IF(ลับ!BV$3=0,0,IF(เวลาเรียน!CB6="ล",ลับ!BV$3,0))</f>
        <v>0</v>
      </c>
      <c r="BW109" s="60">
        <f>IF(ลับ!BW$3=0,0,IF(เวลาเรียน!CC6="ล",ลับ!BW$3,0))</f>
        <v>0</v>
      </c>
      <c r="BX109" s="60">
        <f>IF(ลับ!BX$3=0,0,IF(เวลาเรียน!CD6="ล",ลับ!BX$3,0))</f>
        <v>0</v>
      </c>
      <c r="BY109" s="60">
        <f>IF(ลับ!BY$3=0,0,IF(เวลาเรียน!CE6="ล",ลับ!BY$3,0))</f>
        <v>0</v>
      </c>
      <c r="BZ109" s="60">
        <f>IF(ลับ!BZ$3=0,0,IF(เวลาเรียน!CF6="ล",ลับ!BZ$3,0))</f>
        <v>0</v>
      </c>
      <c r="CA109" s="60">
        <f>IF(ลับ!CA$3=0,0,IF(เวลาเรียน!CG6="ล",ลับ!CA$3,0))</f>
        <v>0</v>
      </c>
      <c r="CB109" s="60">
        <f>IF(ลับ!CB$3=0,0,IF(เวลาเรียน!CH6="ล",ลับ!CB$3,0))</f>
        <v>0</v>
      </c>
      <c r="CC109" s="60">
        <f>IF(ลับ!CC$3=0,0,IF(เวลาเรียน!CI6="ล",ลับ!CC$3,0))</f>
        <v>0</v>
      </c>
      <c r="CD109" s="60">
        <f>IF(ลับ!CD$3=0,0,IF(เวลาเรียน!CJ6="ล",ลับ!CD$3,0))</f>
        <v>0</v>
      </c>
      <c r="CE109" s="60">
        <f>IF(ลับ!CE$3=0,0,IF(เวลาเรียน!CK6="ล",ลับ!CE$3,0))</f>
        <v>0</v>
      </c>
      <c r="CF109" s="60">
        <f>IF(ลับ!CF$3=0,0,IF(เวลาเรียน!CL6="ล",ลับ!CF$3,0))</f>
        <v>0</v>
      </c>
      <c r="CG109" s="60">
        <f>IF(ลับ!CG$3=0,0,IF(เวลาเรียน!CM6="ล",ลับ!CG$3,0))</f>
        <v>0</v>
      </c>
      <c r="CH109" s="60">
        <f>IF(ลับ!CH$3=0,0,IF(เวลาเรียน!CN6="ล",ลับ!CH$3,0))</f>
        <v>0</v>
      </c>
      <c r="CI109" s="60">
        <f>IF(ลับ!CI$3=0,0,IF(เวลาเรียน!CO6="ล",ลับ!CI$3,0))</f>
        <v>0</v>
      </c>
      <c r="CJ109" s="60">
        <f>IF(ลับ!CJ$3=0,0,IF(เวลาเรียน!CP6="ล",ลับ!CJ$3,0))</f>
        <v>0</v>
      </c>
      <c r="CK109" s="60">
        <f>IF(ลับ!CK$3=0,0,IF(เวลาเรียน!CQ6="ล",ลับ!CK$3,0))</f>
        <v>0</v>
      </c>
      <c r="CL109" s="60">
        <f>IF(ลับ!CL$3=0,0,IF(เวลาเรียน!CR6="ล",ลับ!CL$3,0))</f>
        <v>0</v>
      </c>
      <c r="CM109" s="60">
        <f>IF(ลับ!CM$3=0,0,IF(เวลาเรียน!CS6="ล",ลับ!CM$3,0))</f>
        <v>0</v>
      </c>
      <c r="CN109" s="60">
        <f>IF(ลับ!CN$3=0,0,IF(เวลาเรียน!CT6="ล",ลับ!CN$3,0))</f>
        <v>0</v>
      </c>
      <c r="CO109" s="60">
        <f>IF(ลับ!CO$3=0,0,IF(เวลาเรียน!CU6="ล",ลับ!CO$3,0))</f>
        <v>0</v>
      </c>
      <c r="CP109" s="60">
        <f>IF(ลับ!CP$3=0,0,IF(เวลาเรียน!CV6="ล",ลับ!CP$3,0))</f>
        <v>0</v>
      </c>
      <c r="CQ109" s="60">
        <f>IF(ลับ!CQ$3=0,0,IF(เวลาเรียน!CW6="ล",ลับ!CQ$3,0))</f>
        <v>0</v>
      </c>
      <c r="CR109" s="60">
        <f>IF(ลับ!CR$3=0,0,IF(เวลาเรียน!CX6="ล",ลับ!CR$3,0))</f>
        <v>0</v>
      </c>
      <c r="CS109" s="60">
        <f>IF(ลับ!CS$3=0,0,IF(เวลาเรียน!CY6="ล",ลับ!CS$3,0))</f>
        <v>0</v>
      </c>
      <c r="CT109" s="60">
        <f>IF(ลับ!CT$3=0,0,IF(เวลาเรียน!CZ6="ล",ลับ!CT$3,0))</f>
        <v>0</v>
      </c>
      <c r="CU109" s="60">
        <f>IF(ลับ!CU$3=0,0,IF(เวลาเรียน!DA6="ล",ลับ!CU$3,0))</f>
        <v>0</v>
      </c>
      <c r="CV109" s="60">
        <f>IF(ลับ!CV$3=0,0,IF(เวลาเรียน!DB6="ล",ลับ!CV$3,0))</f>
        <v>0</v>
      </c>
      <c r="CW109" s="60">
        <f>IF(ลับ!CW$3=0,0,IF(เวลาเรียน!DC6="ล",ลับ!CW$3,0))</f>
        <v>0</v>
      </c>
      <c r="CX109" s="73" t="e">
        <f>SUM(B109:CW109)</f>
        <v>#REF!</v>
      </c>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GI109" s="65"/>
      <c r="GJ109" s="65"/>
      <c r="GK109" s="65"/>
      <c r="GL109" s="65"/>
      <c r="GM109" s="65"/>
      <c r="GN109" s="65"/>
      <c r="GO109" s="65"/>
      <c r="GP109" s="65"/>
      <c r="GQ109" s="65"/>
      <c r="GR109" s="65"/>
      <c r="GS109" s="65"/>
      <c r="GT109" s="65"/>
      <c r="GU109" s="65"/>
      <c r="GV109" s="65"/>
      <c r="GW109" s="65"/>
      <c r="GX109" s="65"/>
      <c r="GY109" s="65"/>
      <c r="GZ109" s="65"/>
      <c r="HA109" s="65"/>
      <c r="HB109" s="65"/>
      <c r="HC109" s="65"/>
      <c r="HD109" s="65"/>
      <c r="HE109" s="65"/>
      <c r="HF109" s="65"/>
    </row>
    <row r="110" spans="1:214" ht="20.399999999999999" x14ac:dyDescent="0.55000000000000004">
      <c r="A110" s="25">
        <v>2</v>
      </c>
      <c r="B110" s="60">
        <f>IF(ลับ!B$3=0,0,IF(เวลาเรียน!H7="ล",ลับ!B$3,0))</f>
        <v>0</v>
      </c>
      <c r="C110" s="60">
        <f>IF(ลับ!C$3=0,0,IF(เวลาเรียน!I7="ล",ลับ!C$3,0))</f>
        <v>0</v>
      </c>
      <c r="D110" s="60">
        <f>IF(ลับ!D$3=0,0,IF(เวลาเรียน!J7="ล",ลับ!D$3,0))</f>
        <v>0</v>
      </c>
      <c r="E110" s="60">
        <f>IF(ลับ!E$3=0,0,IF(เวลาเรียน!K7="ล",ลับ!E$3,0))</f>
        <v>0</v>
      </c>
      <c r="F110" s="60" t="e">
        <f>IF(ลับ!F$3=0,0,IF(เวลาเรียน!#REF!="ล",ลับ!F$3,0))</f>
        <v>#REF!</v>
      </c>
      <c r="G110" s="60">
        <f>IF(ลับ!G$3=0,0,IF(เวลาเรียน!L7="ล",ลับ!G$3,0))</f>
        <v>0</v>
      </c>
      <c r="H110" s="60">
        <f>IF(ลับ!H$3=0,0,IF(เวลาเรียน!M7="ล",ลับ!H$3,0))</f>
        <v>0</v>
      </c>
      <c r="I110" s="60">
        <f>IF(ลับ!I$3=0,0,IF(เวลาเรียน!N7="ล",ลับ!I$3,0))</f>
        <v>0</v>
      </c>
      <c r="J110" s="60">
        <f>IF(ลับ!J$3=0,0,IF(เวลาเรียน!O7="ล",ลับ!J$3,0))</f>
        <v>0</v>
      </c>
      <c r="K110" s="60">
        <f>IF(ลับ!K$3=0,0,IF(เวลาเรียน!P7="ล",ลับ!K$3,0))</f>
        <v>0</v>
      </c>
      <c r="L110" s="60">
        <f>IF(ลับ!L$3=0,0,IF(เวลาเรียน!Q7="ล",ลับ!L$3,0))</f>
        <v>0</v>
      </c>
      <c r="M110" s="60">
        <f>IF(ลับ!M$3=0,0,IF(เวลาเรียน!R7="ล",ลับ!M$3,0))</f>
        <v>0</v>
      </c>
      <c r="N110" s="60">
        <f>IF(ลับ!N$3=0,0,IF(เวลาเรียน!S7="ล",ลับ!N$3,0))</f>
        <v>0</v>
      </c>
      <c r="O110" s="60">
        <f>IF(ลับ!O$3=0,0,IF(เวลาเรียน!T7="ล",ลับ!O$3,0))</f>
        <v>0</v>
      </c>
      <c r="P110" s="60">
        <f>IF(ลับ!P$3=0,0,IF(เวลาเรียน!U7="ล",ลับ!P$3,0))</f>
        <v>0</v>
      </c>
      <c r="Q110" s="60">
        <f>IF(ลับ!Q$3=0,0,IF(เวลาเรียน!V7="ล",ลับ!Q$3,0))</f>
        <v>0</v>
      </c>
      <c r="R110" s="60">
        <f>IF(ลับ!R$3=0,0,IF(เวลาเรียน!W7="ล",ลับ!R$3,0))</f>
        <v>0</v>
      </c>
      <c r="S110" s="60">
        <f>IF(ลับ!S$3=0,0,IF(เวลาเรียน!X7="ล",ลับ!S$3,0))</f>
        <v>0</v>
      </c>
      <c r="T110" s="60">
        <f>IF(ลับ!T$3=0,0,IF(เวลาเรียน!Y7="ล",ลับ!T$3,0))</f>
        <v>0</v>
      </c>
      <c r="U110" s="60">
        <f>IF(ลับ!U$3=0,0,IF(เวลาเรียน!Z7="ล",ลับ!U$3,0))</f>
        <v>0</v>
      </c>
      <c r="V110" s="60">
        <f>IF(ลับ!V$3=0,0,IF(เวลาเรียน!AA7="ล",ลับ!V$3,0))</f>
        <v>0</v>
      </c>
      <c r="W110" s="60">
        <f>IF(ลับ!W$3=0,0,IF(เวลาเรียน!AB7="ล",ลับ!W$3,0))</f>
        <v>0</v>
      </c>
      <c r="X110" s="60">
        <f>IF(ลับ!X$3=0,0,IF(เวลาเรียน!AC7="ล",ลับ!X$3,0))</f>
        <v>0</v>
      </c>
      <c r="Y110" s="60">
        <f>IF(ลับ!Y$3=0,0,IF(เวลาเรียน!AD7="ล",ลับ!Y$3,0))</f>
        <v>0</v>
      </c>
      <c r="Z110" s="295">
        <f>IF(ลับ!Z$3=0,0,IF(เวลาเรียน!AE7="ล",ลับ!Z$3,0))</f>
        <v>0</v>
      </c>
      <c r="AA110" s="60">
        <f>IF(ลับ!B$3=0,0,IF(เวลาเรียน!AF7="ล",ลับ!B$3,0))</f>
        <v>0</v>
      </c>
      <c r="AB110" s="60">
        <f>IF(ลับ!C$3=0,0,IF(เวลาเรียน!AG7="ล",ลับ!C$3,0))</f>
        <v>0</v>
      </c>
      <c r="AC110" s="60">
        <f>IF(ลับ!D$3=0,0,IF(เวลาเรียน!AH7="ล",ลับ!D$3,0))</f>
        <v>0</v>
      </c>
      <c r="AD110" s="60">
        <f>IF(ลับ!E$3=0,0,IF(เวลาเรียน!AI7="ล",ลับ!E$3,0))</f>
        <v>0</v>
      </c>
      <c r="AE110" s="60" t="e">
        <f>IF(ลับ!F$3=0,0,IF(เวลาเรียน!AJ7="ล",ลับ!F$3,0))</f>
        <v>#REF!</v>
      </c>
      <c r="AF110" s="60">
        <f>IF(ลับ!G$3=0,0,IF(เวลาเรียน!AK7="ล",ลับ!G$3,0))</f>
        <v>0</v>
      </c>
      <c r="AG110" s="60">
        <f>IF(ลับ!H$3=0,0,IF(เวลาเรียน!AL7="ล",ลับ!H$3,0))</f>
        <v>0</v>
      </c>
      <c r="AH110" s="60">
        <f>IF(ลับ!I$3=0,0,IF(เวลาเรียน!AM7="ล",ลับ!I$3,0))</f>
        <v>0</v>
      </c>
      <c r="AI110" s="60">
        <f>IF(ลับ!J$3=0,0,IF(เวลาเรียน!AN7="ล",ลับ!J$3,0))</f>
        <v>0</v>
      </c>
      <c r="AJ110" s="60">
        <f>IF(ลับ!K$3=0,0,IF(เวลาเรียน!AO7="ล",ลับ!K$3,0))</f>
        <v>0</v>
      </c>
      <c r="AK110" s="60">
        <f>IF(ลับ!L$3=0,0,IF(เวลาเรียน!AP7="ล",ลับ!L$3,0))</f>
        <v>0</v>
      </c>
      <c r="AL110" s="60">
        <f>IF(ลับ!M$3=0,0,IF(เวลาเรียน!AQ7="ล",ลับ!M$3,0))</f>
        <v>0</v>
      </c>
      <c r="AM110" s="60">
        <f>IF(ลับ!N$3=0,0,IF(เวลาเรียน!AR7="ล",ลับ!N$3,0))</f>
        <v>0</v>
      </c>
      <c r="AN110" s="60">
        <f>IF(ลับ!O$3=0,0,IF(เวลาเรียน!AS7="ล",ลับ!O$3,0))</f>
        <v>0</v>
      </c>
      <c r="AO110" s="60">
        <f>IF(ลับ!P$3=0,0,IF(เวลาเรียน!AT7="ล",ลับ!P$3,0))</f>
        <v>0</v>
      </c>
      <c r="AP110" s="60">
        <f>IF(ลับ!Q$3=0,0,IF(เวลาเรียน!AU7="ล",ลับ!Q$3,0))</f>
        <v>0</v>
      </c>
      <c r="AQ110" s="60">
        <f>IF(ลับ!R$3=0,0,IF(เวลาเรียน!AV7="ล",ลับ!R$3,0))</f>
        <v>0</v>
      </c>
      <c r="AR110" s="60">
        <f>IF(ลับ!S$3=0,0,IF(เวลาเรียน!AW7="ล",ลับ!S$3,0))</f>
        <v>0</v>
      </c>
      <c r="AS110" s="60">
        <f>IF(ลับ!T$3=0,0,IF(เวลาเรียน!AX7="ล",ลับ!T$3,0))</f>
        <v>0</v>
      </c>
      <c r="AT110" s="60">
        <f>IF(ลับ!U$3=0,0,IF(เวลาเรียน!AY7="ล",ลับ!U$3,0))</f>
        <v>0</v>
      </c>
      <c r="AU110" s="60">
        <f>IF(ลับ!V$3=0,0,IF(เวลาเรียน!AZ7="ล",ลับ!V$3,0))</f>
        <v>0</v>
      </c>
      <c r="AV110" s="60">
        <f>IF(ลับ!W$3=0,0,IF(เวลาเรียน!BA7="ล",ลับ!W$3,0))</f>
        <v>0</v>
      </c>
      <c r="AW110" s="60">
        <f>IF(ลับ!X$3=0,0,IF(เวลาเรียน!BB7="ล",ลับ!X$3,0))</f>
        <v>0</v>
      </c>
      <c r="AX110" s="60">
        <f>IF(ลับ!Y$3=0,0,IF(เวลาเรียน!BC7="ล",ลับ!Y$3,0))</f>
        <v>0</v>
      </c>
      <c r="AY110" s="60">
        <f>IF(ลับ!Z$3=0,0,IF(เวลาเรียน!BD7="ล",ลับ!Z$3,0))</f>
        <v>0</v>
      </c>
      <c r="AZ110" s="60">
        <f>IF(ลับ!AA$3=0,0,IF(เวลาเรียน!BE7="ล",ลับ!AA$3,0))</f>
        <v>0</v>
      </c>
      <c r="BA110" s="60">
        <f>IF(ลับ!AB$3=0,0,IF(เวลาเรียน!BF7="ล",ลับ!AB$3,0))</f>
        <v>0</v>
      </c>
      <c r="BB110" s="60">
        <f>IF(ลับ!AC$3=0,0,IF(เวลาเรียน!BG7="ล",ลับ!AC$3,0))</f>
        <v>0</v>
      </c>
      <c r="BC110" s="60">
        <f>IF(ลับ!AD$3=0,0,IF(เวลาเรียน!BH7="ล",ลับ!AD$3,0))</f>
        <v>0</v>
      </c>
      <c r="BD110" s="60">
        <f>IF(ลับ!AE$3=0,0,IF(เวลาเรียน!BI7="ล",ลับ!AE$3,0))</f>
        <v>0</v>
      </c>
      <c r="BE110" s="60">
        <f>IF(ลับ!AF$3=0,0,IF(เวลาเรียน!BJ7="ล",ลับ!AF$3,0))</f>
        <v>0</v>
      </c>
      <c r="BF110" s="60">
        <f>IF(ลับ!AG$3=0,0,IF(เวลาเรียน!BK7="ล",ลับ!AG$3,0))</f>
        <v>0</v>
      </c>
      <c r="BG110" s="60">
        <f>IF(ลับ!AH$3=0,0,IF(เวลาเรียน!BL7="ล",ลับ!AH$3,0))</f>
        <v>0</v>
      </c>
      <c r="BH110" s="60">
        <f>IF(ลับ!AI$3=0,0,IF(เวลาเรียน!BM7="ล",ลับ!AI$3,0))</f>
        <v>0</v>
      </c>
      <c r="BI110" s="60">
        <f>IF(ลับ!AJ$3=0,0,IF(เวลาเรียน!BN7="ล",ลับ!AJ$3,0))</f>
        <v>0</v>
      </c>
      <c r="BJ110" s="60">
        <f>IF(ลับ!AK$3=0,0,IF(เวลาเรียน!BO7="ล",ลับ!AK$3,0))</f>
        <v>0</v>
      </c>
      <c r="BK110" s="60">
        <f>IF(ลับ!AL$3=0,0,IF(เวลาเรียน!BP7="ล",ลับ!AL$3,0))</f>
        <v>0</v>
      </c>
      <c r="BL110" s="60">
        <f>IF(ลับ!AM$3=0,0,IF(เวลาเรียน!BQ7="ล",ลับ!AM$3,0))</f>
        <v>0</v>
      </c>
      <c r="BM110" s="60">
        <f>IF(ลับ!AN$3=0,0,IF(เวลาเรียน!BR7="ล",ลับ!AN$3,0))</f>
        <v>0</v>
      </c>
      <c r="BN110" s="60">
        <f>IF(ลับ!AO$3=0,0,IF(เวลาเรียน!BS7="ล",ลับ!AO$3,0))</f>
        <v>0</v>
      </c>
      <c r="BO110" s="60">
        <f>IF(ลับ!AP$3=0,0,IF(เวลาเรียน!BT7="ล",ลับ!AP$3,0))</f>
        <v>0</v>
      </c>
      <c r="BP110" s="60">
        <f>IF(ลับ!AQ$3=0,0,IF(เวลาเรียน!BU7="ล",ลับ!AQ$3,0))</f>
        <v>0</v>
      </c>
      <c r="BQ110" s="60">
        <f>IF(ลับ!AR$3=0,0,IF(เวลาเรียน!BV7="ล",ลับ!AR$3,0))</f>
        <v>0</v>
      </c>
      <c r="BR110" s="60">
        <f>IF(ลับ!AS$3=0,0,IF(เวลาเรียน!BW7="ล",ลับ!AS$3,0))</f>
        <v>0</v>
      </c>
      <c r="BS110" s="295">
        <f>IF(ลับ!AT$3=0,0,IF(เวลาเรียน!BX7="ล",ลับ!AT$3,0))</f>
        <v>0</v>
      </c>
      <c r="BT110" s="60">
        <f>IF(ลับ!BT$3=0,0,IF(เวลาเรียน!BZ7="ล",ลับ!BT$3,0))</f>
        <v>0</v>
      </c>
      <c r="BU110" s="60">
        <f>IF(ลับ!BU$3=0,0,IF(เวลาเรียน!CA7="ล",ลับ!BU$3,0))</f>
        <v>0</v>
      </c>
      <c r="BV110" s="60">
        <f>IF(ลับ!BV$3=0,0,IF(เวลาเรียน!CB7="ล",ลับ!BV$3,0))</f>
        <v>0</v>
      </c>
      <c r="BW110" s="60">
        <f>IF(ลับ!BW$3=0,0,IF(เวลาเรียน!CC7="ล",ลับ!BW$3,0))</f>
        <v>0</v>
      </c>
      <c r="BX110" s="60">
        <f>IF(ลับ!BX$3=0,0,IF(เวลาเรียน!CD7="ล",ลับ!BX$3,0))</f>
        <v>0</v>
      </c>
      <c r="BY110" s="60">
        <f>IF(ลับ!BY$3=0,0,IF(เวลาเรียน!CE7="ล",ลับ!BY$3,0))</f>
        <v>0</v>
      </c>
      <c r="BZ110" s="60">
        <f>IF(ลับ!BZ$3=0,0,IF(เวลาเรียน!CF7="ล",ลับ!BZ$3,0))</f>
        <v>0</v>
      </c>
      <c r="CA110" s="60">
        <f>IF(ลับ!CA$3=0,0,IF(เวลาเรียน!CG7="ล",ลับ!CA$3,0))</f>
        <v>0</v>
      </c>
      <c r="CB110" s="60">
        <f>IF(ลับ!CB$3=0,0,IF(เวลาเรียน!CH7="ล",ลับ!CB$3,0))</f>
        <v>0</v>
      </c>
      <c r="CC110" s="60">
        <f>IF(ลับ!CC$3=0,0,IF(เวลาเรียน!CI7="ล",ลับ!CC$3,0))</f>
        <v>0</v>
      </c>
      <c r="CD110" s="60">
        <f>IF(ลับ!CD$3=0,0,IF(เวลาเรียน!CJ7="ล",ลับ!CD$3,0))</f>
        <v>0</v>
      </c>
      <c r="CE110" s="60">
        <f>IF(ลับ!CE$3=0,0,IF(เวลาเรียน!CK7="ล",ลับ!CE$3,0))</f>
        <v>0</v>
      </c>
      <c r="CF110" s="60">
        <f>IF(ลับ!CF$3=0,0,IF(เวลาเรียน!CL7="ล",ลับ!CF$3,0))</f>
        <v>0</v>
      </c>
      <c r="CG110" s="60">
        <f>IF(ลับ!CG$3=0,0,IF(เวลาเรียน!CM7="ล",ลับ!CG$3,0))</f>
        <v>0</v>
      </c>
      <c r="CH110" s="60">
        <f>IF(ลับ!CH$3=0,0,IF(เวลาเรียน!CN7="ล",ลับ!CH$3,0))</f>
        <v>0</v>
      </c>
      <c r="CI110" s="60">
        <f>IF(ลับ!CI$3=0,0,IF(เวลาเรียน!CO7="ล",ลับ!CI$3,0))</f>
        <v>0</v>
      </c>
      <c r="CJ110" s="60">
        <f>IF(ลับ!CJ$3=0,0,IF(เวลาเรียน!CP7="ล",ลับ!CJ$3,0))</f>
        <v>0</v>
      </c>
      <c r="CK110" s="60">
        <f>IF(ลับ!CK$3=0,0,IF(เวลาเรียน!CQ7="ล",ลับ!CK$3,0))</f>
        <v>0</v>
      </c>
      <c r="CL110" s="60">
        <f>IF(ลับ!CL$3=0,0,IF(เวลาเรียน!CR7="ล",ลับ!CL$3,0))</f>
        <v>0</v>
      </c>
      <c r="CM110" s="60">
        <f>IF(ลับ!CM$3=0,0,IF(เวลาเรียน!CS7="ล",ลับ!CM$3,0))</f>
        <v>0</v>
      </c>
      <c r="CN110" s="60">
        <f>IF(ลับ!CN$3=0,0,IF(เวลาเรียน!CT7="ล",ลับ!CN$3,0))</f>
        <v>0</v>
      </c>
      <c r="CO110" s="60">
        <f>IF(ลับ!CO$3=0,0,IF(เวลาเรียน!CU7="ล",ลับ!CO$3,0))</f>
        <v>0</v>
      </c>
      <c r="CP110" s="60">
        <f>IF(ลับ!CP$3=0,0,IF(เวลาเรียน!CV7="ล",ลับ!CP$3,0))</f>
        <v>0</v>
      </c>
      <c r="CQ110" s="60">
        <f>IF(ลับ!CQ$3=0,0,IF(เวลาเรียน!CW7="ล",ลับ!CQ$3,0))</f>
        <v>0</v>
      </c>
      <c r="CR110" s="60">
        <f>IF(ลับ!CR$3=0,0,IF(เวลาเรียน!CX7="ล",ลับ!CR$3,0))</f>
        <v>0</v>
      </c>
      <c r="CS110" s="60">
        <f>IF(ลับ!CS$3=0,0,IF(เวลาเรียน!CY7="ล",ลับ!CS$3,0))</f>
        <v>0</v>
      </c>
      <c r="CT110" s="60">
        <f>IF(ลับ!CT$3=0,0,IF(เวลาเรียน!CZ7="ล",ลับ!CT$3,0))</f>
        <v>0</v>
      </c>
      <c r="CU110" s="60">
        <f>IF(ลับ!CU$3=0,0,IF(เวลาเรียน!DA7="ล",ลับ!CU$3,0))</f>
        <v>0</v>
      </c>
      <c r="CV110" s="60">
        <f>IF(ลับ!CV$3=0,0,IF(เวลาเรียน!DB7="ล",ลับ!CV$3,0))</f>
        <v>0</v>
      </c>
      <c r="CW110" s="60">
        <f>IF(ลับ!CW$3=0,0,IF(เวลาเรียน!DC7="ล",ลับ!CW$3,0))</f>
        <v>0</v>
      </c>
      <c r="CX110" s="73" t="e">
        <f t="shared" ref="CX110:CX158" si="25">SUM(B110:CW110)</f>
        <v>#REF!</v>
      </c>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row>
    <row r="111" spans="1:214" ht="20.399999999999999" x14ac:dyDescent="0.55000000000000004">
      <c r="A111" s="25">
        <v>3</v>
      </c>
      <c r="B111" s="60">
        <f>IF(ลับ!B$3=0,0,IF(เวลาเรียน!H8="ล",ลับ!B$3,0))</f>
        <v>0</v>
      </c>
      <c r="C111" s="60">
        <f>IF(ลับ!C$3=0,0,IF(เวลาเรียน!I8="ล",ลับ!C$3,0))</f>
        <v>0</v>
      </c>
      <c r="D111" s="60">
        <f>IF(ลับ!D$3=0,0,IF(เวลาเรียน!J8="ล",ลับ!D$3,0))</f>
        <v>0</v>
      </c>
      <c r="E111" s="60">
        <f>IF(ลับ!E$3=0,0,IF(เวลาเรียน!K8="ล",ลับ!E$3,0))</f>
        <v>0</v>
      </c>
      <c r="F111" s="60" t="e">
        <f>IF(ลับ!F$3=0,0,IF(เวลาเรียน!#REF!="ล",ลับ!F$3,0))</f>
        <v>#REF!</v>
      </c>
      <c r="G111" s="60">
        <f>IF(ลับ!G$3=0,0,IF(เวลาเรียน!L8="ล",ลับ!G$3,0))</f>
        <v>0</v>
      </c>
      <c r="H111" s="60">
        <f>IF(ลับ!H$3=0,0,IF(เวลาเรียน!M8="ล",ลับ!H$3,0))</f>
        <v>0</v>
      </c>
      <c r="I111" s="60">
        <f>IF(ลับ!I$3=0,0,IF(เวลาเรียน!N8="ล",ลับ!I$3,0))</f>
        <v>0</v>
      </c>
      <c r="J111" s="60">
        <f>IF(ลับ!J$3=0,0,IF(เวลาเรียน!O8="ล",ลับ!J$3,0))</f>
        <v>0</v>
      </c>
      <c r="K111" s="60">
        <f>IF(ลับ!K$3=0,0,IF(เวลาเรียน!P8="ล",ลับ!K$3,0))</f>
        <v>0</v>
      </c>
      <c r="L111" s="60">
        <f>IF(ลับ!L$3=0,0,IF(เวลาเรียน!Q8="ล",ลับ!L$3,0))</f>
        <v>0</v>
      </c>
      <c r="M111" s="60">
        <f>IF(ลับ!M$3=0,0,IF(เวลาเรียน!R8="ล",ลับ!M$3,0))</f>
        <v>0</v>
      </c>
      <c r="N111" s="60">
        <f>IF(ลับ!N$3=0,0,IF(เวลาเรียน!S8="ล",ลับ!N$3,0))</f>
        <v>0</v>
      </c>
      <c r="O111" s="60">
        <f>IF(ลับ!O$3=0,0,IF(เวลาเรียน!T8="ล",ลับ!O$3,0))</f>
        <v>0</v>
      </c>
      <c r="P111" s="60">
        <f>IF(ลับ!P$3=0,0,IF(เวลาเรียน!U8="ล",ลับ!P$3,0))</f>
        <v>0</v>
      </c>
      <c r="Q111" s="60">
        <f>IF(ลับ!Q$3=0,0,IF(เวลาเรียน!V8="ล",ลับ!Q$3,0))</f>
        <v>0</v>
      </c>
      <c r="R111" s="60">
        <f>IF(ลับ!R$3=0,0,IF(เวลาเรียน!W8="ล",ลับ!R$3,0))</f>
        <v>0</v>
      </c>
      <c r="S111" s="60">
        <f>IF(ลับ!S$3=0,0,IF(เวลาเรียน!X8="ล",ลับ!S$3,0))</f>
        <v>0</v>
      </c>
      <c r="T111" s="60">
        <f>IF(ลับ!T$3=0,0,IF(เวลาเรียน!Y8="ล",ลับ!T$3,0))</f>
        <v>0</v>
      </c>
      <c r="U111" s="60">
        <f>IF(ลับ!U$3=0,0,IF(เวลาเรียน!Z8="ล",ลับ!U$3,0))</f>
        <v>0</v>
      </c>
      <c r="V111" s="60">
        <f>IF(ลับ!V$3=0,0,IF(เวลาเรียน!AA8="ล",ลับ!V$3,0))</f>
        <v>0</v>
      </c>
      <c r="W111" s="60">
        <f>IF(ลับ!W$3=0,0,IF(เวลาเรียน!AB8="ล",ลับ!W$3,0))</f>
        <v>0</v>
      </c>
      <c r="X111" s="60">
        <f>IF(ลับ!X$3=0,0,IF(เวลาเรียน!AC8="ล",ลับ!X$3,0))</f>
        <v>0</v>
      </c>
      <c r="Y111" s="60">
        <f>IF(ลับ!Y$3=0,0,IF(เวลาเรียน!AD8="ล",ลับ!Y$3,0))</f>
        <v>0</v>
      </c>
      <c r="Z111" s="295">
        <f>IF(ลับ!Z$3=0,0,IF(เวลาเรียน!AE8="ล",ลับ!Z$3,0))</f>
        <v>0</v>
      </c>
      <c r="AA111" s="60">
        <f>IF(ลับ!B$3=0,0,IF(เวลาเรียน!AF8="ล",ลับ!B$3,0))</f>
        <v>0</v>
      </c>
      <c r="AB111" s="60">
        <f>IF(ลับ!C$3=0,0,IF(เวลาเรียน!AG8="ล",ลับ!C$3,0))</f>
        <v>0</v>
      </c>
      <c r="AC111" s="60">
        <f>IF(ลับ!D$3=0,0,IF(เวลาเรียน!AH8="ล",ลับ!D$3,0))</f>
        <v>0</v>
      </c>
      <c r="AD111" s="60">
        <f>IF(ลับ!E$3=0,0,IF(เวลาเรียน!AI8="ล",ลับ!E$3,0))</f>
        <v>0</v>
      </c>
      <c r="AE111" s="60" t="e">
        <f>IF(ลับ!F$3=0,0,IF(เวลาเรียน!AJ8="ล",ลับ!F$3,0))</f>
        <v>#REF!</v>
      </c>
      <c r="AF111" s="60">
        <f>IF(ลับ!G$3=0,0,IF(เวลาเรียน!AK8="ล",ลับ!G$3,0))</f>
        <v>0</v>
      </c>
      <c r="AG111" s="60">
        <f>IF(ลับ!H$3=0,0,IF(เวลาเรียน!AL8="ล",ลับ!H$3,0))</f>
        <v>0</v>
      </c>
      <c r="AH111" s="60">
        <f>IF(ลับ!I$3=0,0,IF(เวลาเรียน!AM8="ล",ลับ!I$3,0))</f>
        <v>0</v>
      </c>
      <c r="AI111" s="60">
        <f>IF(ลับ!J$3=0,0,IF(เวลาเรียน!AN8="ล",ลับ!J$3,0))</f>
        <v>0</v>
      </c>
      <c r="AJ111" s="60">
        <f>IF(ลับ!K$3=0,0,IF(เวลาเรียน!AO8="ล",ลับ!K$3,0))</f>
        <v>0</v>
      </c>
      <c r="AK111" s="60">
        <f>IF(ลับ!L$3=0,0,IF(เวลาเรียน!AP8="ล",ลับ!L$3,0))</f>
        <v>0</v>
      </c>
      <c r="AL111" s="60">
        <f>IF(ลับ!M$3=0,0,IF(เวลาเรียน!AQ8="ล",ลับ!M$3,0))</f>
        <v>0</v>
      </c>
      <c r="AM111" s="60">
        <f>IF(ลับ!N$3=0,0,IF(เวลาเรียน!AR8="ล",ลับ!N$3,0))</f>
        <v>0</v>
      </c>
      <c r="AN111" s="60">
        <f>IF(ลับ!O$3=0,0,IF(เวลาเรียน!AS8="ล",ลับ!O$3,0))</f>
        <v>0</v>
      </c>
      <c r="AO111" s="60">
        <f>IF(ลับ!P$3=0,0,IF(เวลาเรียน!AT8="ล",ลับ!P$3,0))</f>
        <v>0</v>
      </c>
      <c r="AP111" s="60">
        <f>IF(ลับ!Q$3=0,0,IF(เวลาเรียน!AU8="ล",ลับ!Q$3,0))</f>
        <v>0</v>
      </c>
      <c r="AQ111" s="60">
        <f>IF(ลับ!R$3=0,0,IF(เวลาเรียน!AV8="ล",ลับ!R$3,0))</f>
        <v>0</v>
      </c>
      <c r="AR111" s="60">
        <f>IF(ลับ!S$3=0,0,IF(เวลาเรียน!AW8="ล",ลับ!S$3,0))</f>
        <v>0</v>
      </c>
      <c r="AS111" s="60">
        <f>IF(ลับ!T$3=0,0,IF(เวลาเรียน!AX8="ล",ลับ!T$3,0))</f>
        <v>0</v>
      </c>
      <c r="AT111" s="60">
        <f>IF(ลับ!U$3=0,0,IF(เวลาเรียน!AY8="ล",ลับ!U$3,0))</f>
        <v>0</v>
      </c>
      <c r="AU111" s="60">
        <f>IF(ลับ!V$3=0,0,IF(เวลาเรียน!AZ8="ล",ลับ!V$3,0))</f>
        <v>0</v>
      </c>
      <c r="AV111" s="60">
        <f>IF(ลับ!W$3=0,0,IF(เวลาเรียน!BA8="ล",ลับ!W$3,0))</f>
        <v>0</v>
      </c>
      <c r="AW111" s="60">
        <f>IF(ลับ!X$3=0,0,IF(เวลาเรียน!BB8="ล",ลับ!X$3,0))</f>
        <v>0</v>
      </c>
      <c r="AX111" s="60">
        <f>IF(ลับ!Y$3=0,0,IF(เวลาเรียน!BC8="ล",ลับ!Y$3,0))</f>
        <v>0</v>
      </c>
      <c r="AY111" s="60">
        <f>IF(ลับ!Z$3=0,0,IF(เวลาเรียน!BD8="ล",ลับ!Z$3,0))</f>
        <v>0</v>
      </c>
      <c r="AZ111" s="60">
        <f>IF(ลับ!AA$3=0,0,IF(เวลาเรียน!BE8="ล",ลับ!AA$3,0))</f>
        <v>0</v>
      </c>
      <c r="BA111" s="60">
        <f>IF(ลับ!AB$3=0,0,IF(เวลาเรียน!BF8="ล",ลับ!AB$3,0))</f>
        <v>0</v>
      </c>
      <c r="BB111" s="60">
        <f>IF(ลับ!AC$3=0,0,IF(เวลาเรียน!BG8="ล",ลับ!AC$3,0))</f>
        <v>0</v>
      </c>
      <c r="BC111" s="60">
        <f>IF(ลับ!AD$3=0,0,IF(เวลาเรียน!BH8="ล",ลับ!AD$3,0))</f>
        <v>0</v>
      </c>
      <c r="BD111" s="60">
        <f>IF(ลับ!AE$3=0,0,IF(เวลาเรียน!BI8="ล",ลับ!AE$3,0))</f>
        <v>0</v>
      </c>
      <c r="BE111" s="60">
        <f>IF(ลับ!AF$3=0,0,IF(เวลาเรียน!BJ8="ล",ลับ!AF$3,0))</f>
        <v>0</v>
      </c>
      <c r="BF111" s="60">
        <f>IF(ลับ!AG$3=0,0,IF(เวลาเรียน!BK8="ล",ลับ!AG$3,0))</f>
        <v>0</v>
      </c>
      <c r="BG111" s="60">
        <f>IF(ลับ!AH$3=0,0,IF(เวลาเรียน!BL8="ล",ลับ!AH$3,0))</f>
        <v>0</v>
      </c>
      <c r="BH111" s="60">
        <f>IF(ลับ!AI$3=0,0,IF(เวลาเรียน!BM8="ล",ลับ!AI$3,0))</f>
        <v>0</v>
      </c>
      <c r="BI111" s="60">
        <f>IF(ลับ!AJ$3=0,0,IF(เวลาเรียน!BN8="ล",ลับ!AJ$3,0))</f>
        <v>0</v>
      </c>
      <c r="BJ111" s="60">
        <f>IF(ลับ!AK$3=0,0,IF(เวลาเรียน!BO8="ล",ลับ!AK$3,0))</f>
        <v>0</v>
      </c>
      <c r="BK111" s="60">
        <f>IF(ลับ!AL$3=0,0,IF(เวลาเรียน!BP8="ล",ลับ!AL$3,0))</f>
        <v>0</v>
      </c>
      <c r="BL111" s="60">
        <f>IF(ลับ!AM$3=0,0,IF(เวลาเรียน!BQ8="ล",ลับ!AM$3,0))</f>
        <v>0</v>
      </c>
      <c r="BM111" s="60">
        <f>IF(ลับ!AN$3=0,0,IF(เวลาเรียน!BR8="ล",ลับ!AN$3,0))</f>
        <v>0</v>
      </c>
      <c r="BN111" s="60">
        <f>IF(ลับ!AO$3=0,0,IF(เวลาเรียน!BS8="ล",ลับ!AO$3,0))</f>
        <v>0</v>
      </c>
      <c r="BO111" s="60">
        <f>IF(ลับ!AP$3=0,0,IF(เวลาเรียน!BT8="ล",ลับ!AP$3,0))</f>
        <v>0</v>
      </c>
      <c r="BP111" s="60">
        <f>IF(ลับ!AQ$3=0,0,IF(เวลาเรียน!BU8="ล",ลับ!AQ$3,0))</f>
        <v>0</v>
      </c>
      <c r="BQ111" s="60">
        <f>IF(ลับ!AR$3=0,0,IF(เวลาเรียน!BV8="ล",ลับ!AR$3,0))</f>
        <v>0</v>
      </c>
      <c r="BR111" s="60">
        <f>IF(ลับ!AS$3=0,0,IF(เวลาเรียน!BW8="ล",ลับ!AS$3,0))</f>
        <v>0</v>
      </c>
      <c r="BS111" s="295">
        <f>IF(ลับ!AT$3=0,0,IF(เวลาเรียน!BX8="ล",ลับ!AT$3,0))</f>
        <v>0</v>
      </c>
      <c r="BT111" s="60">
        <f>IF(ลับ!BT$3=0,0,IF(เวลาเรียน!BZ8="ล",ลับ!BT$3,0))</f>
        <v>0</v>
      </c>
      <c r="BU111" s="60">
        <f>IF(ลับ!BU$3=0,0,IF(เวลาเรียน!CA8="ล",ลับ!BU$3,0))</f>
        <v>0</v>
      </c>
      <c r="BV111" s="60">
        <f>IF(ลับ!BV$3=0,0,IF(เวลาเรียน!CB8="ล",ลับ!BV$3,0))</f>
        <v>0</v>
      </c>
      <c r="BW111" s="60">
        <f>IF(ลับ!BW$3=0,0,IF(เวลาเรียน!CC8="ล",ลับ!BW$3,0))</f>
        <v>0</v>
      </c>
      <c r="BX111" s="60">
        <f>IF(ลับ!BX$3=0,0,IF(เวลาเรียน!CD8="ล",ลับ!BX$3,0))</f>
        <v>0</v>
      </c>
      <c r="BY111" s="60">
        <f>IF(ลับ!BY$3=0,0,IF(เวลาเรียน!CE8="ล",ลับ!BY$3,0))</f>
        <v>0</v>
      </c>
      <c r="BZ111" s="60">
        <f>IF(ลับ!BZ$3=0,0,IF(เวลาเรียน!CF8="ล",ลับ!BZ$3,0))</f>
        <v>0</v>
      </c>
      <c r="CA111" s="60">
        <f>IF(ลับ!CA$3=0,0,IF(เวลาเรียน!CG8="ล",ลับ!CA$3,0))</f>
        <v>0</v>
      </c>
      <c r="CB111" s="60">
        <f>IF(ลับ!CB$3=0,0,IF(เวลาเรียน!CH8="ล",ลับ!CB$3,0))</f>
        <v>0</v>
      </c>
      <c r="CC111" s="60">
        <f>IF(ลับ!CC$3=0,0,IF(เวลาเรียน!CI8="ล",ลับ!CC$3,0))</f>
        <v>0</v>
      </c>
      <c r="CD111" s="60">
        <f>IF(ลับ!CD$3=0,0,IF(เวลาเรียน!CJ8="ล",ลับ!CD$3,0))</f>
        <v>0</v>
      </c>
      <c r="CE111" s="60">
        <f>IF(ลับ!CE$3=0,0,IF(เวลาเรียน!CK8="ล",ลับ!CE$3,0))</f>
        <v>0</v>
      </c>
      <c r="CF111" s="60">
        <f>IF(ลับ!CF$3=0,0,IF(เวลาเรียน!CL8="ล",ลับ!CF$3,0))</f>
        <v>0</v>
      </c>
      <c r="CG111" s="60">
        <f>IF(ลับ!CG$3=0,0,IF(เวลาเรียน!CM8="ล",ลับ!CG$3,0))</f>
        <v>0</v>
      </c>
      <c r="CH111" s="60">
        <f>IF(ลับ!CH$3=0,0,IF(เวลาเรียน!CN8="ล",ลับ!CH$3,0))</f>
        <v>0</v>
      </c>
      <c r="CI111" s="60">
        <f>IF(ลับ!CI$3=0,0,IF(เวลาเรียน!CO8="ล",ลับ!CI$3,0))</f>
        <v>0</v>
      </c>
      <c r="CJ111" s="60">
        <f>IF(ลับ!CJ$3=0,0,IF(เวลาเรียน!CP8="ล",ลับ!CJ$3,0))</f>
        <v>0</v>
      </c>
      <c r="CK111" s="60">
        <f>IF(ลับ!CK$3=0,0,IF(เวลาเรียน!CQ8="ล",ลับ!CK$3,0))</f>
        <v>0</v>
      </c>
      <c r="CL111" s="60">
        <f>IF(ลับ!CL$3=0,0,IF(เวลาเรียน!CR8="ล",ลับ!CL$3,0))</f>
        <v>0</v>
      </c>
      <c r="CM111" s="60">
        <f>IF(ลับ!CM$3=0,0,IF(เวลาเรียน!CS8="ล",ลับ!CM$3,0))</f>
        <v>0</v>
      </c>
      <c r="CN111" s="60">
        <f>IF(ลับ!CN$3=0,0,IF(เวลาเรียน!CT8="ล",ลับ!CN$3,0))</f>
        <v>0</v>
      </c>
      <c r="CO111" s="60">
        <f>IF(ลับ!CO$3=0,0,IF(เวลาเรียน!CU8="ล",ลับ!CO$3,0))</f>
        <v>0</v>
      </c>
      <c r="CP111" s="60">
        <f>IF(ลับ!CP$3=0,0,IF(เวลาเรียน!CV8="ล",ลับ!CP$3,0))</f>
        <v>0</v>
      </c>
      <c r="CQ111" s="60">
        <f>IF(ลับ!CQ$3=0,0,IF(เวลาเรียน!CW8="ล",ลับ!CQ$3,0))</f>
        <v>0</v>
      </c>
      <c r="CR111" s="60">
        <f>IF(ลับ!CR$3=0,0,IF(เวลาเรียน!CX8="ล",ลับ!CR$3,0))</f>
        <v>0</v>
      </c>
      <c r="CS111" s="60">
        <f>IF(ลับ!CS$3=0,0,IF(เวลาเรียน!CY8="ล",ลับ!CS$3,0))</f>
        <v>0</v>
      </c>
      <c r="CT111" s="60">
        <f>IF(ลับ!CT$3=0,0,IF(เวลาเรียน!CZ8="ล",ลับ!CT$3,0))</f>
        <v>0</v>
      </c>
      <c r="CU111" s="60">
        <f>IF(ลับ!CU$3=0,0,IF(เวลาเรียน!DA8="ล",ลับ!CU$3,0))</f>
        <v>0</v>
      </c>
      <c r="CV111" s="60">
        <f>IF(ลับ!CV$3=0,0,IF(เวลาเรียน!DB8="ล",ลับ!CV$3,0))</f>
        <v>0</v>
      </c>
      <c r="CW111" s="60">
        <f>IF(ลับ!CW$3=0,0,IF(เวลาเรียน!DC8="ล",ลับ!CW$3,0))</f>
        <v>0</v>
      </c>
      <c r="CX111" s="73" t="e">
        <f t="shared" si="25"/>
        <v>#REF!</v>
      </c>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GI111" s="65"/>
      <c r="GJ111" s="65"/>
      <c r="GK111" s="65"/>
      <c r="GL111" s="65"/>
      <c r="GM111" s="65"/>
      <c r="GN111" s="65"/>
      <c r="GO111" s="65"/>
      <c r="GP111" s="65"/>
      <c r="GQ111" s="65"/>
      <c r="GR111" s="65"/>
      <c r="GS111" s="65"/>
      <c r="GT111" s="65"/>
      <c r="GU111" s="65"/>
      <c r="GV111" s="65"/>
      <c r="GW111" s="65"/>
      <c r="GX111" s="65"/>
      <c r="GY111" s="65"/>
      <c r="GZ111" s="65"/>
      <c r="HA111" s="65"/>
      <c r="HB111" s="65"/>
      <c r="HC111" s="65"/>
      <c r="HD111" s="65"/>
      <c r="HE111" s="65"/>
      <c r="HF111" s="65"/>
    </row>
    <row r="112" spans="1:214" ht="20.399999999999999" x14ac:dyDescent="0.55000000000000004">
      <c r="A112" s="25">
        <v>4</v>
      </c>
      <c r="B112" s="60">
        <f>IF(ลับ!B$3=0,0,IF(เวลาเรียน!H9="ล",ลับ!B$3,0))</f>
        <v>0</v>
      </c>
      <c r="C112" s="60">
        <f>IF(ลับ!C$3=0,0,IF(เวลาเรียน!I9="ล",ลับ!C$3,0))</f>
        <v>0</v>
      </c>
      <c r="D112" s="60">
        <f>IF(ลับ!D$3=0,0,IF(เวลาเรียน!J9="ล",ลับ!D$3,0))</f>
        <v>0</v>
      </c>
      <c r="E112" s="60">
        <f>IF(ลับ!E$3=0,0,IF(เวลาเรียน!K9="ล",ลับ!E$3,0))</f>
        <v>0</v>
      </c>
      <c r="F112" s="60" t="e">
        <f>IF(ลับ!F$3=0,0,IF(เวลาเรียน!#REF!="ล",ลับ!F$3,0))</f>
        <v>#REF!</v>
      </c>
      <c r="G112" s="60">
        <f>IF(ลับ!G$3=0,0,IF(เวลาเรียน!L9="ล",ลับ!G$3,0))</f>
        <v>0</v>
      </c>
      <c r="H112" s="60">
        <f>IF(ลับ!H$3=0,0,IF(เวลาเรียน!M9="ล",ลับ!H$3,0))</f>
        <v>0</v>
      </c>
      <c r="I112" s="60">
        <f>IF(ลับ!I$3=0,0,IF(เวลาเรียน!N9="ล",ลับ!I$3,0))</f>
        <v>0</v>
      </c>
      <c r="J112" s="60">
        <f>IF(ลับ!J$3=0,0,IF(เวลาเรียน!O9="ล",ลับ!J$3,0))</f>
        <v>0</v>
      </c>
      <c r="K112" s="60">
        <f>IF(ลับ!K$3=0,0,IF(เวลาเรียน!P9="ล",ลับ!K$3,0))</f>
        <v>0</v>
      </c>
      <c r="L112" s="60">
        <f>IF(ลับ!L$3=0,0,IF(เวลาเรียน!Q9="ล",ลับ!L$3,0))</f>
        <v>0</v>
      </c>
      <c r="M112" s="60">
        <f>IF(ลับ!M$3=0,0,IF(เวลาเรียน!R9="ล",ลับ!M$3,0))</f>
        <v>0</v>
      </c>
      <c r="N112" s="60">
        <f>IF(ลับ!N$3=0,0,IF(เวลาเรียน!S9="ล",ลับ!N$3,0))</f>
        <v>0</v>
      </c>
      <c r="O112" s="60">
        <f>IF(ลับ!O$3=0,0,IF(เวลาเรียน!T9="ล",ลับ!O$3,0))</f>
        <v>0</v>
      </c>
      <c r="P112" s="60">
        <f>IF(ลับ!P$3=0,0,IF(เวลาเรียน!U9="ล",ลับ!P$3,0))</f>
        <v>0</v>
      </c>
      <c r="Q112" s="60">
        <f>IF(ลับ!Q$3=0,0,IF(เวลาเรียน!V9="ล",ลับ!Q$3,0))</f>
        <v>0</v>
      </c>
      <c r="R112" s="60">
        <f>IF(ลับ!R$3=0,0,IF(เวลาเรียน!W9="ล",ลับ!R$3,0))</f>
        <v>0</v>
      </c>
      <c r="S112" s="60">
        <f>IF(ลับ!S$3=0,0,IF(เวลาเรียน!X9="ล",ลับ!S$3,0))</f>
        <v>0</v>
      </c>
      <c r="T112" s="60">
        <f>IF(ลับ!T$3=0,0,IF(เวลาเรียน!Y9="ล",ลับ!T$3,0))</f>
        <v>0</v>
      </c>
      <c r="U112" s="60">
        <f>IF(ลับ!U$3=0,0,IF(เวลาเรียน!Z9="ล",ลับ!U$3,0))</f>
        <v>0</v>
      </c>
      <c r="V112" s="60">
        <f>IF(ลับ!V$3=0,0,IF(เวลาเรียน!AA9="ล",ลับ!V$3,0))</f>
        <v>0</v>
      </c>
      <c r="W112" s="60">
        <f>IF(ลับ!W$3=0,0,IF(เวลาเรียน!AB9="ล",ลับ!W$3,0))</f>
        <v>0</v>
      </c>
      <c r="X112" s="60">
        <f>IF(ลับ!X$3=0,0,IF(เวลาเรียน!AC9="ล",ลับ!X$3,0))</f>
        <v>0</v>
      </c>
      <c r="Y112" s="60">
        <f>IF(ลับ!Y$3=0,0,IF(เวลาเรียน!AD9="ล",ลับ!Y$3,0))</f>
        <v>0</v>
      </c>
      <c r="Z112" s="295">
        <f>IF(ลับ!Z$3=0,0,IF(เวลาเรียน!AE9="ล",ลับ!Z$3,0))</f>
        <v>0</v>
      </c>
      <c r="AA112" s="60">
        <f>IF(ลับ!B$3=0,0,IF(เวลาเรียน!AF9="ล",ลับ!B$3,0))</f>
        <v>0</v>
      </c>
      <c r="AB112" s="60">
        <f>IF(ลับ!C$3=0,0,IF(เวลาเรียน!AG9="ล",ลับ!C$3,0))</f>
        <v>0</v>
      </c>
      <c r="AC112" s="60">
        <f>IF(ลับ!D$3=0,0,IF(เวลาเรียน!AH9="ล",ลับ!D$3,0))</f>
        <v>0</v>
      </c>
      <c r="AD112" s="60">
        <f>IF(ลับ!E$3=0,0,IF(เวลาเรียน!AI9="ล",ลับ!E$3,0))</f>
        <v>0</v>
      </c>
      <c r="AE112" s="60" t="e">
        <f>IF(ลับ!F$3=0,0,IF(เวลาเรียน!AJ9="ล",ลับ!F$3,0))</f>
        <v>#REF!</v>
      </c>
      <c r="AF112" s="60">
        <f>IF(ลับ!G$3=0,0,IF(เวลาเรียน!AK9="ล",ลับ!G$3,0))</f>
        <v>0</v>
      </c>
      <c r="AG112" s="60">
        <f>IF(ลับ!H$3=0,0,IF(เวลาเรียน!AL9="ล",ลับ!H$3,0))</f>
        <v>0</v>
      </c>
      <c r="AH112" s="60">
        <f>IF(ลับ!I$3=0,0,IF(เวลาเรียน!AM9="ล",ลับ!I$3,0))</f>
        <v>0</v>
      </c>
      <c r="AI112" s="60">
        <f>IF(ลับ!J$3=0,0,IF(เวลาเรียน!AN9="ล",ลับ!J$3,0))</f>
        <v>0</v>
      </c>
      <c r="AJ112" s="60">
        <f>IF(ลับ!K$3=0,0,IF(เวลาเรียน!AO9="ล",ลับ!K$3,0))</f>
        <v>0</v>
      </c>
      <c r="AK112" s="60">
        <f>IF(ลับ!L$3=0,0,IF(เวลาเรียน!AP9="ล",ลับ!L$3,0))</f>
        <v>0</v>
      </c>
      <c r="AL112" s="60">
        <f>IF(ลับ!M$3=0,0,IF(เวลาเรียน!AQ9="ล",ลับ!M$3,0))</f>
        <v>0</v>
      </c>
      <c r="AM112" s="60">
        <f>IF(ลับ!N$3=0,0,IF(เวลาเรียน!AR9="ล",ลับ!N$3,0))</f>
        <v>0</v>
      </c>
      <c r="AN112" s="60">
        <f>IF(ลับ!O$3=0,0,IF(เวลาเรียน!AS9="ล",ลับ!O$3,0))</f>
        <v>0</v>
      </c>
      <c r="AO112" s="60">
        <f>IF(ลับ!P$3=0,0,IF(เวลาเรียน!AT9="ล",ลับ!P$3,0))</f>
        <v>0</v>
      </c>
      <c r="AP112" s="60">
        <f>IF(ลับ!Q$3=0,0,IF(เวลาเรียน!AU9="ล",ลับ!Q$3,0))</f>
        <v>0</v>
      </c>
      <c r="AQ112" s="60">
        <f>IF(ลับ!R$3=0,0,IF(เวลาเรียน!AV9="ล",ลับ!R$3,0))</f>
        <v>0</v>
      </c>
      <c r="AR112" s="60">
        <f>IF(ลับ!S$3=0,0,IF(เวลาเรียน!AW9="ล",ลับ!S$3,0))</f>
        <v>0</v>
      </c>
      <c r="AS112" s="60">
        <f>IF(ลับ!T$3=0,0,IF(เวลาเรียน!AX9="ล",ลับ!T$3,0))</f>
        <v>0</v>
      </c>
      <c r="AT112" s="60">
        <f>IF(ลับ!U$3=0,0,IF(เวลาเรียน!AY9="ล",ลับ!U$3,0))</f>
        <v>0</v>
      </c>
      <c r="AU112" s="60">
        <f>IF(ลับ!V$3=0,0,IF(เวลาเรียน!AZ9="ล",ลับ!V$3,0))</f>
        <v>0</v>
      </c>
      <c r="AV112" s="60">
        <f>IF(ลับ!W$3=0,0,IF(เวลาเรียน!BA9="ล",ลับ!W$3,0))</f>
        <v>0</v>
      </c>
      <c r="AW112" s="60">
        <f>IF(ลับ!X$3=0,0,IF(เวลาเรียน!BB9="ล",ลับ!X$3,0))</f>
        <v>0</v>
      </c>
      <c r="AX112" s="60">
        <f>IF(ลับ!Y$3=0,0,IF(เวลาเรียน!BC9="ล",ลับ!Y$3,0))</f>
        <v>0</v>
      </c>
      <c r="AY112" s="60">
        <f>IF(ลับ!Z$3=0,0,IF(เวลาเรียน!BD9="ล",ลับ!Z$3,0))</f>
        <v>0</v>
      </c>
      <c r="AZ112" s="60">
        <f>IF(ลับ!AA$3=0,0,IF(เวลาเรียน!BE9="ล",ลับ!AA$3,0))</f>
        <v>0</v>
      </c>
      <c r="BA112" s="60">
        <f>IF(ลับ!AB$3=0,0,IF(เวลาเรียน!BF9="ล",ลับ!AB$3,0))</f>
        <v>0</v>
      </c>
      <c r="BB112" s="60">
        <f>IF(ลับ!AC$3=0,0,IF(เวลาเรียน!BG9="ล",ลับ!AC$3,0))</f>
        <v>0</v>
      </c>
      <c r="BC112" s="60">
        <f>IF(ลับ!AD$3=0,0,IF(เวลาเรียน!BH9="ล",ลับ!AD$3,0))</f>
        <v>0</v>
      </c>
      <c r="BD112" s="60">
        <f>IF(ลับ!AE$3=0,0,IF(เวลาเรียน!BI9="ล",ลับ!AE$3,0))</f>
        <v>0</v>
      </c>
      <c r="BE112" s="60">
        <f>IF(ลับ!AF$3=0,0,IF(เวลาเรียน!BJ9="ล",ลับ!AF$3,0))</f>
        <v>0</v>
      </c>
      <c r="BF112" s="60">
        <f>IF(ลับ!AG$3=0,0,IF(เวลาเรียน!BK9="ล",ลับ!AG$3,0))</f>
        <v>0</v>
      </c>
      <c r="BG112" s="60">
        <f>IF(ลับ!AH$3=0,0,IF(เวลาเรียน!BL9="ล",ลับ!AH$3,0))</f>
        <v>0</v>
      </c>
      <c r="BH112" s="60">
        <f>IF(ลับ!AI$3=0,0,IF(เวลาเรียน!BM9="ล",ลับ!AI$3,0))</f>
        <v>0</v>
      </c>
      <c r="BI112" s="60">
        <f>IF(ลับ!AJ$3=0,0,IF(เวลาเรียน!BN9="ล",ลับ!AJ$3,0))</f>
        <v>0</v>
      </c>
      <c r="BJ112" s="60">
        <f>IF(ลับ!AK$3=0,0,IF(เวลาเรียน!BO9="ล",ลับ!AK$3,0))</f>
        <v>0</v>
      </c>
      <c r="BK112" s="60">
        <f>IF(ลับ!AL$3=0,0,IF(เวลาเรียน!BP9="ล",ลับ!AL$3,0))</f>
        <v>0</v>
      </c>
      <c r="BL112" s="60">
        <f>IF(ลับ!AM$3=0,0,IF(เวลาเรียน!BQ9="ล",ลับ!AM$3,0))</f>
        <v>0</v>
      </c>
      <c r="BM112" s="60">
        <f>IF(ลับ!AN$3=0,0,IF(เวลาเรียน!BR9="ล",ลับ!AN$3,0))</f>
        <v>0</v>
      </c>
      <c r="BN112" s="60">
        <f>IF(ลับ!AO$3=0,0,IF(เวลาเรียน!BS9="ล",ลับ!AO$3,0))</f>
        <v>0</v>
      </c>
      <c r="BO112" s="60">
        <f>IF(ลับ!AP$3=0,0,IF(เวลาเรียน!BT9="ล",ลับ!AP$3,0))</f>
        <v>0</v>
      </c>
      <c r="BP112" s="60">
        <f>IF(ลับ!AQ$3=0,0,IF(เวลาเรียน!BU9="ล",ลับ!AQ$3,0))</f>
        <v>0</v>
      </c>
      <c r="BQ112" s="60">
        <f>IF(ลับ!AR$3=0,0,IF(เวลาเรียน!BV9="ล",ลับ!AR$3,0))</f>
        <v>0</v>
      </c>
      <c r="BR112" s="60">
        <f>IF(ลับ!AS$3=0,0,IF(เวลาเรียน!BW9="ล",ลับ!AS$3,0))</f>
        <v>0</v>
      </c>
      <c r="BS112" s="295">
        <f>IF(ลับ!AT$3=0,0,IF(เวลาเรียน!BX9="ล",ลับ!AT$3,0))</f>
        <v>0</v>
      </c>
      <c r="BT112" s="60">
        <f>IF(ลับ!BT$3=0,0,IF(เวลาเรียน!BZ9="ล",ลับ!BT$3,0))</f>
        <v>0</v>
      </c>
      <c r="BU112" s="60">
        <f>IF(ลับ!BU$3=0,0,IF(เวลาเรียน!CA9="ล",ลับ!BU$3,0))</f>
        <v>0</v>
      </c>
      <c r="BV112" s="60">
        <f>IF(ลับ!BV$3=0,0,IF(เวลาเรียน!CB9="ล",ลับ!BV$3,0))</f>
        <v>0</v>
      </c>
      <c r="BW112" s="60">
        <f>IF(ลับ!BW$3=0,0,IF(เวลาเรียน!CC9="ล",ลับ!BW$3,0))</f>
        <v>0</v>
      </c>
      <c r="BX112" s="60">
        <f>IF(ลับ!BX$3=0,0,IF(เวลาเรียน!CD9="ล",ลับ!BX$3,0))</f>
        <v>0</v>
      </c>
      <c r="BY112" s="60">
        <f>IF(ลับ!BY$3=0,0,IF(เวลาเรียน!CE9="ล",ลับ!BY$3,0))</f>
        <v>0</v>
      </c>
      <c r="BZ112" s="60">
        <f>IF(ลับ!BZ$3=0,0,IF(เวลาเรียน!CF9="ล",ลับ!BZ$3,0))</f>
        <v>0</v>
      </c>
      <c r="CA112" s="60">
        <f>IF(ลับ!CA$3=0,0,IF(เวลาเรียน!CG9="ล",ลับ!CA$3,0))</f>
        <v>0</v>
      </c>
      <c r="CB112" s="60">
        <f>IF(ลับ!CB$3=0,0,IF(เวลาเรียน!CH9="ล",ลับ!CB$3,0))</f>
        <v>0</v>
      </c>
      <c r="CC112" s="60">
        <f>IF(ลับ!CC$3=0,0,IF(เวลาเรียน!CI9="ล",ลับ!CC$3,0))</f>
        <v>0</v>
      </c>
      <c r="CD112" s="60">
        <f>IF(ลับ!CD$3=0,0,IF(เวลาเรียน!CJ9="ล",ลับ!CD$3,0))</f>
        <v>0</v>
      </c>
      <c r="CE112" s="60">
        <f>IF(ลับ!CE$3=0,0,IF(เวลาเรียน!CK9="ล",ลับ!CE$3,0))</f>
        <v>0</v>
      </c>
      <c r="CF112" s="60">
        <f>IF(ลับ!CF$3=0,0,IF(เวลาเรียน!CL9="ล",ลับ!CF$3,0))</f>
        <v>0</v>
      </c>
      <c r="CG112" s="60">
        <f>IF(ลับ!CG$3=0,0,IF(เวลาเรียน!CM9="ล",ลับ!CG$3,0))</f>
        <v>0</v>
      </c>
      <c r="CH112" s="60">
        <f>IF(ลับ!CH$3=0,0,IF(เวลาเรียน!CN9="ล",ลับ!CH$3,0))</f>
        <v>0</v>
      </c>
      <c r="CI112" s="60">
        <f>IF(ลับ!CI$3=0,0,IF(เวลาเรียน!CO9="ล",ลับ!CI$3,0))</f>
        <v>0</v>
      </c>
      <c r="CJ112" s="60">
        <f>IF(ลับ!CJ$3=0,0,IF(เวลาเรียน!CP9="ล",ลับ!CJ$3,0))</f>
        <v>0</v>
      </c>
      <c r="CK112" s="60">
        <f>IF(ลับ!CK$3=0,0,IF(เวลาเรียน!CQ9="ล",ลับ!CK$3,0))</f>
        <v>0</v>
      </c>
      <c r="CL112" s="60">
        <f>IF(ลับ!CL$3=0,0,IF(เวลาเรียน!CR9="ล",ลับ!CL$3,0))</f>
        <v>0</v>
      </c>
      <c r="CM112" s="60">
        <f>IF(ลับ!CM$3=0,0,IF(เวลาเรียน!CS9="ล",ลับ!CM$3,0))</f>
        <v>0</v>
      </c>
      <c r="CN112" s="60">
        <f>IF(ลับ!CN$3=0,0,IF(เวลาเรียน!CT9="ล",ลับ!CN$3,0))</f>
        <v>0</v>
      </c>
      <c r="CO112" s="60">
        <f>IF(ลับ!CO$3=0,0,IF(เวลาเรียน!CU9="ล",ลับ!CO$3,0))</f>
        <v>0</v>
      </c>
      <c r="CP112" s="60">
        <f>IF(ลับ!CP$3=0,0,IF(เวลาเรียน!CV9="ล",ลับ!CP$3,0))</f>
        <v>0</v>
      </c>
      <c r="CQ112" s="60">
        <f>IF(ลับ!CQ$3=0,0,IF(เวลาเรียน!CW9="ล",ลับ!CQ$3,0))</f>
        <v>0</v>
      </c>
      <c r="CR112" s="60">
        <f>IF(ลับ!CR$3=0,0,IF(เวลาเรียน!CX9="ล",ลับ!CR$3,0))</f>
        <v>0</v>
      </c>
      <c r="CS112" s="60">
        <f>IF(ลับ!CS$3=0,0,IF(เวลาเรียน!CY9="ล",ลับ!CS$3,0))</f>
        <v>0</v>
      </c>
      <c r="CT112" s="60">
        <f>IF(ลับ!CT$3=0,0,IF(เวลาเรียน!CZ9="ล",ลับ!CT$3,0))</f>
        <v>0</v>
      </c>
      <c r="CU112" s="60">
        <f>IF(ลับ!CU$3=0,0,IF(เวลาเรียน!DA9="ล",ลับ!CU$3,0))</f>
        <v>0</v>
      </c>
      <c r="CV112" s="60">
        <f>IF(ลับ!CV$3=0,0,IF(เวลาเรียน!DB9="ล",ลับ!CV$3,0))</f>
        <v>0</v>
      </c>
      <c r="CW112" s="60">
        <f>IF(ลับ!CW$3=0,0,IF(เวลาเรียน!DC9="ล",ลับ!CW$3,0))</f>
        <v>0</v>
      </c>
      <c r="CX112" s="73" t="e">
        <f t="shared" si="25"/>
        <v>#REF!</v>
      </c>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row>
    <row r="113" spans="1:214" ht="20.399999999999999" x14ac:dyDescent="0.55000000000000004">
      <c r="A113" s="25">
        <v>5</v>
      </c>
      <c r="B113" s="60">
        <f>IF(ลับ!B$3=0,0,IF(เวลาเรียน!H10="ล",ลับ!B$3,0))</f>
        <v>0</v>
      </c>
      <c r="C113" s="60">
        <f>IF(ลับ!C$3=0,0,IF(เวลาเรียน!I10="ล",ลับ!C$3,0))</f>
        <v>0</v>
      </c>
      <c r="D113" s="60">
        <f>IF(ลับ!D$3=0,0,IF(เวลาเรียน!J10="ล",ลับ!D$3,0))</f>
        <v>0</v>
      </c>
      <c r="E113" s="60">
        <f>IF(ลับ!E$3=0,0,IF(เวลาเรียน!K10="ล",ลับ!E$3,0))</f>
        <v>0</v>
      </c>
      <c r="F113" s="60" t="e">
        <f>IF(ลับ!F$3=0,0,IF(เวลาเรียน!#REF!="ล",ลับ!F$3,0))</f>
        <v>#REF!</v>
      </c>
      <c r="G113" s="60">
        <f>IF(ลับ!G$3=0,0,IF(เวลาเรียน!L10="ล",ลับ!G$3,0))</f>
        <v>0</v>
      </c>
      <c r="H113" s="60">
        <f>IF(ลับ!H$3=0,0,IF(เวลาเรียน!M10="ล",ลับ!H$3,0))</f>
        <v>0</v>
      </c>
      <c r="I113" s="60">
        <f>IF(ลับ!I$3=0,0,IF(เวลาเรียน!N10="ล",ลับ!I$3,0))</f>
        <v>0</v>
      </c>
      <c r="J113" s="60">
        <f>IF(ลับ!J$3=0,0,IF(เวลาเรียน!O10="ล",ลับ!J$3,0))</f>
        <v>0</v>
      </c>
      <c r="K113" s="60">
        <f>IF(ลับ!K$3=0,0,IF(เวลาเรียน!P10="ล",ลับ!K$3,0))</f>
        <v>0</v>
      </c>
      <c r="L113" s="60">
        <f>IF(ลับ!L$3=0,0,IF(เวลาเรียน!Q10="ล",ลับ!L$3,0))</f>
        <v>0</v>
      </c>
      <c r="M113" s="60">
        <f>IF(ลับ!M$3=0,0,IF(เวลาเรียน!R10="ล",ลับ!M$3,0))</f>
        <v>0</v>
      </c>
      <c r="N113" s="60">
        <f>IF(ลับ!N$3=0,0,IF(เวลาเรียน!S10="ล",ลับ!N$3,0))</f>
        <v>0</v>
      </c>
      <c r="O113" s="60">
        <f>IF(ลับ!O$3=0,0,IF(เวลาเรียน!T10="ล",ลับ!O$3,0))</f>
        <v>0</v>
      </c>
      <c r="P113" s="60">
        <f>IF(ลับ!P$3=0,0,IF(เวลาเรียน!U10="ล",ลับ!P$3,0))</f>
        <v>0</v>
      </c>
      <c r="Q113" s="60">
        <f>IF(ลับ!Q$3=0,0,IF(เวลาเรียน!V10="ล",ลับ!Q$3,0))</f>
        <v>0</v>
      </c>
      <c r="R113" s="60">
        <f>IF(ลับ!R$3=0,0,IF(เวลาเรียน!W10="ล",ลับ!R$3,0))</f>
        <v>0</v>
      </c>
      <c r="S113" s="60">
        <f>IF(ลับ!S$3=0,0,IF(เวลาเรียน!X10="ล",ลับ!S$3,0))</f>
        <v>0</v>
      </c>
      <c r="T113" s="60">
        <f>IF(ลับ!T$3=0,0,IF(เวลาเรียน!Y10="ล",ลับ!T$3,0))</f>
        <v>0</v>
      </c>
      <c r="U113" s="60">
        <f>IF(ลับ!U$3=0,0,IF(เวลาเรียน!Z10="ล",ลับ!U$3,0))</f>
        <v>0</v>
      </c>
      <c r="V113" s="60">
        <f>IF(ลับ!V$3=0,0,IF(เวลาเรียน!AA10="ล",ลับ!V$3,0))</f>
        <v>0</v>
      </c>
      <c r="W113" s="60">
        <f>IF(ลับ!W$3=0,0,IF(เวลาเรียน!AB10="ล",ลับ!W$3,0))</f>
        <v>0</v>
      </c>
      <c r="X113" s="60">
        <f>IF(ลับ!X$3=0,0,IF(เวลาเรียน!AC10="ล",ลับ!X$3,0))</f>
        <v>0</v>
      </c>
      <c r="Y113" s="60">
        <f>IF(ลับ!Y$3=0,0,IF(เวลาเรียน!AD10="ล",ลับ!Y$3,0))</f>
        <v>0</v>
      </c>
      <c r="Z113" s="295">
        <f>IF(ลับ!Z$3=0,0,IF(เวลาเรียน!AE10="ล",ลับ!Z$3,0))</f>
        <v>0</v>
      </c>
      <c r="AA113" s="60">
        <f>IF(ลับ!B$3=0,0,IF(เวลาเรียน!AF10="ล",ลับ!B$3,0))</f>
        <v>0</v>
      </c>
      <c r="AB113" s="60">
        <f>IF(ลับ!C$3=0,0,IF(เวลาเรียน!AG10="ล",ลับ!C$3,0))</f>
        <v>0</v>
      </c>
      <c r="AC113" s="60">
        <f>IF(ลับ!D$3=0,0,IF(เวลาเรียน!AH10="ล",ลับ!D$3,0))</f>
        <v>0</v>
      </c>
      <c r="AD113" s="60">
        <f>IF(ลับ!E$3=0,0,IF(เวลาเรียน!AI10="ล",ลับ!E$3,0))</f>
        <v>0</v>
      </c>
      <c r="AE113" s="60" t="e">
        <f>IF(ลับ!F$3=0,0,IF(เวลาเรียน!AJ10="ล",ลับ!F$3,0))</f>
        <v>#REF!</v>
      </c>
      <c r="AF113" s="60">
        <f>IF(ลับ!G$3=0,0,IF(เวลาเรียน!AK10="ล",ลับ!G$3,0))</f>
        <v>0</v>
      </c>
      <c r="AG113" s="60">
        <f>IF(ลับ!H$3=0,0,IF(เวลาเรียน!AL10="ล",ลับ!H$3,0))</f>
        <v>0</v>
      </c>
      <c r="AH113" s="60">
        <f>IF(ลับ!I$3=0,0,IF(เวลาเรียน!AM10="ล",ลับ!I$3,0))</f>
        <v>0</v>
      </c>
      <c r="AI113" s="60">
        <f>IF(ลับ!J$3=0,0,IF(เวลาเรียน!AN10="ล",ลับ!J$3,0))</f>
        <v>0</v>
      </c>
      <c r="AJ113" s="60">
        <f>IF(ลับ!K$3=0,0,IF(เวลาเรียน!AO10="ล",ลับ!K$3,0))</f>
        <v>0</v>
      </c>
      <c r="AK113" s="60">
        <f>IF(ลับ!L$3=0,0,IF(เวลาเรียน!AP10="ล",ลับ!L$3,0))</f>
        <v>0</v>
      </c>
      <c r="AL113" s="60">
        <f>IF(ลับ!M$3=0,0,IF(เวลาเรียน!AQ10="ล",ลับ!M$3,0))</f>
        <v>0</v>
      </c>
      <c r="AM113" s="60">
        <f>IF(ลับ!N$3=0,0,IF(เวลาเรียน!AR10="ล",ลับ!N$3,0))</f>
        <v>0</v>
      </c>
      <c r="AN113" s="60">
        <f>IF(ลับ!O$3=0,0,IF(เวลาเรียน!AS10="ล",ลับ!O$3,0))</f>
        <v>0</v>
      </c>
      <c r="AO113" s="60">
        <f>IF(ลับ!P$3=0,0,IF(เวลาเรียน!AT10="ล",ลับ!P$3,0))</f>
        <v>0</v>
      </c>
      <c r="AP113" s="60">
        <f>IF(ลับ!Q$3=0,0,IF(เวลาเรียน!AU10="ล",ลับ!Q$3,0))</f>
        <v>0</v>
      </c>
      <c r="AQ113" s="60">
        <f>IF(ลับ!R$3=0,0,IF(เวลาเรียน!AV10="ล",ลับ!R$3,0))</f>
        <v>0</v>
      </c>
      <c r="AR113" s="60">
        <f>IF(ลับ!S$3=0,0,IF(เวลาเรียน!AW10="ล",ลับ!S$3,0))</f>
        <v>0</v>
      </c>
      <c r="AS113" s="60">
        <f>IF(ลับ!T$3=0,0,IF(เวลาเรียน!AX10="ล",ลับ!T$3,0))</f>
        <v>0</v>
      </c>
      <c r="AT113" s="60">
        <f>IF(ลับ!U$3=0,0,IF(เวลาเรียน!AY10="ล",ลับ!U$3,0))</f>
        <v>0</v>
      </c>
      <c r="AU113" s="60">
        <f>IF(ลับ!V$3=0,0,IF(เวลาเรียน!AZ10="ล",ลับ!V$3,0))</f>
        <v>0</v>
      </c>
      <c r="AV113" s="60">
        <f>IF(ลับ!W$3=0,0,IF(เวลาเรียน!BA10="ล",ลับ!W$3,0))</f>
        <v>0</v>
      </c>
      <c r="AW113" s="60">
        <f>IF(ลับ!X$3=0,0,IF(เวลาเรียน!BB10="ล",ลับ!X$3,0))</f>
        <v>0</v>
      </c>
      <c r="AX113" s="60">
        <f>IF(ลับ!Y$3=0,0,IF(เวลาเรียน!BC10="ล",ลับ!Y$3,0))</f>
        <v>0</v>
      </c>
      <c r="AY113" s="60">
        <f>IF(ลับ!Z$3=0,0,IF(เวลาเรียน!BD10="ล",ลับ!Z$3,0))</f>
        <v>0</v>
      </c>
      <c r="AZ113" s="60">
        <f>IF(ลับ!AA$3=0,0,IF(เวลาเรียน!BE10="ล",ลับ!AA$3,0))</f>
        <v>0</v>
      </c>
      <c r="BA113" s="60">
        <f>IF(ลับ!AB$3=0,0,IF(เวลาเรียน!BF10="ล",ลับ!AB$3,0))</f>
        <v>0</v>
      </c>
      <c r="BB113" s="60">
        <f>IF(ลับ!AC$3=0,0,IF(เวลาเรียน!BG10="ล",ลับ!AC$3,0))</f>
        <v>0</v>
      </c>
      <c r="BC113" s="60">
        <f>IF(ลับ!AD$3=0,0,IF(เวลาเรียน!BH10="ล",ลับ!AD$3,0))</f>
        <v>0</v>
      </c>
      <c r="BD113" s="60">
        <f>IF(ลับ!AE$3=0,0,IF(เวลาเรียน!BI10="ล",ลับ!AE$3,0))</f>
        <v>0</v>
      </c>
      <c r="BE113" s="60">
        <f>IF(ลับ!AF$3=0,0,IF(เวลาเรียน!BJ10="ล",ลับ!AF$3,0))</f>
        <v>0</v>
      </c>
      <c r="BF113" s="60">
        <f>IF(ลับ!AG$3=0,0,IF(เวลาเรียน!BK10="ล",ลับ!AG$3,0))</f>
        <v>0</v>
      </c>
      <c r="BG113" s="60">
        <f>IF(ลับ!AH$3=0,0,IF(เวลาเรียน!BL10="ล",ลับ!AH$3,0))</f>
        <v>0</v>
      </c>
      <c r="BH113" s="60">
        <f>IF(ลับ!AI$3=0,0,IF(เวลาเรียน!BM10="ล",ลับ!AI$3,0))</f>
        <v>0</v>
      </c>
      <c r="BI113" s="60">
        <f>IF(ลับ!AJ$3=0,0,IF(เวลาเรียน!BN10="ล",ลับ!AJ$3,0))</f>
        <v>0</v>
      </c>
      <c r="BJ113" s="60">
        <f>IF(ลับ!AK$3=0,0,IF(เวลาเรียน!BO10="ล",ลับ!AK$3,0))</f>
        <v>0</v>
      </c>
      <c r="BK113" s="60">
        <f>IF(ลับ!AL$3=0,0,IF(เวลาเรียน!BP10="ล",ลับ!AL$3,0))</f>
        <v>0</v>
      </c>
      <c r="BL113" s="60">
        <f>IF(ลับ!AM$3=0,0,IF(เวลาเรียน!BQ10="ล",ลับ!AM$3,0))</f>
        <v>0</v>
      </c>
      <c r="BM113" s="60">
        <f>IF(ลับ!AN$3=0,0,IF(เวลาเรียน!BR10="ล",ลับ!AN$3,0))</f>
        <v>0</v>
      </c>
      <c r="BN113" s="60">
        <f>IF(ลับ!AO$3=0,0,IF(เวลาเรียน!BS10="ล",ลับ!AO$3,0))</f>
        <v>0</v>
      </c>
      <c r="BO113" s="60">
        <f>IF(ลับ!AP$3=0,0,IF(เวลาเรียน!BT10="ล",ลับ!AP$3,0))</f>
        <v>0</v>
      </c>
      <c r="BP113" s="60">
        <f>IF(ลับ!AQ$3=0,0,IF(เวลาเรียน!BU10="ล",ลับ!AQ$3,0))</f>
        <v>0</v>
      </c>
      <c r="BQ113" s="60">
        <f>IF(ลับ!AR$3=0,0,IF(เวลาเรียน!BV10="ล",ลับ!AR$3,0))</f>
        <v>0</v>
      </c>
      <c r="BR113" s="60">
        <f>IF(ลับ!AS$3=0,0,IF(เวลาเรียน!BW10="ล",ลับ!AS$3,0))</f>
        <v>0</v>
      </c>
      <c r="BS113" s="295">
        <f>IF(ลับ!AT$3=0,0,IF(เวลาเรียน!BX10="ล",ลับ!AT$3,0))</f>
        <v>0</v>
      </c>
      <c r="BT113" s="60">
        <f>IF(ลับ!BT$3=0,0,IF(เวลาเรียน!BZ10="ล",ลับ!BT$3,0))</f>
        <v>0</v>
      </c>
      <c r="BU113" s="60">
        <f>IF(ลับ!BU$3=0,0,IF(เวลาเรียน!CA10="ล",ลับ!BU$3,0))</f>
        <v>0</v>
      </c>
      <c r="BV113" s="60">
        <f>IF(ลับ!BV$3=0,0,IF(เวลาเรียน!CB10="ล",ลับ!BV$3,0))</f>
        <v>0</v>
      </c>
      <c r="BW113" s="60">
        <f>IF(ลับ!BW$3=0,0,IF(เวลาเรียน!CC10="ล",ลับ!BW$3,0))</f>
        <v>0</v>
      </c>
      <c r="BX113" s="60">
        <f>IF(ลับ!BX$3=0,0,IF(เวลาเรียน!CD10="ล",ลับ!BX$3,0))</f>
        <v>0</v>
      </c>
      <c r="BY113" s="60">
        <f>IF(ลับ!BY$3=0,0,IF(เวลาเรียน!CE10="ล",ลับ!BY$3,0))</f>
        <v>0</v>
      </c>
      <c r="BZ113" s="60">
        <f>IF(ลับ!BZ$3=0,0,IF(เวลาเรียน!CF10="ล",ลับ!BZ$3,0))</f>
        <v>0</v>
      </c>
      <c r="CA113" s="60">
        <f>IF(ลับ!CA$3=0,0,IF(เวลาเรียน!CG10="ล",ลับ!CA$3,0))</f>
        <v>0</v>
      </c>
      <c r="CB113" s="60">
        <f>IF(ลับ!CB$3=0,0,IF(เวลาเรียน!CH10="ล",ลับ!CB$3,0))</f>
        <v>0</v>
      </c>
      <c r="CC113" s="60">
        <f>IF(ลับ!CC$3=0,0,IF(เวลาเรียน!CI10="ล",ลับ!CC$3,0))</f>
        <v>0</v>
      </c>
      <c r="CD113" s="60">
        <f>IF(ลับ!CD$3=0,0,IF(เวลาเรียน!CJ10="ล",ลับ!CD$3,0))</f>
        <v>0</v>
      </c>
      <c r="CE113" s="60">
        <f>IF(ลับ!CE$3=0,0,IF(เวลาเรียน!CK10="ล",ลับ!CE$3,0))</f>
        <v>0</v>
      </c>
      <c r="CF113" s="60">
        <f>IF(ลับ!CF$3=0,0,IF(เวลาเรียน!CL10="ล",ลับ!CF$3,0))</f>
        <v>0</v>
      </c>
      <c r="CG113" s="60">
        <f>IF(ลับ!CG$3=0,0,IF(เวลาเรียน!CM10="ล",ลับ!CG$3,0))</f>
        <v>0</v>
      </c>
      <c r="CH113" s="60">
        <f>IF(ลับ!CH$3=0,0,IF(เวลาเรียน!CN10="ล",ลับ!CH$3,0))</f>
        <v>0</v>
      </c>
      <c r="CI113" s="60">
        <f>IF(ลับ!CI$3=0,0,IF(เวลาเรียน!CO10="ล",ลับ!CI$3,0))</f>
        <v>0</v>
      </c>
      <c r="CJ113" s="60">
        <f>IF(ลับ!CJ$3=0,0,IF(เวลาเรียน!CP10="ล",ลับ!CJ$3,0))</f>
        <v>0</v>
      </c>
      <c r="CK113" s="60">
        <f>IF(ลับ!CK$3=0,0,IF(เวลาเรียน!CQ10="ล",ลับ!CK$3,0))</f>
        <v>0</v>
      </c>
      <c r="CL113" s="60">
        <f>IF(ลับ!CL$3=0,0,IF(เวลาเรียน!CR10="ล",ลับ!CL$3,0))</f>
        <v>0</v>
      </c>
      <c r="CM113" s="60">
        <f>IF(ลับ!CM$3=0,0,IF(เวลาเรียน!CS10="ล",ลับ!CM$3,0))</f>
        <v>0</v>
      </c>
      <c r="CN113" s="60">
        <f>IF(ลับ!CN$3=0,0,IF(เวลาเรียน!CT10="ล",ลับ!CN$3,0))</f>
        <v>0</v>
      </c>
      <c r="CO113" s="60">
        <f>IF(ลับ!CO$3=0,0,IF(เวลาเรียน!CU10="ล",ลับ!CO$3,0))</f>
        <v>0</v>
      </c>
      <c r="CP113" s="60">
        <f>IF(ลับ!CP$3=0,0,IF(เวลาเรียน!CV10="ล",ลับ!CP$3,0))</f>
        <v>0</v>
      </c>
      <c r="CQ113" s="60">
        <f>IF(ลับ!CQ$3=0,0,IF(เวลาเรียน!CW10="ล",ลับ!CQ$3,0))</f>
        <v>0</v>
      </c>
      <c r="CR113" s="60">
        <f>IF(ลับ!CR$3=0,0,IF(เวลาเรียน!CX10="ล",ลับ!CR$3,0))</f>
        <v>0</v>
      </c>
      <c r="CS113" s="60">
        <f>IF(ลับ!CS$3=0,0,IF(เวลาเรียน!CY10="ล",ลับ!CS$3,0))</f>
        <v>0</v>
      </c>
      <c r="CT113" s="60">
        <f>IF(ลับ!CT$3=0,0,IF(เวลาเรียน!CZ10="ล",ลับ!CT$3,0))</f>
        <v>0</v>
      </c>
      <c r="CU113" s="60">
        <f>IF(ลับ!CU$3=0,0,IF(เวลาเรียน!DA10="ล",ลับ!CU$3,0))</f>
        <v>0</v>
      </c>
      <c r="CV113" s="60">
        <f>IF(ลับ!CV$3=0,0,IF(เวลาเรียน!DB10="ล",ลับ!CV$3,0))</f>
        <v>0</v>
      </c>
      <c r="CW113" s="60">
        <f>IF(ลับ!CW$3=0,0,IF(เวลาเรียน!DC10="ล",ลับ!CW$3,0))</f>
        <v>0</v>
      </c>
      <c r="CX113" s="73" t="e">
        <f t="shared" si="25"/>
        <v>#REF!</v>
      </c>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GI113" s="65"/>
      <c r="GJ113" s="65"/>
      <c r="GK113" s="65"/>
      <c r="GL113" s="65"/>
      <c r="GM113" s="65"/>
      <c r="GN113" s="65"/>
      <c r="GO113" s="65"/>
      <c r="GP113" s="65"/>
      <c r="GQ113" s="65"/>
      <c r="GR113" s="65"/>
      <c r="GS113" s="65"/>
      <c r="GT113" s="65"/>
      <c r="GU113" s="65"/>
      <c r="GV113" s="65"/>
      <c r="GW113" s="65"/>
      <c r="GX113" s="65"/>
      <c r="GY113" s="65"/>
      <c r="GZ113" s="65"/>
      <c r="HA113" s="65"/>
      <c r="HB113" s="65"/>
      <c r="HC113" s="65"/>
      <c r="HD113" s="65"/>
      <c r="HE113" s="65"/>
      <c r="HF113" s="65"/>
    </row>
    <row r="114" spans="1:214" ht="20.399999999999999" x14ac:dyDescent="0.55000000000000004">
      <c r="A114" s="25">
        <v>6</v>
      </c>
      <c r="B114" s="60">
        <f>IF(ลับ!B$3=0,0,IF(เวลาเรียน!H11="ล",ลับ!B$3,0))</f>
        <v>0</v>
      </c>
      <c r="C114" s="60">
        <f>IF(ลับ!C$3=0,0,IF(เวลาเรียน!I11="ล",ลับ!C$3,0))</f>
        <v>0</v>
      </c>
      <c r="D114" s="60">
        <f>IF(ลับ!D$3=0,0,IF(เวลาเรียน!J11="ล",ลับ!D$3,0))</f>
        <v>0</v>
      </c>
      <c r="E114" s="60">
        <f>IF(ลับ!E$3=0,0,IF(เวลาเรียน!K11="ล",ลับ!E$3,0))</f>
        <v>0</v>
      </c>
      <c r="F114" s="60" t="e">
        <f>IF(ลับ!F$3=0,0,IF(เวลาเรียน!#REF!="ล",ลับ!F$3,0))</f>
        <v>#REF!</v>
      </c>
      <c r="G114" s="60">
        <f>IF(ลับ!G$3=0,0,IF(เวลาเรียน!L11="ล",ลับ!G$3,0))</f>
        <v>0</v>
      </c>
      <c r="H114" s="60">
        <f>IF(ลับ!H$3=0,0,IF(เวลาเรียน!M11="ล",ลับ!H$3,0))</f>
        <v>0</v>
      </c>
      <c r="I114" s="60">
        <f>IF(ลับ!I$3=0,0,IF(เวลาเรียน!N11="ล",ลับ!I$3,0))</f>
        <v>0</v>
      </c>
      <c r="J114" s="60">
        <f>IF(ลับ!J$3=0,0,IF(เวลาเรียน!O11="ล",ลับ!J$3,0))</f>
        <v>0</v>
      </c>
      <c r="K114" s="60">
        <f>IF(ลับ!K$3=0,0,IF(เวลาเรียน!P11="ล",ลับ!K$3,0))</f>
        <v>0</v>
      </c>
      <c r="L114" s="60">
        <f>IF(ลับ!L$3=0,0,IF(เวลาเรียน!Q11="ล",ลับ!L$3,0))</f>
        <v>0</v>
      </c>
      <c r="M114" s="60">
        <f>IF(ลับ!M$3=0,0,IF(เวลาเรียน!R11="ล",ลับ!M$3,0))</f>
        <v>0</v>
      </c>
      <c r="N114" s="60">
        <f>IF(ลับ!N$3=0,0,IF(เวลาเรียน!S11="ล",ลับ!N$3,0))</f>
        <v>0</v>
      </c>
      <c r="O114" s="60">
        <f>IF(ลับ!O$3=0,0,IF(เวลาเรียน!T11="ล",ลับ!O$3,0))</f>
        <v>0</v>
      </c>
      <c r="P114" s="60">
        <f>IF(ลับ!P$3=0,0,IF(เวลาเรียน!U11="ล",ลับ!P$3,0))</f>
        <v>0</v>
      </c>
      <c r="Q114" s="60">
        <f>IF(ลับ!Q$3=0,0,IF(เวลาเรียน!V11="ล",ลับ!Q$3,0))</f>
        <v>0</v>
      </c>
      <c r="R114" s="60">
        <f>IF(ลับ!R$3=0,0,IF(เวลาเรียน!W11="ล",ลับ!R$3,0))</f>
        <v>0</v>
      </c>
      <c r="S114" s="60">
        <f>IF(ลับ!S$3=0,0,IF(เวลาเรียน!X11="ล",ลับ!S$3,0))</f>
        <v>0</v>
      </c>
      <c r="T114" s="60">
        <f>IF(ลับ!T$3=0,0,IF(เวลาเรียน!Y11="ล",ลับ!T$3,0))</f>
        <v>0</v>
      </c>
      <c r="U114" s="60">
        <f>IF(ลับ!U$3=0,0,IF(เวลาเรียน!Z11="ล",ลับ!U$3,0))</f>
        <v>0</v>
      </c>
      <c r="V114" s="60">
        <f>IF(ลับ!V$3=0,0,IF(เวลาเรียน!AA11="ล",ลับ!V$3,0))</f>
        <v>0</v>
      </c>
      <c r="W114" s="60">
        <f>IF(ลับ!W$3=0,0,IF(เวลาเรียน!AB11="ล",ลับ!W$3,0))</f>
        <v>0</v>
      </c>
      <c r="X114" s="60">
        <f>IF(ลับ!X$3=0,0,IF(เวลาเรียน!AC11="ล",ลับ!X$3,0))</f>
        <v>0</v>
      </c>
      <c r="Y114" s="60">
        <f>IF(ลับ!Y$3=0,0,IF(เวลาเรียน!AD11="ล",ลับ!Y$3,0))</f>
        <v>0</v>
      </c>
      <c r="Z114" s="295">
        <f>IF(ลับ!Z$3=0,0,IF(เวลาเรียน!AE11="ล",ลับ!Z$3,0))</f>
        <v>0</v>
      </c>
      <c r="AA114" s="60">
        <f>IF(ลับ!B$3=0,0,IF(เวลาเรียน!AF11="ล",ลับ!B$3,0))</f>
        <v>0</v>
      </c>
      <c r="AB114" s="60">
        <f>IF(ลับ!C$3=0,0,IF(เวลาเรียน!AG11="ล",ลับ!C$3,0))</f>
        <v>0</v>
      </c>
      <c r="AC114" s="60">
        <f>IF(ลับ!D$3=0,0,IF(เวลาเรียน!AH11="ล",ลับ!D$3,0))</f>
        <v>0</v>
      </c>
      <c r="AD114" s="60">
        <f>IF(ลับ!E$3=0,0,IF(เวลาเรียน!AI11="ล",ลับ!E$3,0))</f>
        <v>0</v>
      </c>
      <c r="AE114" s="60" t="e">
        <f>IF(ลับ!F$3=0,0,IF(เวลาเรียน!AJ11="ล",ลับ!F$3,0))</f>
        <v>#REF!</v>
      </c>
      <c r="AF114" s="60">
        <f>IF(ลับ!G$3=0,0,IF(เวลาเรียน!AK11="ล",ลับ!G$3,0))</f>
        <v>0</v>
      </c>
      <c r="AG114" s="60">
        <f>IF(ลับ!H$3=0,0,IF(เวลาเรียน!AL11="ล",ลับ!H$3,0))</f>
        <v>0</v>
      </c>
      <c r="AH114" s="60">
        <f>IF(ลับ!I$3=0,0,IF(เวลาเรียน!AM11="ล",ลับ!I$3,0))</f>
        <v>0</v>
      </c>
      <c r="AI114" s="60">
        <f>IF(ลับ!J$3=0,0,IF(เวลาเรียน!AN11="ล",ลับ!J$3,0))</f>
        <v>0</v>
      </c>
      <c r="AJ114" s="60">
        <f>IF(ลับ!K$3=0,0,IF(เวลาเรียน!AO11="ล",ลับ!K$3,0))</f>
        <v>0</v>
      </c>
      <c r="AK114" s="60">
        <f>IF(ลับ!L$3=0,0,IF(เวลาเรียน!AP11="ล",ลับ!L$3,0))</f>
        <v>0</v>
      </c>
      <c r="AL114" s="60">
        <f>IF(ลับ!M$3=0,0,IF(เวลาเรียน!AQ11="ล",ลับ!M$3,0))</f>
        <v>0</v>
      </c>
      <c r="AM114" s="60">
        <f>IF(ลับ!N$3=0,0,IF(เวลาเรียน!AR11="ล",ลับ!N$3,0))</f>
        <v>0</v>
      </c>
      <c r="AN114" s="60">
        <f>IF(ลับ!O$3=0,0,IF(เวลาเรียน!AS11="ล",ลับ!O$3,0))</f>
        <v>0</v>
      </c>
      <c r="AO114" s="60">
        <f>IF(ลับ!P$3=0,0,IF(เวลาเรียน!AT11="ล",ลับ!P$3,0))</f>
        <v>0</v>
      </c>
      <c r="AP114" s="60">
        <f>IF(ลับ!Q$3=0,0,IF(เวลาเรียน!AU11="ล",ลับ!Q$3,0))</f>
        <v>0</v>
      </c>
      <c r="AQ114" s="60">
        <f>IF(ลับ!R$3=0,0,IF(เวลาเรียน!AV11="ล",ลับ!R$3,0))</f>
        <v>0</v>
      </c>
      <c r="AR114" s="60">
        <f>IF(ลับ!S$3=0,0,IF(เวลาเรียน!AW11="ล",ลับ!S$3,0))</f>
        <v>0</v>
      </c>
      <c r="AS114" s="60">
        <f>IF(ลับ!T$3=0,0,IF(เวลาเรียน!AX11="ล",ลับ!T$3,0))</f>
        <v>0</v>
      </c>
      <c r="AT114" s="60">
        <f>IF(ลับ!U$3=0,0,IF(เวลาเรียน!AY11="ล",ลับ!U$3,0))</f>
        <v>0</v>
      </c>
      <c r="AU114" s="60">
        <f>IF(ลับ!V$3=0,0,IF(เวลาเรียน!AZ11="ล",ลับ!V$3,0))</f>
        <v>0</v>
      </c>
      <c r="AV114" s="60">
        <f>IF(ลับ!W$3=0,0,IF(เวลาเรียน!BA11="ล",ลับ!W$3,0))</f>
        <v>0</v>
      </c>
      <c r="AW114" s="60">
        <f>IF(ลับ!X$3=0,0,IF(เวลาเรียน!BB11="ล",ลับ!X$3,0))</f>
        <v>0</v>
      </c>
      <c r="AX114" s="60">
        <f>IF(ลับ!Y$3=0,0,IF(เวลาเรียน!BC11="ล",ลับ!Y$3,0))</f>
        <v>0</v>
      </c>
      <c r="AY114" s="60">
        <f>IF(ลับ!Z$3=0,0,IF(เวลาเรียน!BD11="ล",ลับ!Z$3,0))</f>
        <v>0</v>
      </c>
      <c r="AZ114" s="60">
        <f>IF(ลับ!AA$3=0,0,IF(เวลาเรียน!BE11="ล",ลับ!AA$3,0))</f>
        <v>0</v>
      </c>
      <c r="BA114" s="60">
        <f>IF(ลับ!AB$3=0,0,IF(เวลาเรียน!BF11="ล",ลับ!AB$3,0))</f>
        <v>0</v>
      </c>
      <c r="BB114" s="60">
        <f>IF(ลับ!AC$3=0,0,IF(เวลาเรียน!BG11="ล",ลับ!AC$3,0))</f>
        <v>0</v>
      </c>
      <c r="BC114" s="60">
        <f>IF(ลับ!AD$3=0,0,IF(เวลาเรียน!BH11="ล",ลับ!AD$3,0))</f>
        <v>0</v>
      </c>
      <c r="BD114" s="60">
        <f>IF(ลับ!AE$3=0,0,IF(เวลาเรียน!BI11="ล",ลับ!AE$3,0))</f>
        <v>0</v>
      </c>
      <c r="BE114" s="60">
        <f>IF(ลับ!AF$3=0,0,IF(เวลาเรียน!BJ11="ล",ลับ!AF$3,0))</f>
        <v>0</v>
      </c>
      <c r="BF114" s="60">
        <f>IF(ลับ!AG$3=0,0,IF(เวลาเรียน!BK11="ล",ลับ!AG$3,0))</f>
        <v>0</v>
      </c>
      <c r="BG114" s="60">
        <f>IF(ลับ!AH$3=0,0,IF(เวลาเรียน!BL11="ล",ลับ!AH$3,0))</f>
        <v>0</v>
      </c>
      <c r="BH114" s="60">
        <f>IF(ลับ!AI$3=0,0,IF(เวลาเรียน!BM11="ล",ลับ!AI$3,0))</f>
        <v>0</v>
      </c>
      <c r="BI114" s="60">
        <f>IF(ลับ!AJ$3=0,0,IF(เวลาเรียน!BN11="ล",ลับ!AJ$3,0))</f>
        <v>0</v>
      </c>
      <c r="BJ114" s="60">
        <f>IF(ลับ!AK$3=0,0,IF(เวลาเรียน!BO11="ล",ลับ!AK$3,0))</f>
        <v>0</v>
      </c>
      <c r="BK114" s="60">
        <f>IF(ลับ!AL$3=0,0,IF(เวลาเรียน!BP11="ล",ลับ!AL$3,0))</f>
        <v>0</v>
      </c>
      <c r="BL114" s="60">
        <f>IF(ลับ!AM$3=0,0,IF(เวลาเรียน!BQ11="ล",ลับ!AM$3,0))</f>
        <v>0</v>
      </c>
      <c r="BM114" s="60">
        <f>IF(ลับ!AN$3=0,0,IF(เวลาเรียน!BR11="ล",ลับ!AN$3,0))</f>
        <v>0</v>
      </c>
      <c r="BN114" s="60">
        <f>IF(ลับ!AO$3=0,0,IF(เวลาเรียน!BS11="ล",ลับ!AO$3,0))</f>
        <v>0</v>
      </c>
      <c r="BO114" s="60">
        <f>IF(ลับ!AP$3=0,0,IF(เวลาเรียน!BT11="ล",ลับ!AP$3,0))</f>
        <v>0</v>
      </c>
      <c r="BP114" s="60">
        <f>IF(ลับ!AQ$3=0,0,IF(เวลาเรียน!BU11="ล",ลับ!AQ$3,0))</f>
        <v>0</v>
      </c>
      <c r="BQ114" s="60">
        <f>IF(ลับ!AR$3=0,0,IF(เวลาเรียน!BV11="ล",ลับ!AR$3,0))</f>
        <v>0</v>
      </c>
      <c r="BR114" s="60">
        <f>IF(ลับ!AS$3=0,0,IF(เวลาเรียน!BW11="ล",ลับ!AS$3,0))</f>
        <v>0</v>
      </c>
      <c r="BS114" s="295">
        <f>IF(ลับ!AT$3=0,0,IF(เวลาเรียน!BX11="ล",ลับ!AT$3,0))</f>
        <v>0</v>
      </c>
      <c r="BT114" s="60">
        <f>IF(ลับ!BT$3=0,0,IF(เวลาเรียน!BZ11="ล",ลับ!BT$3,0))</f>
        <v>0</v>
      </c>
      <c r="BU114" s="60">
        <f>IF(ลับ!BU$3=0,0,IF(เวลาเรียน!CA11="ล",ลับ!BU$3,0))</f>
        <v>0</v>
      </c>
      <c r="BV114" s="60">
        <f>IF(ลับ!BV$3=0,0,IF(เวลาเรียน!CB11="ล",ลับ!BV$3,0))</f>
        <v>0</v>
      </c>
      <c r="BW114" s="60">
        <f>IF(ลับ!BW$3=0,0,IF(เวลาเรียน!CC11="ล",ลับ!BW$3,0))</f>
        <v>0</v>
      </c>
      <c r="BX114" s="60">
        <f>IF(ลับ!BX$3=0,0,IF(เวลาเรียน!CD11="ล",ลับ!BX$3,0))</f>
        <v>0</v>
      </c>
      <c r="BY114" s="60">
        <f>IF(ลับ!BY$3=0,0,IF(เวลาเรียน!CE11="ล",ลับ!BY$3,0))</f>
        <v>0</v>
      </c>
      <c r="BZ114" s="60">
        <f>IF(ลับ!BZ$3=0,0,IF(เวลาเรียน!CF11="ล",ลับ!BZ$3,0))</f>
        <v>0</v>
      </c>
      <c r="CA114" s="60">
        <f>IF(ลับ!CA$3=0,0,IF(เวลาเรียน!CG11="ล",ลับ!CA$3,0))</f>
        <v>0</v>
      </c>
      <c r="CB114" s="60">
        <f>IF(ลับ!CB$3=0,0,IF(เวลาเรียน!CH11="ล",ลับ!CB$3,0))</f>
        <v>0</v>
      </c>
      <c r="CC114" s="60">
        <f>IF(ลับ!CC$3=0,0,IF(เวลาเรียน!CI11="ล",ลับ!CC$3,0))</f>
        <v>0</v>
      </c>
      <c r="CD114" s="60">
        <f>IF(ลับ!CD$3=0,0,IF(เวลาเรียน!CJ11="ล",ลับ!CD$3,0))</f>
        <v>0</v>
      </c>
      <c r="CE114" s="60">
        <f>IF(ลับ!CE$3=0,0,IF(เวลาเรียน!CK11="ล",ลับ!CE$3,0))</f>
        <v>0</v>
      </c>
      <c r="CF114" s="60">
        <f>IF(ลับ!CF$3=0,0,IF(เวลาเรียน!CL11="ล",ลับ!CF$3,0))</f>
        <v>0</v>
      </c>
      <c r="CG114" s="60">
        <f>IF(ลับ!CG$3=0,0,IF(เวลาเรียน!CM11="ล",ลับ!CG$3,0))</f>
        <v>0</v>
      </c>
      <c r="CH114" s="60">
        <f>IF(ลับ!CH$3=0,0,IF(เวลาเรียน!CN11="ล",ลับ!CH$3,0))</f>
        <v>0</v>
      </c>
      <c r="CI114" s="60">
        <f>IF(ลับ!CI$3=0,0,IF(เวลาเรียน!CO11="ล",ลับ!CI$3,0))</f>
        <v>0</v>
      </c>
      <c r="CJ114" s="60">
        <f>IF(ลับ!CJ$3=0,0,IF(เวลาเรียน!CP11="ล",ลับ!CJ$3,0))</f>
        <v>0</v>
      </c>
      <c r="CK114" s="60">
        <f>IF(ลับ!CK$3=0,0,IF(เวลาเรียน!CQ11="ล",ลับ!CK$3,0))</f>
        <v>0</v>
      </c>
      <c r="CL114" s="60">
        <f>IF(ลับ!CL$3=0,0,IF(เวลาเรียน!CR11="ล",ลับ!CL$3,0))</f>
        <v>0</v>
      </c>
      <c r="CM114" s="60">
        <f>IF(ลับ!CM$3=0,0,IF(เวลาเรียน!CS11="ล",ลับ!CM$3,0))</f>
        <v>0</v>
      </c>
      <c r="CN114" s="60">
        <f>IF(ลับ!CN$3=0,0,IF(เวลาเรียน!CT11="ล",ลับ!CN$3,0))</f>
        <v>0</v>
      </c>
      <c r="CO114" s="60">
        <f>IF(ลับ!CO$3=0,0,IF(เวลาเรียน!CU11="ล",ลับ!CO$3,0))</f>
        <v>0</v>
      </c>
      <c r="CP114" s="60">
        <f>IF(ลับ!CP$3=0,0,IF(เวลาเรียน!CV11="ล",ลับ!CP$3,0))</f>
        <v>0</v>
      </c>
      <c r="CQ114" s="60">
        <f>IF(ลับ!CQ$3=0,0,IF(เวลาเรียน!CW11="ล",ลับ!CQ$3,0))</f>
        <v>0</v>
      </c>
      <c r="CR114" s="60">
        <f>IF(ลับ!CR$3=0,0,IF(เวลาเรียน!CX11="ล",ลับ!CR$3,0))</f>
        <v>0</v>
      </c>
      <c r="CS114" s="60">
        <f>IF(ลับ!CS$3=0,0,IF(เวลาเรียน!CY11="ล",ลับ!CS$3,0))</f>
        <v>0</v>
      </c>
      <c r="CT114" s="60">
        <f>IF(ลับ!CT$3=0,0,IF(เวลาเรียน!CZ11="ล",ลับ!CT$3,0))</f>
        <v>0</v>
      </c>
      <c r="CU114" s="60">
        <f>IF(ลับ!CU$3=0,0,IF(เวลาเรียน!DA11="ล",ลับ!CU$3,0))</f>
        <v>0</v>
      </c>
      <c r="CV114" s="60">
        <f>IF(ลับ!CV$3=0,0,IF(เวลาเรียน!DB11="ล",ลับ!CV$3,0))</f>
        <v>0</v>
      </c>
      <c r="CW114" s="60">
        <f>IF(ลับ!CW$3=0,0,IF(เวลาเรียน!DC11="ล",ลับ!CW$3,0))</f>
        <v>0</v>
      </c>
      <c r="CX114" s="73" t="e">
        <f t="shared" si="25"/>
        <v>#REF!</v>
      </c>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GI114" s="65"/>
      <c r="GJ114" s="65"/>
      <c r="GK114" s="65"/>
      <c r="GL114" s="65"/>
      <c r="GM114" s="65"/>
      <c r="GN114" s="65"/>
      <c r="GO114" s="65"/>
      <c r="GP114" s="65"/>
      <c r="GQ114" s="65"/>
      <c r="GR114" s="65"/>
      <c r="GS114" s="65"/>
      <c r="GT114" s="65"/>
      <c r="GU114" s="65"/>
      <c r="GV114" s="65"/>
      <c r="GW114" s="65"/>
      <c r="GX114" s="65"/>
      <c r="GY114" s="65"/>
      <c r="GZ114" s="65"/>
      <c r="HA114" s="65"/>
      <c r="HB114" s="65"/>
      <c r="HC114" s="65"/>
      <c r="HD114" s="65"/>
      <c r="HE114" s="65"/>
      <c r="HF114" s="65"/>
    </row>
    <row r="115" spans="1:214" ht="20.399999999999999" x14ac:dyDescent="0.55000000000000004">
      <c r="A115" s="25">
        <v>7</v>
      </c>
      <c r="B115" s="60">
        <f>IF(ลับ!B$3=0,0,IF(เวลาเรียน!H12="ล",ลับ!B$3,0))</f>
        <v>0</v>
      </c>
      <c r="C115" s="60">
        <f>IF(ลับ!C$3=0,0,IF(เวลาเรียน!I12="ล",ลับ!C$3,0))</f>
        <v>0</v>
      </c>
      <c r="D115" s="60">
        <f>IF(ลับ!D$3=0,0,IF(เวลาเรียน!J12="ล",ลับ!D$3,0))</f>
        <v>0</v>
      </c>
      <c r="E115" s="60">
        <f>IF(ลับ!E$3=0,0,IF(เวลาเรียน!K12="ล",ลับ!E$3,0))</f>
        <v>0</v>
      </c>
      <c r="F115" s="60" t="e">
        <f>IF(ลับ!F$3=0,0,IF(เวลาเรียน!#REF!="ล",ลับ!F$3,0))</f>
        <v>#REF!</v>
      </c>
      <c r="G115" s="60">
        <f>IF(ลับ!G$3=0,0,IF(เวลาเรียน!L12="ล",ลับ!G$3,0))</f>
        <v>0</v>
      </c>
      <c r="H115" s="60">
        <f>IF(ลับ!H$3=0,0,IF(เวลาเรียน!M12="ล",ลับ!H$3,0))</f>
        <v>0</v>
      </c>
      <c r="I115" s="60">
        <f>IF(ลับ!I$3=0,0,IF(เวลาเรียน!N12="ล",ลับ!I$3,0))</f>
        <v>0</v>
      </c>
      <c r="J115" s="60">
        <f>IF(ลับ!J$3=0,0,IF(เวลาเรียน!O12="ล",ลับ!J$3,0))</f>
        <v>0</v>
      </c>
      <c r="K115" s="60">
        <f>IF(ลับ!K$3=0,0,IF(เวลาเรียน!P12="ล",ลับ!K$3,0))</f>
        <v>0</v>
      </c>
      <c r="L115" s="60">
        <f>IF(ลับ!L$3=0,0,IF(เวลาเรียน!Q12="ล",ลับ!L$3,0))</f>
        <v>0</v>
      </c>
      <c r="M115" s="60">
        <f>IF(ลับ!M$3=0,0,IF(เวลาเรียน!R12="ล",ลับ!M$3,0))</f>
        <v>0</v>
      </c>
      <c r="N115" s="60">
        <f>IF(ลับ!N$3=0,0,IF(เวลาเรียน!S12="ล",ลับ!N$3,0))</f>
        <v>0</v>
      </c>
      <c r="O115" s="60">
        <f>IF(ลับ!O$3=0,0,IF(เวลาเรียน!T12="ล",ลับ!O$3,0))</f>
        <v>0</v>
      </c>
      <c r="P115" s="60">
        <f>IF(ลับ!P$3=0,0,IF(เวลาเรียน!U12="ล",ลับ!P$3,0))</f>
        <v>0</v>
      </c>
      <c r="Q115" s="60">
        <f>IF(ลับ!Q$3=0,0,IF(เวลาเรียน!V12="ล",ลับ!Q$3,0))</f>
        <v>0</v>
      </c>
      <c r="R115" s="60">
        <f>IF(ลับ!R$3=0,0,IF(เวลาเรียน!W12="ล",ลับ!R$3,0))</f>
        <v>0</v>
      </c>
      <c r="S115" s="60">
        <f>IF(ลับ!S$3=0,0,IF(เวลาเรียน!X12="ล",ลับ!S$3,0))</f>
        <v>0</v>
      </c>
      <c r="T115" s="60">
        <f>IF(ลับ!T$3=0,0,IF(เวลาเรียน!Y12="ล",ลับ!T$3,0))</f>
        <v>0</v>
      </c>
      <c r="U115" s="60">
        <f>IF(ลับ!U$3=0,0,IF(เวลาเรียน!Z12="ล",ลับ!U$3,0))</f>
        <v>0</v>
      </c>
      <c r="V115" s="60">
        <f>IF(ลับ!V$3=0,0,IF(เวลาเรียน!AA12="ล",ลับ!V$3,0))</f>
        <v>0</v>
      </c>
      <c r="W115" s="60">
        <f>IF(ลับ!W$3=0,0,IF(เวลาเรียน!AB12="ล",ลับ!W$3,0))</f>
        <v>0</v>
      </c>
      <c r="X115" s="60">
        <f>IF(ลับ!X$3=0,0,IF(เวลาเรียน!AC12="ล",ลับ!X$3,0))</f>
        <v>0</v>
      </c>
      <c r="Y115" s="60">
        <f>IF(ลับ!Y$3=0,0,IF(เวลาเรียน!AD12="ล",ลับ!Y$3,0))</f>
        <v>0</v>
      </c>
      <c r="Z115" s="295">
        <f>IF(ลับ!Z$3=0,0,IF(เวลาเรียน!AE12="ล",ลับ!Z$3,0))</f>
        <v>0</v>
      </c>
      <c r="AA115" s="60">
        <f>IF(ลับ!B$3=0,0,IF(เวลาเรียน!AF12="ล",ลับ!B$3,0))</f>
        <v>0</v>
      </c>
      <c r="AB115" s="60">
        <f>IF(ลับ!C$3=0,0,IF(เวลาเรียน!AG12="ล",ลับ!C$3,0))</f>
        <v>0</v>
      </c>
      <c r="AC115" s="60">
        <f>IF(ลับ!D$3=0,0,IF(เวลาเรียน!AH12="ล",ลับ!D$3,0))</f>
        <v>0</v>
      </c>
      <c r="AD115" s="60">
        <f>IF(ลับ!E$3=0,0,IF(เวลาเรียน!AI12="ล",ลับ!E$3,0))</f>
        <v>0</v>
      </c>
      <c r="AE115" s="60" t="e">
        <f>IF(ลับ!F$3=0,0,IF(เวลาเรียน!AJ12="ล",ลับ!F$3,0))</f>
        <v>#REF!</v>
      </c>
      <c r="AF115" s="60">
        <f>IF(ลับ!G$3=0,0,IF(เวลาเรียน!AK12="ล",ลับ!G$3,0))</f>
        <v>0</v>
      </c>
      <c r="AG115" s="60">
        <f>IF(ลับ!H$3=0,0,IF(เวลาเรียน!AL12="ล",ลับ!H$3,0))</f>
        <v>0</v>
      </c>
      <c r="AH115" s="60">
        <f>IF(ลับ!I$3=0,0,IF(เวลาเรียน!AM12="ล",ลับ!I$3,0))</f>
        <v>0</v>
      </c>
      <c r="AI115" s="60">
        <f>IF(ลับ!J$3=0,0,IF(เวลาเรียน!AN12="ล",ลับ!J$3,0))</f>
        <v>0</v>
      </c>
      <c r="AJ115" s="60">
        <f>IF(ลับ!K$3=0,0,IF(เวลาเรียน!AO12="ล",ลับ!K$3,0))</f>
        <v>0</v>
      </c>
      <c r="AK115" s="60">
        <f>IF(ลับ!L$3=0,0,IF(เวลาเรียน!AP12="ล",ลับ!L$3,0))</f>
        <v>0</v>
      </c>
      <c r="AL115" s="60">
        <f>IF(ลับ!M$3=0,0,IF(เวลาเรียน!AQ12="ล",ลับ!M$3,0))</f>
        <v>0</v>
      </c>
      <c r="AM115" s="60">
        <f>IF(ลับ!N$3=0,0,IF(เวลาเรียน!AR12="ล",ลับ!N$3,0))</f>
        <v>0</v>
      </c>
      <c r="AN115" s="60">
        <f>IF(ลับ!O$3=0,0,IF(เวลาเรียน!AS12="ล",ลับ!O$3,0))</f>
        <v>0</v>
      </c>
      <c r="AO115" s="60">
        <f>IF(ลับ!P$3=0,0,IF(เวลาเรียน!AT12="ล",ลับ!P$3,0))</f>
        <v>0</v>
      </c>
      <c r="AP115" s="60">
        <f>IF(ลับ!Q$3=0,0,IF(เวลาเรียน!AU12="ล",ลับ!Q$3,0))</f>
        <v>0</v>
      </c>
      <c r="AQ115" s="60">
        <f>IF(ลับ!R$3=0,0,IF(เวลาเรียน!AV12="ล",ลับ!R$3,0))</f>
        <v>0</v>
      </c>
      <c r="AR115" s="60">
        <f>IF(ลับ!S$3=0,0,IF(เวลาเรียน!AW12="ล",ลับ!S$3,0))</f>
        <v>0</v>
      </c>
      <c r="AS115" s="60">
        <f>IF(ลับ!T$3=0,0,IF(เวลาเรียน!AX12="ล",ลับ!T$3,0))</f>
        <v>0</v>
      </c>
      <c r="AT115" s="60">
        <f>IF(ลับ!U$3=0,0,IF(เวลาเรียน!AY12="ล",ลับ!U$3,0))</f>
        <v>0</v>
      </c>
      <c r="AU115" s="60">
        <f>IF(ลับ!V$3=0,0,IF(เวลาเรียน!AZ12="ล",ลับ!V$3,0))</f>
        <v>0</v>
      </c>
      <c r="AV115" s="60">
        <f>IF(ลับ!W$3=0,0,IF(เวลาเรียน!BA12="ล",ลับ!W$3,0))</f>
        <v>0</v>
      </c>
      <c r="AW115" s="60">
        <f>IF(ลับ!X$3=0,0,IF(เวลาเรียน!BB12="ล",ลับ!X$3,0))</f>
        <v>0</v>
      </c>
      <c r="AX115" s="60">
        <f>IF(ลับ!Y$3=0,0,IF(เวลาเรียน!BC12="ล",ลับ!Y$3,0))</f>
        <v>0</v>
      </c>
      <c r="AY115" s="60">
        <f>IF(ลับ!Z$3=0,0,IF(เวลาเรียน!BD12="ล",ลับ!Z$3,0))</f>
        <v>0</v>
      </c>
      <c r="AZ115" s="60">
        <f>IF(ลับ!AA$3=0,0,IF(เวลาเรียน!BE12="ล",ลับ!AA$3,0))</f>
        <v>0</v>
      </c>
      <c r="BA115" s="60">
        <f>IF(ลับ!AB$3=0,0,IF(เวลาเรียน!BF12="ล",ลับ!AB$3,0))</f>
        <v>0</v>
      </c>
      <c r="BB115" s="60">
        <f>IF(ลับ!AC$3=0,0,IF(เวลาเรียน!BG12="ล",ลับ!AC$3,0))</f>
        <v>0</v>
      </c>
      <c r="BC115" s="60">
        <f>IF(ลับ!AD$3=0,0,IF(เวลาเรียน!BH12="ล",ลับ!AD$3,0))</f>
        <v>0</v>
      </c>
      <c r="BD115" s="60">
        <f>IF(ลับ!AE$3=0,0,IF(เวลาเรียน!BI12="ล",ลับ!AE$3,0))</f>
        <v>0</v>
      </c>
      <c r="BE115" s="60">
        <f>IF(ลับ!AF$3=0,0,IF(เวลาเรียน!BJ12="ล",ลับ!AF$3,0))</f>
        <v>0</v>
      </c>
      <c r="BF115" s="60">
        <f>IF(ลับ!AG$3=0,0,IF(เวลาเรียน!BK12="ล",ลับ!AG$3,0))</f>
        <v>0</v>
      </c>
      <c r="BG115" s="60">
        <f>IF(ลับ!AH$3=0,0,IF(เวลาเรียน!BL12="ล",ลับ!AH$3,0))</f>
        <v>0</v>
      </c>
      <c r="BH115" s="60">
        <f>IF(ลับ!AI$3=0,0,IF(เวลาเรียน!BM12="ล",ลับ!AI$3,0))</f>
        <v>0</v>
      </c>
      <c r="BI115" s="60">
        <f>IF(ลับ!AJ$3=0,0,IF(เวลาเรียน!BN12="ล",ลับ!AJ$3,0))</f>
        <v>0</v>
      </c>
      <c r="BJ115" s="60">
        <f>IF(ลับ!AK$3=0,0,IF(เวลาเรียน!BO12="ล",ลับ!AK$3,0))</f>
        <v>0</v>
      </c>
      <c r="BK115" s="60">
        <f>IF(ลับ!AL$3=0,0,IF(เวลาเรียน!BP12="ล",ลับ!AL$3,0))</f>
        <v>0</v>
      </c>
      <c r="BL115" s="60">
        <f>IF(ลับ!AM$3=0,0,IF(เวลาเรียน!BQ12="ล",ลับ!AM$3,0))</f>
        <v>0</v>
      </c>
      <c r="BM115" s="60">
        <f>IF(ลับ!AN$3=0,0,IF(เวลาเรียน!BR12="ล",ลับ!AN$3,0))</f>
        <v>0</v>
      </c>
      <c r="BN115" s="60">
        <f>IF(ลับ!AO$3=0,0,IF(เวลาเรียน!BS12="ล",ลับ!AO$3,0))</f>
        <v>0</v>
      </c>
      <c r="BO115" s="60">
        <f>IF(ลับ!AP$3=0,0,IF(เวลาเรียน!BT12="ล",ลับ!AP$3,0))</f>
        <v>0</v>
      </c>
      <c r="BP115" s="60">
        <f>IF(ลับ!AQ$3=0,0,IF(เวลาเรียน!BU12="ล",ลับ!AQ$3,0))</f>
        <v>0</v>
      </c>
      <c r="BQ115" s="60">
        <f>IF(ลับ!AR$3=0,0,IF(เวลาเรียน!BV12="ล",ลับ!AR$3,0))</f>
        <v>0</v>
      </c>
      <c r="BR115" s="60">
        <f>IF(ลับ!AS$3=0,0,IF(เวลาเรียน!BW12="ล",ลับ!AS$3,0))</f>
        <v>0</v>
      </c>
      <c r="BS115" s="295">
        <f>IF(ลับ!AT$3=0,0,IF(เวลาเรียน!BX12="ล",ลับ!AT$3,0))</f>
        <v>0</v>
      </c>
      <c r="BT115" s="60">
        <f>IF(ลับ!BT$3=0,0,IF(เวลาเรียน!BZ12="ล",ลับ!BT$3,0))</f>
        <v>0</v>
      </c>
      <c r="BU115" s="60">
        <f>IF(ลับ!BU$3=0,0,IF(เวลาเรียน!CA12="ล",ลับ!BU$3,0))</f>
        <v>0</v>
      </c>
      <c r="BV115" s="60">
        <f>IF(ลับ!BV$3=0,0,IF(เวลาเรียน!CB12="ล",ลับ!BV$3,0))</f>
        <v>0</v>
      </c>
      <c r="BW115" s="60">
        <f>IF(ลับ!BW$3=0,0,IF(เวลาเรียน!CC12="ล",ลับ!BW$3,0))</f>
        <v>0</v>
      </c>
      <c r="BX115" s="60">
        <f>IF(ลับ!BX$3=0,0,IF(เวลาเรียน!CD12="ล",ลับ!BX$3,0))</f>
        <v>0</v>
      </c>
      <c r="BY115" s="60">
        <f>IF(ลับ!BY$3=0,0,IF(เวลาเรียน!CE12="ล",ลับ!BY$3,0))</f>
        <v>0</v>
      </c>
      <c r="BZ115" s="60">
        <f>IF(ลับ!BZ$3=0,0,IF(เวลาเรียน!CF12="ล",ลับ!BZ$3,0))</f>
        <v>0</v>
      </c>
      <c r="CA115" s="60">
        <f>IF(ลับ!CA$3=0,0,IF(เวลาเรียน!CG12="ล",ลับ!CA$3,0))</f>
        <v>0</v>
      </c>
      <c r="CB115" s="60">
        <f>IF(ลับ!CB$3=0,0,IF(เวลาเรียน!CH12="ล",ลับ!CB$3,0))</f>
        <v>0</v>
      </c>
      <c r="CC115" s="60">
        <f>IF(ลับ!CC$3=0,0,IF(เวลาเรียน!CI12="ล",ลับ!CC$3,0))</f>
        <v>0</v>
      </c>
      <c r="CD115" s="60">
        <f>IF(ลับ!CD$3=0,0,IF(เวลาเรียน!CJ12="ล",ลับ!CD$3,0))</f>
        <v>0</v>
      </c>
      <c r="CE115" s="60">
        <f>IF(ลับ!CE$3=0,0,IF(เวลาเรียน!CK12="ล",ลับ!CE$3,0))</f>
        <v>0</v>
      </c>
      <c r="CF115" s="60">
        <f>IF(ลับ!CF$3=0,0,IF(เวลาเรียน!CL12="ล",ลับ!CF$3,0))</f>
        <v>0</v>
      </c>
      <c r="CG115" s="60">
        <f>IF(ลับ!CG$3=0,0,IF(เวลาเรียน!CM12="ล",ลับ!CG$3,0))</f>
        <v>0</v>
      </c>
      <c r="CH115" s="60">
        <f>IF(ลับ!CH$3=0,0,IF(เวลาเรียน!CN12="ล",ลับ!CH$3,0))</f>
        <v>0</v>
      </c>
      <c r="CI115" s="60">
        <f>IF(ลับ!CI$3=0,0,IF(เวลาเรียน!CO12="ล",ลับ!CI$3,0))</f>
        <v>0</v>
      </c>
      <c r="CJ115" s="60">
        <f>IF(ลับ!CJ$3=0,0,IF(เวลาเรียน!CP12="ล",ลับ!CJ$3,0))</f>
        <v>0</v>
      </c>
      <c r="CK115" s="60">
        <f>IF(ลับ!CK$3=0,0,IF(เวลาเรียน!CQ12="ล",ลับ!CK$3,0))</f>
        <v>0</v>
      </c>
      <c r="CL115" s="60">
        <f>IF(ลับ!CL$3=0,0,IF(เวลาเรียน!CR12="ล",ลับ!CL$3,0))</f>
        <v>0</v>
      </c>
      <c r="CM115" s="60">
        <f>IF(ลับ!CM$3=0,0,IF(เวลาเรียน!CS12="ล",ลับ!CM$3,0))</f>
        <v>0</v>
      </c>
      <c r="CN115" s="60">
        <f>IF(ลับ!CN$3=0,0,IF(เวลาเรียน!CT12="ล",ลับ!CN$3,0))</f>
        <v>0</v>
      </c>
      <c r="CO115" s="60">
        <f>IF(ลับ!CO$3=0,0,IF(เวลาเรียน!CU12="ล",ลับ!CO$3,0))</f>
        <v>0</v>
      </c>
      <c r="CP115" s="60">
        <f>IF(ลับ!CP$3=0,0,IF(เวลาเรียน!CV12="ล",ลับ!CP$3,0))</f>
        <v>0</v>
      </c>
      <c r="CQ115" s="60">
        <f>IF(ลับ!CQ$3=0,0,IF(เวลาเรียน!CW12="ล",ลับ!CQ$3,0))</f>
        <v>0</v>
      </c>
      <c r="CR115" s="60">
        <f>IF(ลับ!CR$3=0,0,IF(เวลาเรียน!CX12="ล",ลับ!CR$3,0))</f>
        <v>0</v>
      </c>
      <c r="CS115" s="60">
        <f>IF(ลับ!CS$3=0,0,IF(เวลาเรียน!CY12="ล",ลับ!CS$3,0))</f>
        <v>0</v>
      </c>
      <c r="CT115" s="60">
        <f>IF(ลับ!CT$3=0,0,IF(เวลาเรียน!CZ12="ล",ลับ!CT$3,0))</f>
        <v>0</v>
      </c>
      <c r="CU115" s="60">
        <f>IF(ลับ!CU$3=0,0,IF(เวลาเรียน!DA12="ล",ลับ!CU$3,0))</f>
        <v>0</v>
      </c>
      <c r="CV115" s="60">
        <f>IF(ลับ!CV$3=0,0,IF(เวลาเรียน!DB12="ล",ลับ!CV$3,0))</f>
        <v>0</v>
      </c>
      <c r="CW115" s="60">
        <f>IF(ลับ!CW$3=0,0,IF(เวลาเรียน!DC12="ล",ลับ!CW$3,0))</f>
        <v>0</v>
      </c>
      <c r="CX115" s="73" t="e">
        <f t="shared" si="25"/>
        <v>#REF!</v>
      </c>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row>
    <row r="116" spans="1:214" ht="20.399999999999999" x14ac:dyDescent="0.55000000000000004">
      <c r="A116" s="25">
        <v>8</v>
      </c>
      <c r="B116" s="60">
        <f>IF(ลับ!B$3=0,0,IF(เวลาเรียน!H13="ล",ลับ!B$3,0))</f>
        <v>0</v>
      </c>
      <c r="C116" s="60">
        <f>IF(ลับ!C$3=0,0,IF(เวลาเรียน!I13="ล",ลับ!C$3,0))</f>
        <v>0</v>
      </c>
      <c r="D116" s="60">
        <f>IF(ลับ!D$3=0,0,IF(เวลาเรียน!J13="ล",ลับ!D$3,0))</f>
        <v>0</v>
      </c>
      <c r="E116" s="60">
        <f>IF(ลับ!E$3=0,0,IF(เวลาเรียน!K13="ล",ลับ!E$3,0))</f>
        <v>0</v>
      </c>
      <c r="F116" s="60" t="e">
        <f>IF(ลับ!F$3=0,0,IF(เวลาเรียน!#REF!="ล",ลับ!F$3,0))</f>
        <v>#REF!</v>
      </c>
      <c r="G116" s="60">
        <f>IF(ลับ!G$3=0,0,IF(เวลาเรียน!L13="ล",ลับ!G$3,0))</f>
        <v>0</v>
      </c>
      <c r="H116" s="60">
        <f>IF(ลับ!H$3=0,0,IF(เวลาเรียน!M13="ล",ลับ!H$3,0))</f>
        <v>0</v>
      </c>
      <c r="I116" s="60">
        <f>IF(ลับ!I$3=0,0,IF(เวลาเรียน!N13="ล",ลับ!I$3,0))</f>
        <v>0</v>
      </c>
      <c r="J116" s="60">
        <f>IF(ลับ!J$3=0,0,IF(เวลาเรียน!O13="ล",ลับ!J$3,0))</f>
        <v>0</v>
      </c>
      <c r="K116" s="60">
        <f>IF(ลับ!K$3=0,0,IF(เวลาเรียน!P13="ล",ลับ!K$3,0))</f>
        <v>0</v>
      </c>
      <c r="L116" s="60">
        <f>IF(ลับ!L$3=0,0,IF(เวลาเรียน!Q13="ล",ลับ!L$3,0))</f>
        <v>0</v>
      </c>
      <c r="M116" s="60">
        <f>IF(ลับ!M$3=0,0,IF(เวลาเรียน!R13="ล",ลับ!M$3,0))</f>
        <v>0</v>
      </c>
      <c r="N116" s="60">
        <f>IF(ลับ!N$3=0,0,IF(เวลาเรียน!S13="ล",ลับ!N$3,0))</f>
        <v>0</v>
      </c>
      <c r="O116" s="60">
        <f>IF(ลับ!O$3=0,0,IF(เวลาเรียน!T13="ล",ลับ!O$3,0))</f>
        <v>0</v>
      </c>
      <c r="P116" s="60">
        <f>IF(ลับ!P$3=0,0,IF(เวลาเรียน!U13="ล",ลับ!P$3,0))</f>
        <v>0</v>
      </c>
      <c r="Q116" s="60">
        <f>IF(ลับ!Q$3=0,0,IF(เวลาเรียน!V13="ล",ลับ!Q$3,0))</f>
        <v>0</v>
      </c>
      <c r="R116" s="60">
        <f>IF(ลับ!R$3=0,0,IF(เวลาเรียน!W13="ล",ลับ!R$3,0))</f>
        <v>0</v>
      </c>
      <c r="S116" s="60">
        <f>IF(ลับ!S$3=0,0,IF(เวลาเรียน!X13="ล",ลับ!S$3,0))</f>
        <v>0</v>
      </c>
      <c r="T116" s="60">
        <f>IF(ลับ!T$3=0,0,IF(เวลาเรียน!Y13="ล",ลับ!T$3,0))</f>
        <v>0</v>
      </c>
      <c r="U116" s="60">
        <f>IF(ลับ!U$3=0,0,IF(เวลาเรียน!Z13="ล",ลับ!U$3,0))</f>
        <v>0</v>
      </c>
      <c r="V116" s="60">
        <f>IF(ลับ!V$3=0,0,IF(เวลาเรียน!AA13="ล",ลับ!V$3,0))</f>
        <v>0</v>
      </c>
      <c r="W116" s="60">
        <f>IF(ลับ!W$3=0,0,IF(เวลาเรียน!AB13="ล",ลับ!W$3,0))</f>
        <v>0</v>
      </c>
      <c r="X116" s="60">
        <f>IF(ลับ!X$3=0,0,IF(เวลาเรียน!AC13="ล",ลับ!X$3,0))</f>
        <v>0</v>
      </c>
      <c r="Y116" s="60">
        <f>IF(ลับ!Y$3=0,0,IF(เวลาเรียน!AD13="ล",ลับ!Y$3,0))</f>
        <v>0</v>
      </c>
      <c r="Z116" s="295">
        <f>IF(ลับ!Z$3=0,0,IF(เวลาเรียน!AE13="ล",ลับ!Z$3,0))</f>
        <v>0</v>
      </c>
      <c r="AA116" s="60">
        <f>IF(ลับ!B$3=0,0,IF(เวลาเรียน!AF13="ล",ลับ!B$3,0))</f>
        <v>0</v>
      </c>
      <c r="AB116" s="60">
        <f>IF(ลับ!C$3=0,0,IF(เวลาเรียน!AG13="ล",ลับ!C$3,0))</f>
        <v>0</v>
      </c>
      <c r="AC116" s="60">
        <f>IF(ลับ!D$3=0,0,IF(เวลาเรียน!AH13="ล",ลับ!D$3,0))</f>
        <v>0</v>
      </c>
      <c r="AD116" s="60">
        <f>IF(ลับ!E$3=0,0,IF(เวลาเรียน!AI13="ล",ลับ!E$3,0))</f>
        <v>0</v>
      </c>
      <c r="AE116" s="60" t="e">
        <f>IF(ลับ!F$3=0,0,IF(เวลาเรียน!AJ13="ล",ลับ!F$3,0))</f>
        <v>#REF!</v>
      </c>
      <c r="AF116" s="60">
        <f>IF(ลับ!G$3=0,0,IF(เวลาเรียน!AK13="ล",ลับ!G$3,0))</f>
        <v>0</v>
      </c>
      <c r="AG116" s="60">
        <f>IF(ลับ!H$3=0,0,IF(เวลาเรียน!AL13="ล",ลับ!H$3,0))</f>
        <v>0</v>
      </c>
      <c r="AH116" s="60">
        <f>IF(ลับ!I$3=0,0,IF(เวลาเรียน!AM13="ล",ลับ!I$3,0))</f>
        <v>0</v>
      </c>
      <c r="AI116" s="60">
        <f>IF(ลับ!J$3=0,0,IF(เวลาเรียน!AN13="ล",ลับ!J$3,0))</f>
        <v>0</v>
      </c>
      <c r="AJ116" s="60">
        <f>IF(ลับ!K$3=0,0,IF(เวลาเรียน!AO13="ล",ลับ!K$3,0))</f>
        <v>0</v>
      </c>
      <c r="AK116" s="60">
        <f>IF(ลับ!L$3=0,0,IF(เวลาเรียน!AP13="ล",ลับ!L$3,0))</f>
        <v>0</v>
      </c>
      <c r="AL116" s="60">
        <f>IF(ลับ!M$3=0,0,IF(เวลาเรียน!AQ13="ล",ลับ!M$3,0))</f>
        <v>0</v>
      </c>
      <c r="AM116" s="60">
        <f>IF(ลับ!N$3=0,0,IF(เวลาเรียน!AR13="ล",ลับ!N$3,0))</f>
        <v>0</v>
      </c>
      <c r="AN116" s="60">
        <f>IF(ลับ!O$3=0,0,IF(เวลาเรียน!AS13="ล",ลับ!O$3,0))</f>
        <v>0</v>
      </c>
      <c r="AO116" s="60">
        <f>IF(ลับ!P$3=0,0,IF(เวลาเรียน!AT13="ล",ลับ!P$3,0))</f>
        <v>0</v>
      </c>
      <c r="AP116" s="60">
        <f>IF(ลับ!Q$3=0,0,IF(เวลาเรียน!AU13="ล",ลับ!Q$3,0))</f>
        <v>0</v>
      </c>
      <c r="AQ116" s="60">
        <f>IF(ลับ!R$3=0,0,IF(เวลาเรียน!AV13="ล",ลับ!R$3,0))</f>
        <v>0</v>
      </c>
      <c r="AR116" s="60">
        <f>IF(ลับ!S$3=0,0,IF(เวลาเรียน!AW13="ล",ลับ!S$3,0))</f>
        <v>0</v>
      </c>
      <c r="AS116" s="60">
        <f>IF(ลับ!T$3=0,0,IF(เวลาเรียน!AX13="ล",ลับ!T$3,0))</f>
        <v>0</v>
      </c>
      <c r="AT116" s="60">
        <f>IF(ลับ!U$3=0,0,IF(เวลาเรียน!AY13="ล",ลับ!U$3,0))</f>
        <v>0</v>
      </c>
      <c r="AU116" s="60">
        <f>IF(ลับ!V$3=0,0,IF(เวลาเรียน!AZ13="ล",ลับ!V$3,0))</f>
        <v>0</v>
      </c>
      <c r="AV116" s="60">
        <f>IF(ลับ!W$3=0,0,IF(เวลาเรียน!BA13="ล",ลับ!W$3,0))</f>
        <v>0</v>
      </c>
      <c r="AW116" s="60">
        <f>IF(ลับ!X$3=0,0,IF(เวลาเรียน!BB13="ล",ลับ!X$3,0))</f>
        <v>0</v>
      </c>
      <c r="AX116" s="60">
        <f>IF(ลับ!Y$3=0,0,IF(เวลาเรียน!BC13="ล",ลับ!Y$3,0))</f>
        <v>0</v>
      </c>
      <c r="AY116" s="60">
        <f>IF(ลับ!Z$3=0,0,IF(เวลาเรียน!BD13="ล",ลับ!Z$3,0))</f>
        <v>0</v>
      </c>
      <c r="AZ116" s="60">
        <f>IF(ลับ!AA$3=0,0,IF(เวลาเรียน!BE13="ล",ลับ!AA$3,0))</f>
        <v>0</v>
      </c>
      <c r="BA116" s="60">
        <f>IF(ลับ!AB$3=0,0,IF(เวลาเรียน!BF13="ล",ลับ!AB$3,0))</f>
        <v>0</v>
      </c>
      <c r="BB116" s="60">
        <f>IF(ลับ!AC$3=0,0,IF(เวลาเรียน!BG13="ล",ลับ!AC$3,0))</f>
        <v>0</v>
      </c>
      <c r="BC116" s="60">
        <f>IF(ลับ!AD$3=0,0,IF(เวลาเรียน!BH13="ล",ลับ!AD$3,0))</f>
        <v>0</v>
      </c>
      <c r="BD116" s="60">
        <f>IF(ลับ!AE$3=0,0,IF(เวลาเรียน!BI13="ล",ลับ!AE$3,0))</f>
        <v>0</v>
      </c>
      <c r="BE116" s="60">
        <f>IF(ลับ!AF$3=0,0,IF(เวลาเรียน!BJ13="ล",ลับ!AF$3,0))</f>
        <v>0</v>
      </c>
      <c r="BF116" s="60">
        <f>IF(ลับ!AG$3=0,0,IF(เวลาเรียน!BK13="ล",ลับ!AG$3,0))</f>
        <v>0</v>
      </c>
      <c r="BG116" s="60">
        <f>IF(ลับ!AH$3=0,0,IF(เวลาเรียน!BL13="ล",ลับ!AH$3,0))</f>
        <v>0</v>
      </c>
      <c r="BH116" s="60">
        <f>IF(ลับ!AI$3=0,0,IF(เวลาเรียน!BM13="ล",ลับ!AI$3,0))</f>
        <v>0</v>
      </c>
      <c r="BI116" s="60">
        <f>IF(ลับ!AJ$3=0,0,IF(เวลาเรียน!BN13="ล",ลับ!AJ$3,0))</f>
        <v>0</v>
      </c>
      <c r="BJ116" s="60">
        <f>IF(ลับ!AK$3=0,0,IF(เวลาเรียน!BO13="ล",ลับ!AK$3,0))</f>
        <v>0</v>
      </c>
      <c r="BK116" s="60">
        <f>IF(ลับ!AL$3=0,0,IF(เวลาเรียน!BP13="ล",ลับ!AL$3,0))</f>
        <v>0</v>
      </c>
      <c r="BL116" s="60">
        <f>IF(ลับ!AM$3=0,0,IF(เวลาเรียน!BQ13="ล",ลับ!AM$3,0))</f>
        <v>0</v>
      </c>
      <c r="BM116" s="60">
        <f>IF(ลับ!AN$3=0,0,IF(เวลาเรียน!BR13="ล",ลับ!AN$3,0))</f>
        <v>0</v>
      </c>
      <c r="BN116" s="60">
        <f>IF(ลับ!AO$3=0,0,IF(เวลาเรียน!BS13="ล",ลับ!AO$3,0))</f>
        <v>0</v>
      </c>
      <c r="BO116" s="60">
        <f>IF(ลับ!AP$3=0,0,IF(เวลาเรียน!BT13="ล",ลับ!AP$3,0))</f>
        <v>0</v>
      </c>
      <c r="BP116" s="60">
        <f>IF(ลับ!AQ$3=0,0,IF(เวลาเรียน!BU13="ล",ลับ!AQ$3,0))</f>
        <v>0</v>
      </c>
      <c r="BQ116" s="60">
        <f>IF(ลับ!AR$3=0,0,IF(เวลาเรียน!BV13="ล",ลับ!AR$3,0))</f>
        <v>0</v>
      </c>
      <c r="BR116" s="60">
        <f>IF(ลับ!AS$3=0,0,IF(เวลาเรียน!BW13="ล",ลับ!AS$3,0))</f>
        <v>0</v>
      </c>
      <c r="BS116" s="295">
        <f>IF(ลับ!AT$3=0,0,IF(เวลาเรียน!BX13="ล",ลับ!AT$3,0))</f>
        <v>0</v>
      </c>
      <c r="BT116" s="60">
        <f>IF(ลับ!BT$3=0,0,IF(เวลาเรียน!BZ13="ล",ลับ!BT$3,0))</f>
        <v>0</v>
      </c>
      <c r="BU116" s="60">
        <f>IF(ลับ!BU$3=0,0,IF(เวลาเรียน!CA13="ล",ลับ!BU$3,0))</f>
        <v>0</v>
      </c>
      <c r="BV116" s="60">
        <f>IF(ลับ!BV$3=0,0,IF(เวลาเรียน!CB13="ล",ลับ!BV$3,0))</f>
        <v>0</v>
      </c>
      <c r="BW116" s="60">
        <f>IF(ลับ!BW$3=0,0,IF(เวลาเรียน!CC13="ล",ลับ!BW$3,0))</f>
        <v>0</v>
      </c>
      <c r="BX116" s="60">
        <f>IF(ลับ!BX$3=0,0,IF(เวลาเรียน!CD13="ล",ลับ!BX$3,0))</f>
        <v>0</v>
      </c>
      <c r="BY116" s="60">
        <f>IF(ลับ!BY$3=0,0,IF(เวลาเรียน!CE13="ล",ลับ!BY$3,0))</f>
        <v>0</v>
      </c>
      <c r="BZ116" s="60">
        <f>IF(ลับ!BZ$3=0,0,IF(เวลาเรียน!CF13="ล",ลับ!BZ$3,0))</f>
        <v>0</v>
      </c>
      <c r="CA116" s="60">
        <f>IF(ลับ!CA$3=0,0,IF(เวลาเรียน!CG13="ล",ลับ!CA$3,0))</f>
        <v>0</v>
      </c>
      <c r="CB116" s="60">
        <f>IF(ลับ!CB$3=0,0,IF(เวลาเรียน!CH13="ล",ลับ!CB$3,0))</f>
        <v>0</v>
      </c>
      <c r="CC116" s="60">
        <f>IF(ลับ!CC$3=0,0,IF(เวลาเรียน!CI13="ล",ลับ!CC$3,0))</f>
        <v>0</v>
      </c>
      <c r="CD116" s="60">
        <f>IF(ลับ!CD$3=0,0,IF(เวลาเรียน!CJ13="ล",ลับ!CD$3,0))</f>
        <v>0</v>
      </c>
      <c r="CE116" s="60">
        <f>IF(ลับ!CE$3=0,0,IF(เวลาเรียน!CK13="ล",ลับ!CE$3,0))</f>
        <v>0</v>
      </c>
      <c r="CF116" s="60">
        <f>IF(ลับ!CF$3=0,0,IF(เวลาเรียน!CL13="ล",ลับ!CF$3,0))</f>
        <v>0</v>
      </c>
      <c r="CG116" s="60">
        <f>IF(ลับ!CG$3=0,0,IF(เวลาเรียน!CM13="ล",ลับ!CG$3,0))</f>
        <v>0</v>
      </c>
      <c r="CH116" s="60">
        <f>IF(ลับ!CH$3=0,0,IF(เวลาเรียน!CN13="ล",ลับ!CH$3,0))</f>
        <v>0</v>
      </c>
      <c r="CI116" s="60">
        <f>IF(ลับ!CI$3=0,0,IF(เวลาเรียน!CO13="ล",ลับ!CI$3,0))</f>
        <v>0</v>
      </c>
      <c r="CJ116" s="60">
        <f>IF(ลับ!CJ$3=0,0,IF(เวลาเรียน!CP13="ล",ลับ!CJ$3,0))</f>
        <v>0</v>
      </c>
      <c r="CK116" s="60">
        <f>IF(ลับ!CK$3=0,0,IF(เวลาเรียน!CQ13="ล",ลับ!CK$3,0))</f>
        <v>0</v>
      </c>
      <c r="CL116" s="60">
        <f>IF(ลับ!CL$3=0,0,IF(เวลาเรียน!CR13="ล",ลับ!CL$3,0))</f>
        <v>0</v>
      </c>
      <c r="CM116" s="60">
        <f>IF(ลับ!CM$3=0,0,IF(เวลาเรียน!CS13="ล",ลับ!CM$3,0))</f>
        <v>0</v>
      </c>
      <c r="CN116" s="60">
        <f>IF(ลับ!CN$3=0,0,IF(เวลาเรียน!CT13="ล",ลับ!CN$3,0))</f>
        <v>0</v>
      </c>
      <c r="CO116" s="60">
        <f>IF(ลับ!CO$3=0,0,IF(เวลาเรียน!CU13="ล",ลับ!CO$3,0))</f>
        <v>0</v>
      </c>
      <c r="CP116" s="60">
        <f>IF(ลับ!CP$3=0,0,IF(เวลาเรียน!CV13="ล",ลับ!CP$3,0))</f>
        <v>0</v>
      </c>
      <c r="CQ116" s="60">
        <f>IF(ลับ!CQ$3=0,0,IF(เวลาเรียน!CW13="ล",ลับ!CQ$3,0))</f>
        <v>0</v>
      </c>
      <c r="CR116" s="60">
        <f>IF(ลับ!CR$3=0,0,IF(เวลาเรียน!CX13="ล",ลับ!CR$3,0))</f>
        <v>0</v>
      </c>
      <c r="CS116" s="60">
        <f>IF(ลับ!CS$3=0,0,IF(เวลาเรียน!CY13="ล",ลับ!CS$3,0))</f>
        <v>0</v>
      </c>
      <c r="CT116" s="60">
        <f>IF(ลับ!CT$3=0,0,IF(เวลาเรียน!CZ13="ล",ลับ!CT$3,0))</f>
        <v>0</v>
      </c>
      <c r="CU116" s="60">
        <f>IF(ลับ!CU$3=0,0,IF(เวลาเรียน!DA13="ล",ลับ!CU$3,0))</f>
        <v>0</v>
      </c>
      <c r="CV116" s="60">
        <f>IF(ลับ!CV$3=0,0,IF(เวลาเรียน!DB13="ล",ลับ!CV$3,0))</f>
        <v>0</v>
      </c>
      <c r="CW116" s="60">
        <f>IF(ลับ!CW$3=0,0,IF(เวลาเรียน!DC13="ล",ลับ!CW$3,0))</f>
        <v>0</v>
      </c>
      <c r="CX116" s="73" t="e">
        <f t="shared" si="25"/>
        <v>#REF!</v>
      </c>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GI116" s="65"/>
      <c r="GJ116" s="65"/>
      <c r="GK116" s="65"/>
      <c r="GL116" s="65"/>
      <c r="GM116" s="65"/>
      <c r="GN116" s="65"/>
      <c r="GO116" s="65"/>
      <c r="GP116" s="65"/>
      <c r="GQ116" s="65"/>
      <c r="GR116" s="65"/>
      <c r="GS116" s="65"/>
      <c r="GT116" s="65"/>
      <c r="GU116" s="65"/>
      <c r="GV116" s="65"/>
      <c r="GW116" s="65"/>
      <c r="GX116" s="65"/>
      <c r="GY116" s="65"/>
      <c r="GZ116" s="65"/>
      <c r="HA116" s="65"/>
      <c r="HB116" s="65"/>
      <c r="HC116" s="65"/>
      <c r="HD116" s="65"/>
      <c r="HE116" s="65"/>
      <c r="HF116" s="65"/>
    </row>
    <row r="117" spans="1:214" ht="20.399999999999999" x14ac:dyDescent="0.55000000000000004">
      <c r="A117" s="25">
        <v>9</v>
      </c>
      <c r="B117" s="60">
        <f>IF(ลับ!B$3=0,0,IF(เวลาเรียน!H14="ล",ลับ!B$3,0))</f>
        <v>0</v>
      </c>
      <c r="C117" s="60">
        <f>IF(ลับ!C$3=0,0,IF(เวลาเรียน!I14="ล",ลับ!C$3,0))</f>
        <v>0</v>
      </c>
      <c r="D117" s="60">
        <f>IF(ลับ!D$3=0,0,IF(เวลาเรียน!J14="ล",ลับ!D$3,0))</f>
        <v>0</v>
      </c>
      <c r="E117" s="60">
        <f>IF(ลับ!E$3=0,0,IF(เวลาเรียน!K14="ล",ลับ!E$3,0))</f>
        <v>0</v>
      </c>
      <c r="F117" s="60" t="e">
        <f>IF(ลับ!F$3=0,0,IF(เวลาเรียน!#REF!="ล",ลับ!F$3,0))</f>
        <v>#REF!</v>
      </c>
      <c r="G117" s="60">
        <f>IF(ลับ!G$3=0,0,IF(เวลาเรียน!L14="ล",ลับ!G$3,0))</f>
        <v>0</v>
      </c>
      <c r="H117" s="60">
        <f>IF(ลับ!H$3=0,0,IF(เวลาเรียน!M14="ล",ลับ!H$3,0))</f>
        <v>0</v>
      </c>
      <c r="I117" s="60">
        <f>IF(ลับ!I$3=0,0,IF(เวลาเรียน!N14="ล",ลับ!I$3,0))</f>
        <v>0</v>
      </c>
      <c r="J117" s="60">
        <f>IF(ลับ!J$3=0,0,IF(เวลาเรียน!O14="ล",ลับ!J$3,0))</f>
        <v>0</v>
      </c>
      <c r="K117" s="60">
        <f>IF(ลับ!K$3=0,0,IF(เวลาเรียน!P14="ล",ลับ!K$3,0))</f>
        <v>0</v>
      </c>
      <c r="L117" s="60">
        <f>IF(ลับ!L$3=0,0,IF(เวลาเรียน!Q14="ล",ลับ!L$3,0))</f>
        <v>0</v>
      </c>
      <c r="M117" s="60">
        <f>IF(ลับ!M$3=0,0,IF(เวลาเรียน!R14="ล",ลับ!M$3,0))</f>
        <v>0</v>
      </c>
      <c r="N117" s="60">
        <f>IF(ลับ!N$3=0,0,IF(เวลาเรียน!S14="ล",ลับ!N$3,0))</f>
        <v>0</v>
      </c>
      <c r="O117" s="60">
        <f>IF(ลับ!O$3=0,0,IF(เวลาเรียน!T14="ล",ลับ!O$3,0))</f>
        <v>0</v>
      </c>
      <c r="P117" s="60">
        <f>IF(ลับ!P$3=0,0,IF(เวลาเรียน!U14="ล",ลับ!P$3,0))</f>
        <v>0</v>
      </c>
      <c r="Q117" s="60">
        <f>IF(ลับ!Q$3=0,0,IF(เวลาเรียน!V14="ล",ลับ!Q$3,0))</f>
        <v>0</v>
      </c>
      <c r="R117" s="60">
        <f>IF(ลับ!R$3=0,0,IF(เวลาเรียน!W14="ล",ลับ!R$3,0))</f>
        <v>0</v>
      </c>
      <c r="S117" s="60">
        <f>IF(ลับ!S$3=0,0,IF(เวลาเรียน!X14="ล",ลับ!S$3,0))</f>
        <v>0</v>
      </c>
      <c r="T117" s="60">
        <f>IF(ลับ!T$3=0,0,IF(เวลาเรียน!Y14="ล",ลับ!T$3,0))</f>
        <v>0</v>
      </c>
      <c r="U117" s="60">
        <f>IF(ลับ!U$3=0,0,IF(เวลาเรียน!Z14="ล",ลับ!U$3,0))</f>
        <v>0</v>
      </c>
      <c r="V117" s="60">
        <f>IF(ลับ!V$3=0,0,IF(เวลาเรียน!AA14="ล",ลับ!V$3,0))</f>
        <v>0</v>
      </c>
      <c r="W117" s="60">
        <f>IF(ลับ!W$3=0,0,IF(เวลาเรียน!AB14="ล",ลับ!W$3,0))</f>
        <v>0</v>
      </c>
      <c r="X117" s="60">
        <f>IF(ลับ!X$3=0,0,IF(เวลาเรียน!AC14="ล",ลับ!X$3,0))</f>
        <v>0</v>
      </c>
      <c r="Y117" s="60">
        <f>IF(ลับ!Y$3=0,0,IF(เวลาเรียน!AD14="ล",ลับ!Y$3,0))</f>
        <v>0</v>
      </c>
      <c r="Z117" s="295">
        <f>IF(ลับ!Z$3=0,0,IF(เวลาเรียน!AE14="ล",ลับ!Z$3,0))</f>
        <v>0</v>
      </c>
      <c r="AA117" s="60">
        <f>IF(ลับ!B$3=0,0,IF(เวลาเรียน!AF14="ล",ลับ!B$3,0))</f>
        <v>0</v>
      </c>
      <c r="AB117" s="60">
        <f>IF(ลับ!C$3=0,0,IF(เวลาเรียน!AG14="ล",ลับ!C$3,0))</f>
        <v>0</v>
      </c>
      <c r="AC117" s="60">
        <f>IF(ลับ!D$3=0,0,IF(เวลาเรียน!AH14="ล",ลับ!D$3,0))</f>
        <v>0</v>
      </c>
      <c r="AD117" s="60">
        <f>IF(ลับ!E$3=0,0,IF(เวลาเรียน!AI14="ล",ลับ!E$3,0))</f>
        <v>0</v>
      </c>
      <c r="AE117" s="60" t="e">
        <f>IF(ลับ!F$3=0,0,IF(เวลาเรียน!AJ14="ล",ลับ!F$3,0))</f>
        <v>#REF!</v>
      </c>
      <c r="AF117" s="60">
        <f>IF(ลับ!G$3=0,0,IF(เวลาเรียน!AK14="ล",ลับ!G$3,0))</f>
        <v>0</v>
      </c>
      <c r="AG117" s="60">
        <f>IF(ลับ!H$3=0,0,IF(เวลาเรียน!AL14="ล",ลับ!H$3,0))</f>
        <v>0</v>
      </c>
      <c r="AH117" s="60">
        <f>IF(ลับ!I$3=0,0,IF(เวลาเรียน!AM14="ล",ลับ!I$3,0))</f>
        <v>0</v>
      </c>
      <c r="AI117" s="60">
        <f>IF(ลับ!J$3=0,0,IF(เวลาเรียน!AN14="ล",ลับ!J$3,0))</f>
        <v>0</v>
      </c>
      <c r="AJ117" s="60">
        <f>IF(ลับ!K$3=0,0,IF(เวลาเรียน!AO14="ล",ลับ!K$3,0))</f>
        <v>0</v>
      </c>
      <c r="AK117" s="60">
        <f>IF(ลับ!L$3=0,0,IF(เวลาเรียน!AP14="ล",ลับ!L$3,0))</f>
        <v>0</v>
      </c>
      <c r="AL117" s="60">
        <f>IF(ลับ!M$3=0,0,IF(เวลาเรียน!AQ14="ล",ลับ!M$3,0))</f>
        <v>0</v>
      </c>
      <c r="AM117" s="60">
        <f>IF(ลับ!N$3=0,0,IF(เวลาเรียน!AR14="ล",ลับ!N$3,0))</f>
        <v>0</v>
      </c>
      <c r="AN117" s="60">
        <f>IF(ลับ!O$3=0,0,IF(เวลาเรียน!AS14="ล",ลับ!O$3,0))</f>
        <v>0</v>
      </c>
      <c r="AO117" s="60">
        <f>IF(ลับ!P$3=0,0,IF(เวลาเรียน!AT14="ล",ลับ!P$3,0))</f>
        <v>0</v>
      </c>
      <c r="AP117" s="60">
        <f>IF(ลับ!Q$3=0,0,IF(เวลาเรียน!AU14="ล",ลับ!Q$3,0))</f>
        <v>0</v>
      </c>
      <c r="AQ117" s="60">
        <f>IF(ลับ!R$3=0,0,IF(เวลาเรียน!AV14="ล",ลับ!R$3,0))</f>
        <v>0</v>
      </c>
      <c r="AR117" s="60">
        <f>IF(ลับ!S$3=0,0,IF(เวลาเรียน!AW14="ล",ลับ!S$3,0))</f>
        <v>0</v>
      </c>
      <c r="AS117" s="60">
        <f>IF(ลับ!T$3=0,0,IF(เวลาเรียน!AX14="ล",ลับ!T$3,0))</f>
        <v>0</v>
      </c>
      <c r="AT117" s="60">
        <f>IF(ลับ!U$3=0,0,IF(เวลาเรียน!AY14="ล",ลับ!U$3,0))</f>
        <v>0</v>
      </c>
      <c r="AU117" s="60">
        <f>IF(ลับ!V$3=0,0,IF(เวลาเรียน!AZ14="ล",ลับ!V$3,0))</f>
        <v>0</v>
      </c>
      <c r="AV117" s="60">
        <f>IF(ลับ!W$3=0,0,IF(เวลาเรียน!BA14="ล",ลับ!W$3,0))</f>
        <v>0</v>
      </c>
      <c r="AW117" s="60">
        <f>IF(ลับ!X$3=0,0,IF(เวลาเรียน!BB14="ล",ลับ!X$3,0))</f>
        <v>0</v>
      </c>
      <c r="AX117" s="60">
        <f>IF(ลับ!Y$3=0,0,IF(เวลาเรียน!BC14="ล",ลับ!Y$3,0))</f>
        <v>0</v>
      </c>
      <c r="AY117" s="60">
        <f>IF(ลับ!Z$3=0,0,IF(เวลาเรียน!BD14="ล",ลับ!Z$3,0))</f>
        <v>0</v>
      </c>
      <c r="AZ117" s="60">
        <f>IF(ลับ!AA$3=0,0,IF(เวลาเรียน!BE14="ล",ลับ!AA$3,0))</f>
        <v>0</v>
      </c>
      <c r="BA117" s="60">
        <f>IF(ลับ!AB$3=0,0,IF(เวลาเรียน!BF14="ล",ลับ!AB$3,0))</f>
        <v>0</v>
      </c>
      <c r="BB117" s="60">
        <f>IF(ลับ!AC$3=0,0,IF(เวลาเรียน!BG14="ล",ลับ!AC$3,0))</f>
        <v>0</v>
      </c>
      <c r="BC117" s="60">
        <f>IF(ลับ!AD$3=0,0,IF(เวลาเรียน!BH14="ล",ลับ!AD$3,0))</f>
        <v>0</v>
      </c>
      <c r="BD117" s="60">
        <f>IF(ลับ!AE$3=0,0,IF(เวลาเรียน!BI14="ล",ลับ!AE$3,0))</f>
        <v>0</v>
      </c>
      <c r="BE117" s="60">
        <f>IF(ลับ!AF$3=0,0,IF(เวลาเรียน!BJ14="ล",ลับ!AF$3,0))</f>
        <v>0</v>
      </c>
      <c r="BF117" s="60">
        <f>IF(ลับ!AG$3=0,0,IF(เวลาเรียน!BK14="ล",ลับ!AG$3,0))</f>
        <v>0</v>
      </c>
      <c r="BG117" s="60">
        <f>IF(ลับ!AH$3=0,0,IF(เวลาเรียน!BL14="ล",ลับ!AH$3,0))</f>
        <v>0</v>
      </c>
      <c r="BH117" s="60">
        <f>IF(ลับ!AI$3=0,0,IF(เวลาเรียน!BM14="ล",ลับ!AI$3,0))</f>
        <v>0</v>
      </c>
      <c r="BI117" s="60">
        <f>IF(ลับ!AJ$3=0,0,IF(เวลาเรียน!BN14="ล",ลับ!AJ$3,0))</f>
        <v>0</v>
      </c>
      <c r="BJ117" s="60">
        <f>IF(ลับ!AK$3=0,0,IF(เวลาเรียน!BO14="ล",ลับ!AK$3,0))</f>
        <v>0</v>
      </c>
      <c r="BK117" s="60">
        <f>IF(ลับ!AL$3=0,0,IF(เวลาเรียน!BP14="ล",ลับ!AL$3,0))</f>
        <v>0</v>
      </c>
      <c r="BL117" s="60">
        <f>IF(ลับ!AM$3=0,0,IF(เวลาเรียน!BQ14="ล",ลับ!AM$3,0))</f>
        <v>0</v>
      </c>
      <c r="BM117" s="60">
        <f>IF(ลับ!AN$3=0,0,IF(เวลาเรียน!BR14="ล",ลับ!AN$3,0))</f>
        <v>0</v>
      </c>
      <c r="BN117" s="60">
        <f>IF(ลับ!AO$3=0,0,IF(เวลาเรียน!BS14="ล",ลับ!AO$3,0))</f>
        <v>0</v>
      </c>
      <c r="BO117" s="60">
        <f>IF(ลับ!AP$3=0,0,IF(เวลาเรียน!BT14="ล",ลับ!AP$3,0))</f>
        <v>0</v>
      </c>
      <c r="BP117" s="60">
        <f>IF(ลับ!AQ$3=0,0,IF(เวลาเรียน!BU14="ล",ลับ!AQ$3,0))</f>
        <v>0</v>
      </c>
      <c r="BQ117" s="60">
        <f>IF(ลับ!AR$3=0,0,IF(เวลาเรียน!BV14="ล",ลับ!AR$3,0))</f>
        <v>0</v>
      </c>
      <c r="BR117" s="60">
        <f>IF(ลับ!AS$3=0,0,IF(เวลาเรียน!BW14="ล",ลับ!AS$3,0))</f>
        <v>0</v>
      </c>
      <c r="BS117" s="295">
        <f>IF(ลับ!AT$3=0,0,IF(เวลาเรียน!BX14="ล",ลับ!AT$3,0))</f>
        <v>0</v>
      </c>
      <c r="BT117" s="60">
        <f>IF(ลับ!BT$3=0,0,IF(เวลาเรียน!BZ14="ล",ลับ!BT$3,0))</f>
        <v>0</v>
      </c>
      <c r="BU117" s="60">
        <f>IF(ลับ!BU$3=0,0,IF(เวลาเรียน!CA14="ล",ลับ!BU$3,0))</f>
        <v>0</v>
      </c>
      <c r="BV117" s="60">
        <f>IF(ลับ!BV$3=0,0,IF(เวลาเรียน!CB14="ล",ลับ!BV$3,0))</f>
        <v>0</v>
      </c>
      <c r="BW117" s="60">
        <f>IF(ลับ!BW$3=0,0,IF(เวลาเรียน!CC14="ล",ลับ!BW$3,0))</f>
        <v>0</v>
      </c>
      <c r="BX117" s="60">
        <f>IF(ลับ!BX$3=0,0,IF(เวลาเรียน!CD14="ล",ลับ!BX$3,0))</f>
        <v>0</v>
      </c>
      <c r="BY117" s="60">
        <f>IF(ลับ!BY$3=0,0,IF(เวลาเรียน!CE14="ล",ลับ!BY$3,0))</f>
        <v>0</v>
      </c>
      <c r="BZ117" s="60">
        <f>IF(ลับ!BZ$3=0,0,IF(เวลาเรียน!CF14="ล",ลับ!BZ$3,0))</f>
        <v>0</v>
      </c>
      <c r="CA117" s="60">
        <f>IF(ลับ!CA$3=0,0,IF(เวลาเรียน!CG14="ล",ลับ!CA$3,0))</f>
        <v>0</v>
      </c>
      <c r="CB117" s="60">
        <f>IF(ลับ!CB$3=0,0,IF(เวลาเรียน!CH14="ล",ลับ!CB$3,0))</f>
        <v>0</v>
      </c>
      <c r="CC117" s="60">
        <f>IF(ลับ!CC$3=0,0,IF(เวลาเรียน!CI14="ล",ลับ!CC$3,0))</f>
        <v>0</v>
      </c>
      <c r="CD117" s="60">
        <f>IF(ลับ!CD$3=0,0,IF(เวลาเรียน!CJ14="ล",ลับ!CD$3,0))</f>
        <v>0</v>
      </c>
      <c r="CE117" s="60">
        <f>IF(ลับ!CE$3=0,0,IF(เวลาเรียน!CK14="ล",ลับ!CE$3,0))</f>
        <v>0</v>
      </c>
      <c r="CF117" s="60">
        <f>IF(ลับ!CF$3=0,0,IF(เวลาเรียน!CL14="ล",ลับ!CF$3,0))</f>
        <v>0</v>
      </c>
      <c r="CG117" s="60">
        <f>IF(ลับ!CG$3=0,0,IF(เวลาเรียน!CM14="ล",ลับ!CG$3,0))</f>
        <v>0</v>
      </c>
      <c r="CH117" s="60">
        <f>IF(ลับ!CH$3=0,0,IF(เวลาเรียน!CN14="ล",ลับ!CH$3,0))</f>
        <v>0</v>
      </c>
      <c r="CI117" s="60">
        <f>IF(ลับ!CI$3=0,0,IF(เวลาเรียน!CO14="ล",ลับ!CI$3,0))</f>
        <v>0</v>
      </c>
      <c r="CJ117" s="60">
        <f>IF(ลับ!CJ$3=0,0,IF(เวลาเรียน!CP14="ล",ลับ!CJ$3,0))</f>
        <v>0</v>
      </c>
      <c r="CK117" s="60">
        <f>IF(ลับ!CK$3=0,0,IF(เวลาเรียน!CQ14="ล",ลับ!CK$3,0))</f>
        <v>0</v>
      </c>
      <c r="CL117" s="60">
        <f>IF(ลับ!CL$3=0,0,IF(เวลาเรียน!CR14="ล",ลับ!CL$3,0))</f>
        <v>0</v>
      </c>
      <c r="CM117" s="60">
        <f>IF(ลับ!CM$3=0,0,IF(เวลาเรียน!CS14="ล",ลับ!CM$3,0))</f>
        <v>0</v>
      </c>
      <c r="CN117" s="60">
        <f>IF(ลับ!CN$3=0,0,IF(เวลาเรียน!CT14="ล",ลับ!CN$3,0))</f>
        <v>0</v>
      </c>
      <c r="CO117" s="60">
        <f>IF(ลับ!CO$3=0,0,IF(เวลาเรียน!CU14="ล",ลับ!CO$3,0))</f>
        <v>0</v>
      </c>
      <c r="CP117" s="60">
        <f>IF(ลับ!CP$3=0,0,IF(เวลาเรียน!CV14="ล",ลับ!CP$3,0))</f>
        <v>0</v>
      </c>
      <c r="CQ117" s="60">
        <f>IF(ลับ!CQ$3=0,0,IF(เวลาเรียน!CW14="ล",ลับ!CQ$3,0))</f>
        <v>0</v>
      </c>
      <c r="CR117" s="60">
        <f>IF(ลับ!CR$3=0,0,IF(เวลาเรียน!CX14="ล",ลับ!CR$3,0))</f>
        <v>0</v>
      </c>
      <c r="CS117" s="60">
        <f>IF(ลับ!CS$3=0,0,IF(เวลาเรียน!CY14="ล",ลับ!CS$3,0))</f>
        <v>0</v>
      </c>
      <c r="CT117" s="60">
        <f>IF(ลับ!CT$3=0,0,IF(เวลาเรียน!CZ14="ล",ลับ!CT$3,0))</f>
        <v>0</v>
      </c>
      <c r="CU117" s="60">
        <f>IF(ลับ!CU$3=0,0,IF(เวลาเรียน!DA14="ล",ลับ!CU$3,0))</f>
        <v>0</v>
      </c>
      <c r="CV117" s="60">
        <f>IF(ลับ!CV$3=0,0,IF(เวลาเรียน!DB14="ล",ลับ!CV$3,0))</f>
        <v>0</v>
      </c>
      <c r="CW117" s="60">
        <f>IF(ลับ!CW$3=0,0,IF(เวลาเรียน!DC14="ล",ลับ!CW$3,0))</f>
        <v>0</v>
      </c>
      <c r="CX117" s="73" t="e">
        <f t="shared" si="25"/>
        <v>#REF!</v>
      </c>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row>
    <row r="118" spans="1:214" ht="20.399999999999999" x14ac:dyDescent="0.55000000000000004">
      <c r="A118" s="25">
        <v>10</v>
      </c>
      <c r="B118" s="60">
        <f>IF(ลับ!B$3=0,0,IF(เวลาเรียน!H15="ล",ลับ!B$3,0))</f>
        <v>0</v>
      </c>
      <c r="C118" s="60">
        <f>IF(ลับ!C$3=0,0,IF(เวลาเรียน!I15="ล",ลับ!C$3,0))</f>
        <v>0</v>
      </c>
      <c r="D118" s="60">
        <f>IF(ลับ!D$3=0,0,IF(เวลาเรียน!J15="ล",ลับ!D$3,0))</f>
        <v>0</v>
      </c>
      <c r="E118" s="60">
        <f>IF(ลับ!E$3=0,0,IF(เวลาเรียน!K15="ล",ลับ!E$3,0))</f>
        <v>0</v>
      </c>
      <c r="F118" s="60" t="e">
        <f>IF(ลับ!F$3=0,0,IF(เวลาเรียน!#REF!="ล",ลับ!F$3,0))</f>
        <v>#REF!</v>
      </c>
      <c r="G118" s="60">
        <f>IF(ลับ!G$3=0,0,IF(เวลาเรียน!L15="ล",ลับ!G$3,0))</f>
        <v>0</v>
      </c>
      <c r="H118" s="60">
        <f>IF(ลับ!H$3=0,0,IF(เวลาเรียน!M15="ล",ลับ!H$3,0))</f>
        <v>0</v>
      </c>
      <c r="I118" s="60">
        <f>IF(ลับ!I$3=0,0,IF(เวลาเรียน!N15="ล",ลับ!I$3,0))</f>
        <v>0</v>
      </c>
      <c r="J118" s="60">
        <f>IF(ลับ!J$3=0,0,IF(เวลาเรียน!O15="ล",ลับ!J$3,0))</f>
        <v>0</v>
      </c>
      <c r="K118" s="60">
        <f>IF(ลับ!K$3=0,0,IF(เวลาเรียน!P15="ล",ลับ!K$3,0))</f>
        <v>0</v>
      </c>
      <c r="L118" s="60">
        <f>IF(ลับ!L$3=0,0,IF(เวลาเรียน!Q15="ล",ลับ!L$3,0))</f>
        <v>0</v>
      </c>
      <c r="M118" s="60">
        <f>IF(ลับ!M$3=0,0,IF(เวลาเรียน!R15="ล",ลับ!M$3,0))</f>
        <v>0</v>
      </c>
      <c r="N118" s="60">
        <f>IF(ลับ!N$3=0,0,IF(เวลาเรียน!S15="ล",ลับ!N$3,0))</f>
        <v>0</v>
      </c>
      <c r="O118" s="60">
        <f>IF(ลับ!O$3=0,0,IF(เวลาเรียน!T15="ล",ลับ!O$3,0))</f>
        <v>0</v>
      </c>
      <c r="P118" s="60">
        <f>IF(ลับ!P$3=0,0,IF(เวลาเรียน!U15="ล",ลับ!P$3,0))</f>
        <v>0</v>
      </c>
      <c r="Q118" s="60">
        <f>IF(ลับ!Q$3=0,0,IF(เวลาเรียน!V15="ล",ลับ!Q$3,0))</f>
        <v>0</v>
      </c>
      <c r="R118" s="60">
        <f>IF(ลับ!R$3=0,0,IF(เวลาเรียน!W15="ล",ลับ!R$3,0))</f>
        <v>0</v>
      </c>
      <c r="S118" s="60">
        <f>IF(ลับ!S$3=0,0,IF(เวลาเรียน!X15="ล",ลับ!S$3,0))</f>
        <v>0</v>
      </c>
      <c r="T118" s="60">
        <f>IF(ลับ!T$3=0,0,IF(เวลาเรียน!Y15="ล",ลับ!T$3,0))</f>
        <v>0</v>
      </c>
      <c r="U118" s="60">
        <f>IF(ลับ!U$3=0,0,IF(เวลาเรียน!Z15="ล",ลับ!U$3,0))</f>
        <v>0</v>
      </c>
      <c r="V118" s="60">
        <f>IF(ลับ!V$3=0,0,IF(เวลาเรียน!AA15="ล",ลับ!V$3,0))</f>
        <v>0</v>
      </c>
      <c r="W118" s="60">
        <f>IF(ลับ!W$3=0,0,IF(เวลาเรียน!AB15="ล",ลับ!W$3,0))</f>
        <v>0</v>
      </c>
      <c r="X118" s="60">
        <f>IF(ลับ!X$3=0,0,IF(เวลาเรียน!AC15="ล",ลับ!X$3,0))</f>
        <v>0</v>
      </c>
      <c r="Y118" s="60">
        <f>IF(ลับ!Y$3=0,0,IF(เวลาเรียน!AD15="ล",ลับ!Y$3,0))</f>
        <v>0</v>
      </c>
      <c r="Z118" s="295">
        <f>IF(ลับ!Z$3=0,0,IF(เวลาเรียน!AE15="ล",ลับ!Z$3,0))</f>
        <v>0</v>
      </c>
      <c r="AA118" s="60">
        <f>IF(ลับ!B$3=0,0,IF(เวลาเรียน!AF15="ล",ลับ!B$3,0))</f>
        <v>0</v>
      </c>
      <c r="AB118" s="60">
        <f>IF(ลับ!C$3=0,0,IF(เวลาเรียน!AG15="ล",ลับ!C$3,0))</f>
        <v>0</v>
      </c>
      <c r="AC118" s="60">
        <f>IF(ลับ!D$3=0,0,IF(เวลาเรียน!AH15="ล",ลับ!D$3,0))</f>
        <v>0</v>
      </c>
      <c r="AD118" s="60">
        <f>IF(ลับ!E$3=0,0,IF(เวลาเรียน!AI15="ล",ลับ!E$3,0))</f>
        <v>0</v>
      </c>
      <c r="AE118" s="60" t="e">
        <f>IF(ลับ!F$3=0,0,IF(เวลาเรียน!AJ15="ล",ลับ!F$3,0))</f>
        <v>#REF!</v>
      </c>
      <c r="AF118" s="60">
        <f>IF(ลับ!G$3=0,0,IF(เวลาเรียน!AK15="ล",ลับ!G$3,0))</f>
        <v>0</v>
      </c>
      <c r="AG118" s="60">
        <f>IF(ลับ!H$3=0,0,IF(เวลาเรียน!AL15="ล",ลับ!H$3,0))</f>
        <v>0</v>
      </c>
      <c r="AH118" s="60">
        <f>IF(ลับ!I$3=0,0,IF(เวลาเรียน!AM15="ล",ลับ!I$3,0))</f>
        <v>0</v>
      </c>
      <c r="AI118" s="60">
        <f>IF(ลับ!J$3=0,0,IF(เวลาเรียน!AN15="ล",ลับ!J$3,0))</f>
        <v>0</v>
      </c>
      <c r="AJ118" s="60">
        <f>IF(ลับ!K$3=0,0,IF(เวลาเรียน!AO15="ล",ลับ!K$3,0))</f>
        <v>0</v>
      </c>
      <c r="AK118" s="60">
        <f>IF(ลับ!L$3=0,0,IF(เวลาเรียน!AP15="ล",ลับ!L$3,0))</f>
        <v>0</v>
      </c>
      <c r="AL118" s="60">
        <f>IF(ลับ!M$3=0,0,IF(เวลาเรียน!AQ15="ล",ลับ!M$3,0))</f>
        <v>0</v>
      </c>
      <c r="AM118" s="60">
        <f>IF(ลับ!N$3=0,0,IF(เวลาเรียน!AR15="ล",ลับ!N$3,0))</f>
        <v>0</v>
      </c>
      <c r="AN118" s="60">
        <f>IF(ลับ!O$3=0,0,IF(เวลาเรียน!AS15="ล",ลับ!O$3,0))</f>
        <v>0</v>
      </c>
      <c r="AO118" s="60">
        <f>IF(ลับ!P$3=0,0,IF(เวลาเรียน!AT15="ล",ลับ!P$3,0))</f>
        <v>0</v>
      </c>
      <c r="AP118" s="60">
        <f>IF(ลับ!Q$3=0,0,IF(เวลาเรียน!AU15="ล",ลับ!Q$3,0))</f>
        <v>0</v>
      </c>
      <c r="AQ118" s="60">
        <f>IF(ลับ!R$3=0,0,IF(เวลาเรียน!AV15="ล",ลับ!R$3,0))</f>
        <v>0</v>
      </c>
      <c r="AR118" s="60">
        <f>IF(ลับ!S$3=0,0,IF(เวลาเรียน!AW15="ล",ลับ!S$3,0))</f>
        <v>0</v>
      </c>
      <c r="AS118" s="60">
        <f>IF(ลับ!T$3=0,0,IF(เวลาเรียน!AX15="ล",ลับ!T$3,0))</f>
        <v>0</v>
      </c>
      <c r="AT118" s="60">
        <f>IF(ลับ!U$3=0,0,IF(เวลาเรียน!AY15="ล",ลับ!U$3,0))</f>
        <v>0</v>
      </c>
      <c r="AU118" s="60">
        <f>IF(ลับ!V$3=0,0,IF(เวลาเรียน!AZ15="ล",ลับ!V$3,0))</f>
        <v>0</v>
      </c>
      <c r="AV118" s="60">
        <f>IF(ลับ!W$3=0,0,IF(เวลาเรียน!BA15="ล",ลับ!W$3,0))</f>
        <v>0</v>
      </c>
      <c r="AW118" s="60">
        <f>IF(ลับ!X$3=0,0,IF(เวลาเรียน!BB15="ล",ลับ!X$3,0))</f>
        <v>0</v>
      </c>
      <c r="AX118" s="60">
        <f>IF(ลับ!Y$3=0,0,IF(เวลาเรียน!BC15="ล",ลับ!Y$3,0))</f>
        <v>0</v>
      </c>
      <c r="AY118" s="60">
        <f>IF(ลับ!Z$3=0,0,IF(เวลาเรียน!BD15="ล",ลับ!Z$3,0))</f>
        <v>0</v>
      </c>
      <c r="AZ118" s="60">
        <f>IF(ลับ!AA$3=0,0,IF(เวลาเรียน!BE15="ล",ลับ!AA$3,0))</f>
        <v>0</v>
      </c>
      <c r="BA118" s="60">
        <f>IF(ลับ!AB$3=0,0,IF(เวลาเรียน!BF15="ล",ลับ!AB$3,0))</f>
        <v>0</v>
      </c>
      <c r="BB118" s="60">
        <f>IF(ลับ!AC$3=0,0,IF(เวลาเรียน!BG15="ล",ลับ!AC$3,0))</f>
        <v>0</v>
      </c>
      <c r="BC118" s="60">
        <f>IF(ลับ!AD$3=0,0,IF(เวลาเรียน!BH15="ล",ลับ!AD$3,0))</f>
        <v>0</v>
      </c>
      <c r="BD118" s="60">
        <f>IF(ลับ!AE$3=0,0,IF(เวลาเรียน!BI15="ล",ลับ!AE$3,0))</f>
        <v>0</v>
      </c>
      <c r="BE118" s="60">
        <f>IF(ลับ!AF$3=0,0,IF(เวลาเรียน!BJ15="ล",ลับ!AF$3,0))</f>
        <v>0</v>
      </c>
      <c r="BF118" s="60">
        <f>IF(ลับ!AG$3=0,0,IF(เวลาเรียน!BK15="ล",ลับ!AG$3,0))</f>
        <v>0</v>
      </c>
      <c r="BG118" s="60">
        <f>IF(ลับ!AH$3=0,0,IF(เวลาเรียน!BL15="ล",ลับ!AH$3,0))</f>
        <v>0</v>
      </c>
      <c r="BH118" s="60">
        <f>IF(ลับ!AI$3=0,0,IF(เวลาเรียน!BM15="ล",ลับ!AI$3,0))</f>
        <v>0</v>
      </c>
      <c r="BI118" s="60">
        <f>IF(ลับ!AJ$3=0,0,IF(เวลาเรียน!BN15="ล",ลับ!AJ$3,0))</f>
        <v>0</v>
      </c>
      <c r="BJ118" s="60">
        <f>IF(ลับ!AK$3=0,0,IF(เวลาเรียน!BO15="ล",ลับ!AK$3,0))</f>
        <v>0</v>
      </c>
      <c r="BK118" s="60">
        <f>IF(ลับ!AL$3=0,0,IF(เวลาเรียน!BP15="ล",ลับ!AL$3,0))</f>
        <v>0</v>
      </c>
      <c r="BL118" s="60">
        <f>IF(ลับ!AM$3=0,0,IF(เวลาเรียน!BQ15="ล",ลับ!AM$3,0))</f>
        <v>0</v>
      </c>
      <c r="BM118" s="60">
        <f>IF(ลับ!AN$3=0,0,IF(เวลาเรียน!BR15="ล",ลับ!AN$3,0))</f>
        <v>0</v>
      </c>
      <c r="BN118" s="60">
        <f>IF(ลับ!AO$3=0,0,IF(เวลาเรียน!BS15="ล",ลับ!AO$3,0))</f>
        <v>0</v>
      </c>
      <c r="BO118" s="60">
        <f>IF(ลับ!AP$3=0,0,IF(เวลาเรียน!BT15="ล",ลับ!AP$3,0))</f>
        <v>0</v>
      </c>
      <c r="BP118" s="60">
        <f>IF(ลับ!AQ$3=0,0,IF(เวลาเรียน!BU15="ล",ลับ!AQ$3,0))</f>
        <v>0</v>
      </c>
      <c r="BQ118" s="60">
        <f>IF(ลับ!AR$3=0,0,IF(เวลาเรียน!BV15="ล",ลับ!AR$3,0))</f>
        <v>0</v>
      </c>
      <c r="BR118" s="60">
        <f>IF(ลับ!AS$3=0,0,IF(เวลาเรียน!BW15="ล",ลับ!AS$3,0))</f>
        <v>0</v>
      </c>
      <c r="BS118" s="295">
        <f>IF(ลับ!AT$3=0,0,IF(เวลาเรียน!BX15="ล",ลับ!AT$3,0))</f>
        <v>0</v>
      </c>
      <c r="BT118" s="60">
        <f>IF(ลับ!BT$3=0,0,IF(เวลาเรียน!BZ15="ล",ลับ!BT$3,0))</f>
        <v>0</v>
      </c>
      <c r="BU118" s="60">
        <f>IF(ลับ!BU$3=0,0,IF(เวลาเรียน!CA15="ล",ลับ!BU$3,0))</f>
        <v>0</v>
      </c>
      <c r="BV118" s="60">
        <f>IF(ลับ!BV$3=0,0,IF(เวลาเรียน!CB15="ล",ลับ!BV$3,0))</f>
        <v>0</v>
      </c>
      <c r="BW118" s="60">
        <f>IF(ลับ!BW$3=0,0,IF(เวลาเรียน!CC15="ล",ลับ!BW$3,0))</f>
        <v>0</v>
      </c>
      <c r="BX118" s="60">
        <f>IF(ลับ!BX$3=0,0,IF(เวลาเรียน!CD15="ล",ลับ!BX$3,0))</f>
        <v>0</v>
      </c>
      <c r="BY118" s="60">
        <f>IF(ลับ!BY$3=0,0,IF(เวลาเรียน!CE15="ล",ลับ!BY$3,0))</f>
        <v>0</v>
      </c>
      <c r="BZ118" s="60">
        <f>IF(ลับ!BZ$3=0,0,IF(เวลาเรียน!CF15="ล",ลับ!BZ$3,0))</f>
        <v>0</v>
      </c>
      <c r="CA118" s="60">
        <f>IF(ลับ!CA$3=0,0,IF(เวลาเรียน!CG15="ล",ลับ!CA$3,0))</f>
        <v>0</v>
      </c>
      <c r="CB118" s="60">
        <f>IF(ลับ!CB$3=0,0,IF(เวลาเรียน!CH15="ล",ลับ!CB$3,0))</f>
        <v>0</v>
      </c>
      <c r="CC118" s="60">
        <f>IF(ลับ!CC$3=0,0,IF(เวลาเรียน!CI15="ล",ลับ!CC$3,0))</f>
        <v>0</v>
      </c>
      <c r="CD118" s="60">
        <f>IF(ลับ!CD$3=0,0,IF(เวลาเรียน!CJ15="ล",ลับ!CD$3,0))</f>
        <v>0</v>
      </c>
      <c r="CE118" s="60">
        <f>IF(ลับ!CE$3=0,0,IF(เวลาเรียน!CK15="ล",ลับ!CE$3,0))</f>
        <v>0</v>
      </c>
      <c r="CF118" s="60">
        <f>IF(ลับ!CF$3=0,0,IF(เวลาเรียน!CL15="ล",ลับ!CF$3,0))</f>
        <v>0</v>
      </c>
      <c r="CG118" s="60">
        <f>IF(ลับ!CG$3=0,0,IF(เวลาเรียน!CM15="ล",ลับ!CG$3,0))</f>
        <v>0</v>
      </c>
      <c r="CH118" s="60">
        <f>IF(ลับ!CH$3=0,0,IF(เวลาเรียน!CN15="ล",ลับ!CH$3,0))</f>
        <v>0</v>
      </c>
      <c r="CI118" s="60">
        <f>IF(ลับ!CI$3=0,0,IF(เวลาเรียน!CO15="ล",ลับ!CI$3,0))</f>
        <v>0</v>
      </c>
      <c r="CJ118" s="60">
        <f>IF(ลับ!CJ$3=0,0,IF(เวลาเรียน!CP15="ล",ลับ!CJ$3,0))</f>
        <v>0</v>
      </c>
      <c r="CK118" s="60">
        <f>IF(ลับ!CK$3=0,0,IF(เวลาเรียน!CQ15="ล",ลับ!CK$3,0))</f>
        <v>0</v>
      </c>
      <c r="CL118" s="60">
        <f>IF(ลับ!CL$3=0,0,IF(เวลาเรียน!CR15="ล",ลับ!CL$3,0))</f>
        <v>0</v>
      </c>
      <c r="CM118" s="60">
        <f>IF(ลับ!CM$3=0,0,IF(เวลาเรียน!CS15="ล",ลับ!CM$3,0))</f>
        <v>0</v>
      </c>
      <c r="CN118" s="60">
        <f>IF(ลับ!CN$3=0,0,IF(เวลาเรียน!CT15="ล",ลับ!CN$3,0))</f>
        <v>0</v>
      </c>
      <c r="CO118" s="60">
        <f>IF(ลับ!CO$3=0,0,IF(เวลาเรียน!CU15="ล",ลับ!CO$3,0))</f>
        <v>0</v>
      </c>
      <c r="CP118" s="60">
        <f>IF(ลับ!CP$3=0,0,IF(เวลาเรียน!CV15="ล",ลับ!CP$3,0))</f>
        <v>0</v>
      </c>
      <c r="CQ118" s="60">
        <f>IF(ลับ!CQ$3=0,0,IF(เวลาเรียน!CW15="ล",ลับ!CQ$3,0))</f>
        <v>0</v>
      </c>
      <c r="CR118" s="60">
        <f>IF(ลับ!CR$3=0,0,IF(เวลาเรียน!CX15="ล",ลับ!CR$3,0))</f>
        <v>0</v>
      </c>
      <c r="CS118" s="60">
        <f>IF(ลับ!CS$3=0,0,IF(เวลาเรียน!CY15="ล",ลับ!CS$3,0))</f>
        <v>0</v>
      </c>
      <c r="CT118" s="60">
        <f>IF(ลับ!CT$3=0,0,IF(เวลาเรียน!CZ15="ล",ลับ!CT$3,0))</f>
        <v>0</v>
      </c>
      <c r="CU118" s="60">
        <f>IF(ลับ!CU$3=0,0,IF(เวลาเรียน!DA15="ล",ลับ!CU$3,0))</f>
        <v>0</v>
      </c>
      <c r="CV118" s="60">
        <f>IF(ลับ!CV$3=0,0,IF(เวลาเรียน!DB15="ล",ลับ!CV$3,0))</f>
        <v>0</v>
      </c>
      <c r="CW118" s="60">
        <f>IF(ลับ!CW$3=0,0,IF(เวลาเรียน!DC15="ล",ลับ!CW$3,0))</f>
        <v>0</v>
      </c>
      <c r="CX118" s="73" t="e">
        <f t="shared" si="25"/>
        <v>#REF!</v>
      </c>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GI118" s="65"/>
      <c r="GJ118" s="65"/>
      <c r="GK118" s="65"/>
      <c r="GL118" s="65"/>
      <c r="GM118" s="65"/>
      <c r="GN118" s="65"/>
      <c r="GO118" s="65"/>
      <c r="GP118" s="65"/>
      <c r="GQ118" s="65"/>
      <c r="GR118" s="65"/>
      <c r="GS118" s="65"/>
      <c r="GT118" s="65"/>
      <c r="GU118" s="65"/>
      <c r="GV118" s="65"/>
      <c r="GW118" s="65"/>
      <c r="GX118" s="65"/>
      <c r="GY118" s="65"/>
      <c r="GZ118" s="65"/>
      <c r="HA118" s="65"/>
      <c r="HB118" s="65"/>
      <c r="HC118" s="65"/>
      <c r="HD118" s="65"/>
      <c r="HE118" s="65"/>
      <c r="HF118" s="65"/>
    </row>
    <row r="119" spans="1:214" ht="20.399999999999999" x14ac:dyDescent="0.55000000000000004">
      <c r="A119" s="25">
        <v>11</v>
      </c>
      <c r="B119" s="60">
        <f>IF(ลับ!B$3=0,0,IF(เวลาเรียน!H16="ล",ลับ!B$3,0))</f>
        <v>0</v>
      </c>
      <c r="C119" s="60">
        <f>IF(ลับ!C$3=0,0,IF(เวลาเรียน!I16="ล",ลับ!C$3,0))</f>
        <v>0</v>
      </c>
      <c r="D119" s="60">
        <f>IF(ลับ!D$3=0,0,IF(เวลาเรียน!J16="ล",ลับ!D$3,0))</f>
        <v>0</v>
      </c>
      <c r="E119" s="60">
        <f>IF(ลับ!E$3=0,0,IF(เวลาเรียน!K16="ล",ลับ!E$3,0))</f>
        <v>0</v>
      </c>
      <c r="F119" s="60" t="e">
        <f>IF(ลับ!F$3=0,0,IF(เวลาเรียน!#REF!="ล",ลับ!F$3,0))</f>
        <v>#REF!</v>
      </c>
      <c r="G119" s="60">
        <f>IF(ลับ!G$3=0,0,IF(เวลาเรียน!L16="ล",ลับ!G$3,0))</f>
        <v>0</v>
      </c>
      <c r="H119" s="60">
        <f>IF(ลับ!H$3=0,0,IF(เวลาเรียน!M16="ล",ลับ!H$3,0))</f>
        <v>0</v>
      </c>
      <c r="I119" s="60">
        <f>IF(ลับ!I$3=0,0,IF(เวลาเรียน!N16="ล",ลับ!I$3,0))</f>
        <v>0</v>
      </c>
      <c r="J119" s="60">
        <f>IF(ลับ!J$3=0,0,IF(เวลาเรียน!O16="ล",ลับ!J$3,0))</f>
        <v>0</v>
      </c>
      <c r="K119" s="60">
        <f>IF(ลับ!K$3=0,0,IF(เวลาเรียน!P16="ล",ลับ!K$3,0))</f>
        <v>0</v>
      </c>
      <c r="L119" s="60">
        <f>IF(ลับ!L$3=0,0,IF(เวลาเรียน!Q16="ล",ลับ!L$3,0))</f>
        <v>0</v>
      </c>
      <c r="M119" s="60">
        <f>IF(ลับ!M$3=0,0,IF(เวลาเรียน!R16="ล",ลับ!M$3,0))</f>
        <v>0</v>
      </c>
      <c r="N119" s="60">
        <f>IF(ลับ!N$3=0,0,IF(เวลาเรียน!S16="ล",ลับ!N$3,0))</f>
        <v>0</v>
      </c>
      <c r="O119" s="60">
        <f>IF(ลับ!O$3=0,0,IF(เวลาเรียน!T16="ล",ลับ!O$3,0))</f>
        <v>0</v>
      </c>
      <c r="P119" s="60">
        <f>IF(ลับ!P$3=0,0,IF(เวลาเรียน!U16="ล",ลับ!P$3,0))</f>
        <v>0</v>
      </c>
      <c r="Q119" s="60">
        <f>IF(ลับ!Q$3=0,0,IF(เวลาเรียน!V16="ล",ลับ!Q$3,0))</f>
        <v>0</v>
      </c>
      <c r="R119" s="60">
        <f>IF(ลับ!R$3=0,0,IF(เวลาเรียน!W16="ล",ลับ!R$3,0))</f>
        <v>0</v>
      </c>
      <c r="S119" s="60">
        <f>IF(ลับ!S$3=0,0,IF(เวลาเรียน!X16="ล",ลับ!S$3,0))</f>
        <v>0</v>
      </c>
      <c r="T119" s="60">
        <f>IF(ลับ!T$3=0,0,IF(เวลาเรียน!Y16="ล",ลับ!T$3,0))</f>
        <v>0</v>
      </c>
      <c r="U119" s="60">
        <f>IF(ลับ!U$3=0,0,IF(เวลาเรียน!Z16="ล",ลับ!U$3,0))</f>
        <v>0</v>
      </c>
      <c r="V119" s="60">
        <f>IF(ลับ!V$3=0,0,IF(เวลาเรียน!AA16="ล",ลับ!V$3,0))</f>
        <v>0</v>
      </c>
      <c r="W119" s="60">
        <f>IF(ลับ!W$3=0,0,IF(เวลาเรียน!AB16="ล",ลับ!W$3,0))</f>
        <v>0</v>
      </c>
      <c r="X119" s="60">
        <f>IF(ลับ!X$3=0,0,IF(เวลาเรียน!AC16="ล",ลับ!X$3,0))</f>
        <v>0</v>
      </c>
      <c r="Y119" s="60">
        <f>IF(ลับ!Y$3=0,0,IF(เวลาเรียน!AD16="ล",ลับ!Y$3,0))</f>
        <v>0</v>
      </c>
      <c r="Z119" s="295">
        <f>IF(ลับ!Z$3=0,0,IF(เวลาเรียน!AE16="ล",ลับ!Z$3,0))</f>
        <v>0</v>
      </c>
      <c r="AA119" s="60">
        <f>IF(ลับ!B$3=0,0,IF(เวลาเรียน!AF16="ล",ลับ!B$3,0))</f>
        <v>0</v>
      </c>
      <c r="AB119" s="60">
        <f>IF(ลับ!C$3=0,0,IF(เวลาเรียน!AG16="ล",ลับ!C$3,0))</f>
        <v>0</v>
      </c>
      <c r="AC119" s="60">
        <f>IF(ลับ!D$3=0,0,IF(เวลาเรียน!AH16="ล",ลับ!D$3,0))</f>
        <v>0</v>
      </c>
      <c r="AD119" s="60">
        <f>IF(ลับ!E$3=0,0,IF(เวลาเรียน!AI16="ล",ลับ!E$3,0))</f>
        <v>0</v>
      </c>
      <c r="AE119" s="60" t="e">
        <f>IF(ลับ!F$3=0,0,IF(เวลาเรียน!AJ16="ล",ลับ!F$3,0))</f>
        <v>#REF!</v>
      </c>
      <c r="AF119" s="60">
        <f>IF(ลับ!G$3=0,0,IF(เวลาเรียน!AK16="ล",ลับ!G$3,0))</f>
        <v>0</v>
      </c>
      <c r="AG119" s="60">
        <f>IF(ลับ!H$3=0,0,IF(เวลาเรียน!AL16="ล",ลับ!H$3,0))</f>
        <v>0</v>
      </c>
      <c r="AH119" s="60">
        <f>IF(ลับ!I$3=0,0,IF(เวลาเรียน!AM16="ล",ลับ!I$3,0))</f>
        <v>0</v>
      </c>
      <c r="AI119" s="60">
        <f>IF(ลับ!J$3=0,0,IF(เวลาเรียน!AN16="ล",ลับ!J$3,0))</f>
        <v>0</v>
      </c>
      <c r="AJ119" s="60">
        <f>IF(ลับ!K$3=0,0,IF(เวลาเรียน!AO16="ล",ลับ!K$3,0))</f>
        <v>0</v>
      </c>
      <c r="AK119" s="60">
        <f>IF(ลับ!L$3=0,0,IF(เวลาเรียน!AP16="ล",ลับ!L$3,0))</f>
        <v>0</v>
      </c>
      <c r="AL119" s="60">
        <f>IF(ลับ!M$3=0,0,IF(เวลาเรียน!AQ16="ล",ลับ!M$3,0))</f>
        <v>0</v>
      </c>
      <c r="AM119" s="60">
        <f>IF(ลับ!N$3=0,0,IF(เวลาเรียน!AR16="ล",ลับ!N$3,0))</f>
        <v>0</v>
      </c>
      <c r="AN119" s="60">
        <f>IF(ลับ!O$3=0,0,IF(เวลาเรียน!AS16="ล",ลับ!O$3,0))</f>
        <v>0</v>
      </c>
      <c r="AO119" s="60">
        <f>IF(ลับ!P$3=0,0,IF(เวลาเรียน!AT16="ล",ลับ!P$3,0))</f>
        <v>0</v>
      </c>
      <c r="AP119" s="60">
        <f>IF(ลับ!Q$3=0,0,IF(เวลาเรียน!AU16="ล",ลับ!Q$3,0))</f>
        <v>0</v>
      </c>
      <c r="AQ119" s="60">
        <f>IF(ลับ!R$3=0,0,IF(เวลาเรียน!AV16="ล",ลับ!R$3,0))</f>
        <v>0</v>
      </c>
      <c r="AR119" s="60">
        <f>IF(ลับ!S$3=0,0,IF(เวลาเรียน!AW16="ล",ลับ!S$3,0))</f>
        <v>0</v>
      </c>
      <c r="AS119" s="60">
        <f>IF(ลับ!T$3=0,0,IF(เวลาเรียน!AX16="ล",ลับ!T$3,0))</f>
        <v>0</v>
      </c>
      <c r="AT119" s="60">
        <f>IF(ลับ!U$3=0,0,IF(เวลาเรียน!AY16="ล",ลับ!U$3,0))</f>
        <v>0</v>
      </c>
      <c r="AU119" s="60">
        <f>IF(ลับ!V$3=0,0,IF(เวลาเรียน!AZ16="ล",ลับ!V$3,0))</f>
        <v>0</v>
      </c>
      <c r="AV119" s="60">
        <f>IF(ลับ!W$3=0,0,IF(เวลาเรียน!BA16="ล",ลับ!W$3,0))</f>
        <v>0</v>
      </c>
      <c r="AW119" s="60">
        <f>IF(ลับ!X$3=0,0,IF(เวลาเรียน!BB16="ล",ลับ!X$3,0))</f>
        <v>0</v>
      </c>
      <c r="AX119" s="60">
        <f>IF(ลับ!Y$3=0,0,IF(เวลาเรียน!BC16="ล",ลับ!Y$3,0))</f>
        <v>0</v>
      </c>
      <c r="AY119" s="60">
        <f>IF(ลับ!Z$3=0,0,IF(เวลาเรียน!BD16="ล",ลับ!Z$3,0))</f>
        <v>0</v>
      </c>
      <c r="AZ119" s="60">
        <f>IF(ลับ!AA$3=0,0,IF(เวลาเรียน!BE16="ล",ลับ!AA$3,0))</f>
        <v>0</v>
      </c>
      <c r="BA119" s="60">
        <f>IF(ลับ!AB$3=0,0,IF(เวลาเรียน!BF16="ล",ลับ!AB$3,0))</f>
        <v>0</v>
      </c>
      <c r="BB119" s="60">
        <f>IF(ลับ!AC$3=0,0,IF(เวลาเรียน!BG16="ล",ลับ!AC$3,0))</f>
        <v>0</v>
      </c>
      <c r="BC119" s="60">
        <f>IF(ลับ!AD$3=0,0,IF(เวลาเรียน!BH16="ล",ลับ!AD$3,0))</f>
        <v>0</v>
      </c>
      <c r="BD119" s="60">
        <f>IF(ลับ!AE$3=0,0,IF(เวลาเรียน!BI16="ล",ลับ!AE$3,0))</f>
        <v>0</v>
      </c>
      <c r="BE119" s="60">
        <f>IF(ลับ!AF$3=0,0,IF(เวลาเรียน!BJ16="ล",ลับ!AF$3,0))</f>
        <v>0</v>
      </c>
      <c r="BF119" s="60">
        <f>IF(ลับ!AG$3=0,0,IF(เวลาเรียน!BK16="ล",ลับ!AG$3,0))</f>
        <v>0</v>
      </c>
      <c r="BG119" s="60">
        <f>IF(ลับ!AH$3=0,0,IF(เวลาเรียน!BL16="ล",ลับ!AH$3,0))</f>
        <v>0</v>
      </c>
      <c r="BH119" s="60">
        <f>IF(ลับ!AI$3=0,0,IF(เวลาเรียน!BM16="ล",ลับ!AI$3,0))</f>
        <v>0</v>
      </c>
      <c r="BI119" s="60">
        <f>IF(ลับ!AJ$3=0,0,IF(เวลาเรียน!BN16="ล",ลับ!AJ$3,0))</f>
        <v>0</v>
      </c>
      <c r="BJ119" s="60">
        <f>IF(ลับ!AK$3=0,0,IF(เวลาเรียน!BO16="ล",ลับ!AK$3,0))</f>
        <v>0</v>
      </c>
      <c r="BK119" s="60">
        <f>IF(ลับ!AL$3=0,0,IF(เวลาเรียน!BP16="ล",ลับ!AL$3,0))</f>
        <v>0</v>
      </c>
      <c r="BL119" s="60">
        <f>IF(ลับ!AM$3=0,0,IF(เวลาเรียน!BQ16="ล",ลับ!AM$3,0))</f>
        <v>0</v>
      </c>
      <c r="BM119" s="60">
        <f>IF(ลับ!AN$3=0,0,IF(เวลาเรียน!BR16="ล",ลับ!AN$3,0))</f>
        <v>0</v>
      </c>
      <c r="BN119" s="60">
        <f>IF(ลับ!AO$3=0,0,IF(เวลาเรียน!BS16="ล",ลับ!AO$3,0))</f>
        <v>0</v>
      </c>
      <c r="BO119" s="60">
        <f>IF(ลับ!AP$3=0,0,IF(เวลาเรียน!BT16="ล",ลับ!AP$3,0))</f>
        <v>0</v>
      </c>
      <c r="BP119" s="60">
        <f>IF(ลับ!AQ$3=0,0,IF(เวลาเรียน!BU16="ล",ลับ!AQ$3,0))</f>
        <v>0</v>
      </c>
      <c r="BQ119" s="60">
        <f>IF(ลับ!AR$3=0,0,IF(เวลาเรียน!BV16="ล",ลับ!AR$3,0))</f>
        <v>0</v>
      </c>
      <c r="BR119" s="60">
        <f>IF(ลับ!AS$3=0,0,IF(เวลาเรียน!BW16="ล",ลับ!AS$3,0))</f>
        <v>0</v>
      </c>
      <c r="BS119" s="295">
        <f>IF(ลับ!AT$3=0,0,IF(เวลาเรียน!BX16="ล",ลับ!AT$3,0))</f>
        <v>0</v>
      </c>
      <c r="BT119" s="60">
        <f>IF(ลับ!BT$3=0,0,IF(เวลาเรียน!BZ16="ล",ลับ!BT$3,0))</f>
        <v>0</v>
      </c>
      <c r="BU119" s="60">
        <f>IF(ลับ!BU$3=0,0,IF(เวลาเรียน!CA16="ล",ลับ!BU$3,0))</f>
        <v>0</v>
      </c>
      <c r="BV119" s="60">
        <f>IF(ลับ!BV$3=0,0,IF(เวลาเรียน!CB16="ล",ลับ!BV$3,0))</f>
        <v>0</v>
      </c>
      <c r="BW119" s="60">
        <f>IF(ลับ!BW$3=0,0,IF(เวลาเรียน!CC16="ล",ลับ!BW$3,0))</f>
        <v>0</v>
      </c>
      <c r="BX119" s="60">
        <f>IF(ลับ!BX$3=0,0,IF(เวลาเรียน!CD16="ล",ลับ!BX$3,0))</f>
        <v>0</v>
      </c>
      <c r="BY119" s="60">
        <f>IF(ลับ!BY$3=0,0,IF(เวลาเรียน!CE16="ล",ลับ!BY$3,0))</f>
        <v>0</v>
      </c>
      <c r="BZ119" s="60">
        <f>IF(ลับ!BZ$3=0,0,IF(เวลาเรียน!CF16="ล",ลับ!BZ$3,0))</f>
        <v>0</v>
      </c>
      <c r="CA119" s="60">
        <f>IF(ลับ!CA$3=0,0,IF(เวลาเรียน!CG16="ล",ลับ!CA$3,0))</f>
        <v>0</v>
      </c>
      <c r="CB119" s="60">
        <f>IF(ลับ!CB$3=0,0,IF(เวลาเรียน!CH16="ล",ลับ!CB$3,0))</f>
        <v>0</v>
      </c>
      <c r="CC119" s="60">
        <f>IF(ลับ!CC$3=0,0,IF(เวลาเรียน!CI16="ล",ลับ!CC$3,0))</f>
        <v>0</v>
      </c>
      <c r="CD119" s="60">
        <f>IF(ลับ!CD$3=0,0,IF(เวลาเรียน!CJ16="ล",ลับ!CD$3,0))</f>
        <v>0</v>
      </c>
      <c r="CE119" s="60">
        <f>IF(ลับ!CE$3=0,0,IF(เวลาเรียน!CK16="ล",ลับ!CE$3,0))</f>
        <v>0</v>
      </c>
      <c r="CF119" s="60">
        <f>IF(ลับ!CF$3=0,0,IF(เวลาเรียน!CL16="ล",ลับ!CF$3,0))</f>
        <v>0</v>
      </c>
      <c r="CG119" s="60">
        <f>IF(ลับ!CG$3=0,0,IF(เวลาเรียน!CM16="ล",ลับ!CG$3,0))</f>
        <v>0</v>
      </c>
      <c r="CH119" s="60">
        <f>IF(ลับ!CH$3=0,0,IF(เวลาเรียน!CN16="ล",ลับ!CH$3,0))</f>
        <v>0</v>
      </c>
      <c r="CI119" s="60">
        <f>IF(ลับ!CI$3=0,0,IF(เวลาเรียน!CO16="ล",ลับ!CI$3,0))</f>
        <v>0</v>
      </c>
      <c r="CJ119" s="60">
        <f>IF(ลับ!CJ$3=0,0,IF(เวลาเรียน!CP16="ล",ลับ!CJ$3,0))</f>
        <v>0</v>
      </c>
      <c r="CK119" s="60">
        <f>IF(ลับ!CK$3=0,0,IF(เวลาเรียน!CQ16="ล",ลับ!CK$3,0))</f>
        <v>0</v>
      </c>
      <c r="CL119" s="60">
        <f>IF(ลับ!CL$3=0,0,IF(เวลาเรียน!CR16="ล",ลับ!CL$3,0))</f>
        <v>0</v>
      </c>
      <c r="CM119" s="60">
        <f>IF(ลับ!CM$3=0,0,IF(เวลาเรียน!CS16="ล",ลับ!CM$3,0))</f>
        <v>0</v>
      </c>
      <c r="CN119" s="60">
        <f>IF(ลับ!CN$3=0,0,IF(เวลาเรียน!CT16="ล",ลับ!CN$3,0))</f>
        <v>0</v>
      </c>
      <c r="CO119" s="60">
        <f>IF(ลับ!CO$3=0,0,IF(เวลาเรียน!CU16="ล",ลับ!CO$3,0))</f>
        <v>0</v>
      </c>
      <c r="CP119" s="60">
        <f>IF(ลับ!CP$3=0,0,IF(เวลาเรียน!CV16="ล",ลับ!CP$3,0))</f>
        <v>0</v>
      </c>
      <c r="CQ119" s="60">
        <f>IF(ลับ!CQ$3=0,0,IF(เวลาเรียน!CW16="ล",ลับ!CQ$3,0))</f>
        <v>0</v>
      </c>
      <c r="CR119" s="60">
        <f>IF(ลับ!CR$3=0,0,IF(เวลาเรียน!CX16="ล",ลับ!CR$3,0))</f>
        <v>0</v>
      </c>
      <c r="CS119" s="60">
        <f>IF(ลับ!CS$3=0,0,IF(เวลาเรียน!CY16="ล",ลับ!CS$3,0))</f>
        <v>0</v>
      </c>
      <c r="CT119" s="60">
        <f>IF(ลับ!CT$3=0,0,IF(เวลาเรียน!CZ16="ล",ลับ!CT$3,0))</f>
        <v>0</v>
      </c>
      <c r="CU119" s="60">
        <f>IF(ลับ!CU$3=0,0,IF(เวลาเรียน!DA16="ล",ลับ!CU$3,0))</f>
        <v>0</v>
      </c>
      <c r="CV119" s="60">
        <f>IF(ลับ!CV$3=0,0,IF(เวลาเรียน!DB16="ล",ลับ!CV$3,0))</f>
        <v>0</v>
      </c>
      <c r="CW119" s="60">
        <f>IF(ลับ!CW$3=0,0,IF(เวลาเรียน!DC16="ล",ลับ!CW$3,0))</f>
        <v>0</v>
      </c>
      <c r="CX119" s="73" t="e">
        <f t="shared" si="25"/>
        <v>#REF!</v>
      </c>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row>
    <row r="120" spans="1:214" ht="20.399999999999999" x14ac:dyDescent="0.55000000000000004">
      <c r="A120" s="25">
        <v>12</v>
      </c>
      <c r="B120" s="60">
        <f>IF(ลับ!B$3=0,0,IF(เวลาเรียน!H17="ล",ลับ!B$3,0))</f>
        <v>0</v>
      </c>
      <c r="C120" s="60">
        <f>IF(ลับ!C$3=0,0,IF(เวลาเรียน!I17="ล",ลับ!C$3,0))</f>
        <v>0</v>
      </c>
      <c r="D120" s="60">
        <f>IF(ลับ!D$3=0,0,IF(เวลาเรียน!J17="ล",ลับ!D$3,0))</f>
        <v>0</v>
      </c>
      <c r="E120" s="60">
        <f>IF(ลับ!E$3=0,0,IF(เวลาเรียน!K17="ล",ลับ!E$3,0))</f>
        <v>0</v>
      </c>
      <c r="F120" s="60" t="e">
        <f>IF(ลับ!F$3=0,0,IF(เวลาเรียน!#REF!="ล",ลับ!F$3,0))</f>
        <v>#REF!</v>
      </c>
      <c r="G120" s="60">
        <f>IF(ลับ!G$3=0,0,IF(เวลาเรียน!L17="ล",ลับ!G$3,0))</f>
        <v>0</v>
      </c>
      <c r="H120" s="60">
        <f>IF(ลับ!H$3=0,0,IF(เวลาเรียน!M17="ล",ลับ!H$3,0))</f>
        <v>0</v>
      </c>
      <c r="I120" s="60">
        <f>IF(ลับ!I$3=0,0,IF(เวลาเรียน!N17="ล",ลับ!I$3,0))</f>
        <v>0</v>
      </c>
      <c r="J120" s="60">
        <f>IF(ลับ!J$3=0,0,IF(เวลาเรียน!O17="ล",ลับ!J$3,0))</f>
        <v>0</v>
      </c>
      <c r="K120" s="60">
        <f>IF(ลับ!K$3=0,0,IF(เวลาเรียน!P17="ล",ลับ!K$3,0))</f>
        <v>0</v>
      </c>
      <c r="L120" s="60">
        <f>IF(ลับ!L$3=0,0,IF(เวลาเรียน!Q17="ล",ลับ!L$3,0))</f>
        <v>0</v>
      </c>
      <c r="M120" s="60">
        <f>IF(ลับ!M$3=0,0,IF(เวลาเรียน!R17="ล",ลับ!M$3,0))</f>
        <v>0</v>
      </c>
      <c r="N120" s="60">
        <f>IF(ลับ!N$3=0,0,IF(เวลาเรียน!S17="ล",ลับ!N$3,0))</f>
        <v>0</v>
      </c>
      <c r="O120" s="60">
        <f>IF(ลับ!O$3=0,0,IF(เวลาเรียน!T17="ล",ลับ!O$3,0))</f>
        <v>0</v>
      </c>
      <c r="P120" s="60">
        <f>IF(ลับ!P$3=0,0,IF(เวลาเรียน!U17="ล",ลับ!P$3,0))</f>
        <v>0</v>
      </c>
      <c r="Q120" s="60">
        <f>IF(ลับ!Q$3=0,0,IF(เวลาเรียน!V17="ล",ลับ!Q$3,0))</f>
        <v>0</v>
      </c>
      <c r="R120" s="60">
        <f>IF(ลับ!R$3=0,0,IF(เวลาเรียน!W17="ล",ลับ!R$3,0))</f>
        <v>0</v>
      </c>
      <c r="S120" s="60">
        <f>IF(ลับ!S$3=0,0,IF(เวลาเรียน!X17="ล",ลับ!S$3,0))</f>
        <v>0</v>
      </c>
      <c r="T120" s="60">
        <f>IF(ลับ!T$3=0,0,IF(เวลาเรียน!Y17="ล",ลับ!T$3,0))</f>
        <v>0</v>
      </c>
      <c r="U120" s="60">
        <f>IF(ลับ!U$3=0,0,IF(เวลาเรียน!Z17="ล",ลับ!U$3,0))</f>
        <v>0</v>
      </c>
      <c r="V120" s="60">
        <f>IF(ลับ!V$3=0,0,IF(เวลาเรียน!AA17="ล",ลับ!V$3,0))</f>
        <v>0</v>
      </c>
      <c r="W120" s="60">
        <f>IF(ลับ!W$3=0,0,IF(เวลาเรียน!AB17="ล",ลับ!W$3,0))</f>
        <v>0</v>
      </c>
      <c r="X120" s="60">
        <f>IF(ลับ!X$3=0,0,IF(เวลาเรียน!AC17="ล",ลับ!X$3,0))</f>
        <v>0</v>
      </c>
      <c r="Y120" s="60">
        <f>IF(ลับ!Y$3=0,0,IF(เวลาเรียน!AD17="ล",ลับ!Y$3,0))</f>
        <v>0</v>
      </c>
      <c r="Z120" s="295">
        <f>IF(ลับ!Z$3=0,0,IF(เวลาเรียน!AE17="ล",ลับ!Z$3,0))</f>
        <v>0</v>
      </c>
      <c r="AA120" s="60">
        <f>IF(ลับ!B$3=0,0,IF(เวลาเรียน!AF17="ล",ลับ!B$3,0))</f>
        <v>0</v>
      </c>
      <c r="AB120" s="60">
        <f>IF(ลับ!C$3=0,0,IF(เวลาเรียน!AG17="ล",ลับ!C$3,0))</f>
        <v>0</v>
      </c>
      <c r="AC120" s="60">
        <f>IF(ลับ!D$3=0,0,IF(เวลาเรียน!AH17="ล",ลับ!D$3,0))</f>
        <v>0</v>
      </c>
      <c r="AD120" s="60">
        <f>IF(ลับ!E$3=0,0,IF(เวลาเรียน!AI17="ล",ลับ!E$3,0))</f>
        <v>0</v>
      </c>
      <c r="AE120" s="60" t="e">
        <f>IF(ลับ!F$3=0,0,IF(เวลาเรียน!AJ17="ล",ลับ!F$3,0))</f>
        <v>#REF!</v>
      </c>
      <c r="AF120" s="60">
        <f>IF(ลับ!G$3=0,0,IF(เวลาเรียน!AK17="ล",ลับ!G$3,0))</f>
        <v>0</v>
      </c>
      <c r="AG120" s="60">
        <f>IF(ลับ!H$3=0,0,IF(เวลาเรียน!AL17="ล",ลับ!H$3,0))</f>
        <v>0</v>
      </c>
      <c r="AH120" s="60">
        <f>IF(ลับ!I$3=0,0,IF(เวลาเรียน!AM17="ล",ลับ!I$3,0))</f>
        <v>0</v>
      </c>
      <c r="AI120" s="60">
        <f>IF(ลับ!J$3=0,0,IF(เวลาเรียน!AN17="ล",ลับ!J$3,0))</f>
        <v>0</v>
      </c>
      <c r="AJ120" s="60">
        <f>IF(ลับ!K$3=0,0,IF(เวลาเรียน!AO17="ล",ลับ!K$3,0))</f>
        <v>0</v>
      </c>
      <c r="AK120" s="60">
        <f>IF(ลับ!L$3=0,0,IF(เวลาเรียน!AP17="ล",ลับ!L$3,0))</f>
        <v>0</v>
      </c>
      <c r="AL120" s="60">
        <f>IF(ลับ!M$3=0,0,IF(เวลาเรียน!AQ17="ล",ลับ!M$3,0))</f>
        <v>0</v>
      </c>
      <c r="AM120" s="60">
        <f>IF(ลับ!N$3=0,0,IF(เวลาเรียน!AR17="ล",ลับ!N$3,0))</f>
        <v>0</v>
      </c>
      <c r="AN120" s="60">
        <f>IF(ลับ!O$3=0,0,IF(เวลาเรียน!AS17="ล",ลับ!O$3,0))</f>
        <v>0</v>
      </c>
      <c r="AO120" s="60">
        <f>IF(ลับ!P$3=0,0,IF(เวลาเรียน!AT17="ล",ลับ!P$3,0))</f>
        <v>0</v>
      </c>
      <c r="AP120" s="60">
        <f>IF(ลับ!Q$3=0,0,IF(เวลาเรียน!AU17="ล",ลับ!Q$3,0))</f>
        <v>0</v>
      </c>
      <c r="AQ120" s="60">
        <f>IF(ลับ!R$3=0,0,IF(เวลาเรียน!AV17="ล",ลับ!R$3,0))</f>
        <v>0</v>
      </c>
      <c r="AR120" s="60">
        <f>IF(ลับ!S$3=0,0,IF(เวลาเรียน!AW17="ล",ลับ!S$3,0))</f>
        <v>0</v>
      </c>
      <c r="AS120" s="60">
        <f>IF(ลับ!T$3=0,0,IF(เวลาเรียน!AX17="ล",ลับ!T$3,0))</f>
        <v>0</v>
      </c>
      <c r="AT120" s="60">
        <f>IF(ลับ!U$3=0,0,IF(เวลาเรียน!AY17="ล",ลับ!U$3,0))</f>
        <v>0</v>
      </c>
      <c r="AU120" s="60">
        <f>IF(ลับ!V$3=0,0,IF(เวลาเรียน!AZ17="ล",ลับ!V$3,0))</f>
        <v>0</v>
      </c>
      <c r="AV120" s="60">
        <f>IF(ลับ!W$3=0,0,IF(เวลาเรียน!BA17="ล",ลับ!W$3,0))</f>
        <v>0</v>
      </c>
      <c r="AW120" s="60">
        <f>IF(ลับ!X$3=0,0,IF(เวลาเรียน!BB17="ล",ลับ!X$3,0))</f>
        <v>0</v>
      </c>
      <c r="AX120" s="60">
        <f>IF(ลับ!Y$3=0,0,IF(เวลาเรียน!BC17="ล",ลับ!Y$3,0))</f>
        <v>0</v>
      </c>
      <c r="AY120" s="60">
        <f>IF(ลับ!Z$3=0,0,IF(เวลาเรียน!BD17="ล",ลับ!Z$3,0))</f>
        <v>0</v>
      </c>
      <c r="AZ120" s="60">
        <f>IF(ลับ!AA$3=0,0,IF(เวลาเรียน!BE17="ล",ลับ!AA$3,0))</f>
        <v>0</v>
      </c>
      <c r="BA120" s="60">
        <f>IF(ลับ!AB$3=0,0,IF(เวลาเรียน!BF17="ล",ลับ!AB$3,0))</f>
        <v>0</v>
      </c>
      <c r="BB120" s="60">
        <f>IF(ลับ!AC$3=0,0,IF(เวลาเรียน!BG17="ล",ลับ!AC$3,0))</f>
        <v>0</v>
      </c>
      <c r="BC120" s="60">
        <f>IF(ลับ!AD$3=0,0,IF(เวลาเรียน!BH17="ล",ลับ!AD$3,0))</f>
        <v>0</v>
      </c>
      <c r="BD120" s="60">
        <f>IF(ลับ!AE$3=0,0,IF(เวลาเรียน!BI17="ล",ลับ!AE$3,0))</f>
        <v>0</v>
      </c>
      <c r="BE120" s="60">
        <f>IF(ลับ!AF$3=0,0,IF(เวลาเรียน!BJ17="ล",ลับ!AF$3,0))</f>
        <v>0</v>
      </c>
      <c r="BF120" s="60">
        <f>IF(ลับ!AG$3=0,0,IF(เวลาเรียน!BK17="ล",ลับ!AG$3,0))</f>
        <v>0</v>
      </c>
      <c r="BG120" s="60">
        <f>IF(ลับ!AH$3=0,0,IF(เวลาเรียน!BL17="ล",ลับ!AH$3,0))</f>
        <v>0</v>
      </c>
      <c r="BH120" s="60">
        <f>IF(ลับ!AI$3=0,0,IF(เวลาเรียน!BM17="ล",ลับ!AI$3,0))</f>
        <v>0</v>
      </c>
      <c r="BI120" s="60">
        <f>IF(ลับ!AJ$3=0,0,IF(เวลาเรียน!BN17="ล",ลับ!AJ$3,0))</f>
        <v>0</v>
      </c>
      <c r="BJ120" s="60">
        <f>IF(ลับ!AK$3=0,0,IF(เวลาเรียน!BO17="ล",ลับ!AK$3,0))</f>
        <v>0</v>
      </c>
      <c r="BK120" s="60">
        <f>IF(ลับ!AL$3=0,0,IF(เวลาเรียน!BP17="ล",ลับ!AL$3,0))</f>
        <v>0</v>
      </c>
      <c r="BL120" s="60">
        <f>IF(ลับ!AM$3=0,0,IF(เวลาเรียน!BQ17="ล",ลับ!AM$3,0))</f>
        <v>0</v>
      </c>
      <c r="BM120" s="60">
        <f>IF(ลับ!AN$3=0,0,IF(เวลาเรียน!BR17="ล",ลับ!AN$3,0))</f>
        <v>0</v>
      </c>
      <c r="BN120" s="60">
        <f>IF(ลับ!AO$3=0,0,IF(เวลาเรียน!BS17="ล",ลับ!AO$3,0))</f>
        <v>0</v>
      </c>
      <c r="BO120" s="60">
        <f>IF(ลับ!AP$3=0,0,IF(เวลาเรียน!BT17="ล",ลับ!AP$3,0))</f>
        <v>0</v>
      </c>
      <c r="BP120" s="60">
        <f>IF(ลับ!AQ$3=0,0,IF(เวลาเรียน!BU17="ล",ลับ!AQ$3,0))</f>
        <v>0</v>
      </c>
      <c r="BQ120" s="60">
        <f>IF(ลับ!AR$3=0,0,IF(เวลาเรียน!BV17="ล",ลับ!AR$3,0))</f>
        <v>0</v>
      </c>
      <c r="BR120" s="60">
        <f>IF(ลับ!AS$3=0,0,IF(เวลาเรียน!BW17="ล",ลับ!AS$3,0))</f>
        <v>0</v>
      </c>
      <c r="BS120" s="295">
        <f>IF(ลับ!AT$3=0,0,IF(เวลาเรียน!BX17="ล",ลับ!AT$3,0))</f>
        <v>0</v>
      </c>
      <c r="BT120" s="60">
        <f>IF(ลับ!BT$3=0,0,IF(เวลาเรียน!BZ17="ล",ลับ!BT$3,0))</f>
        <v>0</v>
      </c>
      <c r="BU120" s="60">
        <f>IF(ลับ!BU$3=0,0,IF(เวลาเรียน!CA17="ล",ลับ!BU$3,0))</f>
        <v>0</v>
      </c>
      <c r="BV120" s="60">
        <f>IF(ลับ!BV$3=0,0,IF(เวลาเรียน!CB17="ล",ลับ!BV$3,0))</f>
        <v>0</v>
      </c>
      <c r="BW120" s="60">
        <f>IF(ลับ!BW$3=0,0,IF(เวลาเรียน!CC17="ล",ลับ!BW$3,0))</f>
        <v>0</v>
      </c>
      <c r="BX120" s="60">
        <f>IF(ลับ!BX$3=0,0,IF(เวลาเรียน!CD17="ล",ลับ!BX$3,0))</f>
        <v>0</v>
      </c>
      <c r="BY120" s="60">
        <f>IF(ลับ!BY$3=0,0,IF(เวลาเรียน!CE17="ล",ลับ!BY$3,0))</f>
        <v>0</v>
      </c>
      <c r="BZ120" s="60">
        <f>IF(ลับ!BZ$3=0,0,IF(เวลาเรียน!CF17="ล",ลับ!BZ$3,0))</f>
        <v>0</v>
      </c>
      <c r="CA120" s="60">
        <f>IF(ลับ!CA$3=0,0,IF(เวลาเรียน!CG17="ล",ลับ!CA$3,0))</f>
        <v>0</v>
      </c>
      <c r="CB120" s="60">
        <f>IF(ลับ!CB$3=0,0,IF(เวลาเรียน!CH17="ล",ลับ!CB$3,0))</f>
        <v>0</v>
      </c>
      <c r="CC120" s="60">
        <f>IF(ลับ!CC$3=0,0,IF(เวลาเรียน!CI17="ล",ลับ!CC$3,0))</f>
        <v>0</v>
      </c>
      <c r="CD120" s="60">
        <f>IF(ลับ!CD$3=0,0,IF(เวลาเรียน!CJ17="ล",ลับ!CD$3,0))</f>
        <v>0</v>
      </c>
      <c r="CE120" s="60">
        <f>IF(ลับ!CE$3=0,0,IF(เวลาเรียน!CK17="ล",ลับ!CE$3,0))</f>
        <v>0</v>
      </c>
      <c r="CF120" s="60">
        <f>IF(ลับ!CF$3=0,0,IF(เวลาเรียน!CL17="ล",ลับ!CF$3,0))</f>
        <v>0</v>
      </c>
      <c r="CG120" s="60">
        <f>IF(ลับ!CG$3=0,0,IF(เวลาเรียน!CM17="ล",ลับ!CG$3,0))</f>
        <v>0</v>
      </c>
      <c r="CH120" s="60">
        <f>IF(ลับ!CH$3=0,0,IF(เวลาเรียน!CN17="ล",ลับ!CH$3,0))</f>
        <v>0</v>
      </c>
      <c r="CI120" s="60">
        <f>IF(ลับ!CI$3=0,0,IF(เวลาเรียน!CO17="ล",ลับ!CI$3,0))</f>
        <v>0</v>
      </c>
      <c r="CJ120" s="60">
        <f>IF(ลับ!CJ$3=0,0,IF(เวลาเรียน!CP17="ล",ลับ!CJ$3,0))</f>
        <v>0</v>
      </c>
      <c r="CK120" s="60">
        <f>IF(ลับ!CK$3=0,0,IF(เวลาเรียน!CQ17="ล",ลับ!CK$3,0))</f>
        <v>0</v>
      </c>
      <c r="CL120" s="60">
        <f>IF(ลับ!CL$3=0,0,IF(เวลาเรียน!CR17="ล",ลับ!CL$3,0))</f>
        <v>0</v>
      </c>
      <c r="CM120" s="60">
        <f>IF(ลับ!CM$3=0,0,IF(เวลาเรียน!CS17="ล",ลับ!CM$3,0))</f>
        <v>0</v>
      </c>
      <c r="CN120" s="60">
        <f>IF(ลับ!CN$3=0,0,IF(เวลาเรียน!CT17="ล",ลับ!CN$3,0))</f>
        <v>0</v>
      </c>
      <c r="CO120" s="60">
        <f>IF(ลับ!CO$3=0,0,IF(เวลาเรียน!CU17="ล",ลับ!CO$3,0))</f>
        <v>0</v>
      </c>
      <c r="CP120" s="60">
        <f>IF(ลับ!CP$3=0,0,IF(เวลาเรียน!CV17="ล",ลับ!CP$3,0))</f>
        <v>0</v>
      </c>
      <c r="CQ120" s="60">
        <f>IF(ลับ!CQ$3=0,0,IF(เวลาเรียน!CW17="ล",ลับ!CQ$3,0))</f>
        <v>0</v>
      </c>
      <c r="CR120" s="60">
        <f>IF(ลับ!CR$3=0,0,IF(เวลาเรียน!CX17="ล",ลับ!CR$3,0))</f>
        <v>0</v>
      </c>
      <c r="CS120" s="60">
        <f>IF(ลับ!CS$3=0,0,IF(เวลาเรียน!CY17="ล",ลับ!CS$3,0))</f>
        <v>0</v>
      </c>
      <c r="CT120" s="60">
        <f>IF(ลับ!CT$3=0,0,IF(เวลาเรียน!CZ17="ล",ลับ!CT$3,0))</f>
        <v>0</v>
      </c>
      <c r="CU120" s="60">
        <f>IF(ลับ!CU$3=0,0,IF(เวลาเรียน!DA17="ล",ลับ!CU$3,0))</f>
        <v>0</v>
      </c>
      <c r="CV120" s="60">
        <f>IF(ลับ!CV$3=0,0,IF(เวลาเรียน!DB17="ล",ลับ!CV$3,0))</f>
        <v>0</v>
      </c>
      <c r="CW120" s="60">
        <f>IF(ลับ!CW$3=0,0,IF(เวลาเรียน!DC17="ล",ลับ!CW$3,0))</f>
        <v>0</v>
      </c>
      <c r="CX120" s="73" t="e">
        <f t="shared" si="25"/>
        <v>#REF!</v>
      </c>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GI120" s="65"/>
      <c r="GJ120" s="65"/>
      <c r="GK120" s="65"/>
      <c r="GL120" s="65"/>
      <c r="GM120" s="65"/>
      <c r="GN120" s="65"/>
      <c r="GO120" s="65"/>
      <c r="GP120" s="65"/>
      <c r="GQ120" s="65"/>
      <c r="GR120" s="65"/>
      <c r="GS120" s="65"/>
      <c r="GT120" s="65"/>
      <c r="GU120" s="65"/>
      <c r="GV120" s="65"/>
      <c r="GW120" s="65"/>
      <c r="GX120" s="65"/>
      <c r="GY120" s="65"/>
      <c r="GZ120" s="65"/>
      <c r="HA120" s="65"/>
      <c r="HB120" s="65"/>
      <c r="HC120" s="65"/>
      <c r="HD120" s="65"/>
      <c r="HE120" s="65"/>
      <c r="HF120" s="65"/>
    </row>
    <row r="121" spans="1:214" ht="20.399999999999999" x14ac:dyDescent="0.55000000000000004">
      <c r="A121" s="25">
        <v>13</v>
      </c>
      <c r="B121" s="60">
        <f>IF(ลับ!B$3=0,0,IF(เวลาเรียน!H18="ล",ลับ!B$3,0))</f>
        <v>0</v>
      </c>
      <c r="C121" s="60">
        <f>IF(ลับ!C$3=0,0,IF(เวลาเรียน!I18="ล",ลับ!C$3,0))</f>
        <v>0</v>
      </c>
      <c r="D121" s="60">
        <f>IF(ลับ!D$3=0,0,IF(เวลาเรียน!J18="ล",ลับ!D$3,0))</f>
        <v>0</v>
      </c>
      <c r="E121" s="60">
        <f>IF(ลับ!E$3=0,0,IF(เวลาเรียน!K18="ล",ลับ!E$3,0))</f>
        <v>0</v>
      </c>
      <c r="F121" s="60" t="e">
        <f>IF(ลับ!F$3=0,0,IF(เวลาเรียน!#REF!="ล",ลับ!F$3,0))</f>
        <v>#REF!</v>
      </c>
      <c r="G121" s="60">
        <f>IF(ลับ!G$3=0,0,IF(เวลาเรียน!L18="ล",ลับ!G$3,0))</f>
        <v>0</v>
      </c>
      <c r="H121" s="60">
        <f>IF(ลับ!H$3=0,0,IF(เวลาเรียน!M18="ล",ลับ!H$3,0))</f>
        <v>0</v>
      </c>
      <c r="I121" s="60">
        <f>IF(ลับ!I$3=0,0,IF(เวลาเรียน!N18="ล",ลับ!I$3,0))</f>
        <v>0</v>
      </c>
      <c r="J121" s="60">
        <f>IF(ลับ!J$3=0,0,IF(เวลาเรียน!O18="ล",ลับ!J$3,0))</f>
        <v>0</v>
      </c>
      <c r="K121" s="60">
        <f>IF(ลับ!K$3=0,0,IF(เวลาเรียน!P18="ล",ลับ!K$3,0))</f>
        <v>0</v>
      </c>
      <c r="L121" s="60">
        <f>IF(ลับ!L$3=0,0,IF(เวลาเรียน!Q18="ล",ลับ!L$3,0))</f>
        <v>0</v>
      </c>
      <c r="M121" s="60">
        <f>IF(ลับ!M$3=0,0,IF(เวลาเรียน!R18="ล",ลับ!M$3,0))</f>
        <v>0</v>
      </c>
      <c r="N121" s="60">
        <f>IF(ลับ!N$3=0,0,IF(เวลาเรียน!S18="ล",ลับ!N$3,0))</f>
        <v>0</v>
      </c>
      <c r="O121" s="60">
        <f>IF(ลับ!O$3=0,0,IF(เวลาเรียน!T18="ล",ลับ!O$3,0))</f>
        <v>0</v>
      </c>
      <c r="P121" s="60">
        <f>IF(ลับ!P$3=0,0,IF(เวลาเรียน!U18="ล",ลับ!P$3,0))</f>
        <v>0</v>
      </c>
      <c r="Q121" s="60">
        <f>IF(ลับ!Q$3=0,0,IF(เวลาเรียน!V18="ล",ลับ!Q$3,0))</f>
        <v>0</v>
      </c>
      <c r="R121" s="60">
        <f>IF(ลับ!R$3=0,0,IF(เวลาเรียน!W18="ล",ลับ!R$3,0))</f>
        <v>0</v>
      </c>
      <c r="S121" s="60">
        <f>IF(ลับ!S$3=0,0,IF(เวลาเรียน!X18="ล",ลับ!S$3,0))</f>
        <v>0</v>
      </c>
      <c r="T121" s="60">
        <f>IF(ลับ!T$3=0,0,IF(เวลาเรียน!Y18="ล",ลับ!T$3,0))</f>
        <v>0</v>
      </c>
      <c r="U121" s="60">
        <f>IF(ลับ!U$3=0,0,IF(เวลาเรียน!Z18="ล",ลับ!U$3,0))</f>
        <v>0</v>
      </c>
      <c r="V121" s="60">
        <f>IF(ลับ!V$3=0,0,IF(เวลาเรียน!AA18="ล",ลับ!V$3,0))</f>
        <v>0</v>
      </c>
      <c r="W121" s="60">
        <f>IF(ลับ!W$3=0,0,IF(เวลาเรียน!AB18="ล",ลับ!W$3,0))</f>
        <v>0</v>
      </c>
      <c r="X121" s="60">
        <f>IF(ลับ!X$3=0,0,IF(เวลาเรียน!AC18="ล",ลับ!X$3,0))</f>
        <v>0</v>
      </c>
      <c r="Y121" s="60">
        <f>IF(ลับ!Y$3=0,0,IF(เวลาเรียน!AD18="ล",ลับ!Y$3,0))</f>
        <v>0</v>
      </c>
      <c r="Z121" s="295">
        <f>IF(ลับ!Z$3=0,0,IF(เวลาเรียน!AE18="ล",ลับ!Z$3,0))</f>
        <v>0</v>
      </c>
      <c r="AA121" s="60">
        <f>IF(ลับ!B$3=0,0,IF(เวลาเรียน!AF18="ล",ลับ!B$3,0))</f>
        <v>0</v>
      </c>
      <c r="AB121" s="60">
        <f>IF(ลับ!C$3=0,0,IF(เวลาเรียน!AG18="ล",ลับ!C$3,0))</f>
        <v>0</v>
      </c>
      <c r="AC121" s="60">
        <f>IF(ลับ!D$3=0,0,IF(เวลาเรียน!AH18="ล",ลับ!D$3,0))</f>
        <v>0</v>
      </c>
      <c r="AD121" s="60">
        <f>IF(ลับ!E$3=0,0,IF(เวลาเรียน!AI18="ล",ลับ!E$3,0))</f>
        <v>0</v>
      </c>
      <c r="AE121" s="60" t="e">
        <f>IF(ลับ!F$3=0,0,IF(เวลาเรียน!AJ18="ล",ลับ!F$3,0))</f>
        <v>#REF!</v>
      </c>
      <c r="AF121" s="60">
        <f>IF(ลับ!G$3=0,0,IF(เวลาเรียน!AK18="ล",ลับ!G$3,0))</f>
        <v>0</v>
      </c>
      <c r="AG121" s="60">
        <f>IF(ลับ!H$3=0,0,IF(เวลาเรียน!AL18="ล",ลับ!H$3,0))</f>
        <v>0</v>
      </c>
      <c r="AH121" s="60">
        <f>IF(ลับ!I$3=0,0,IF(เวลาเรียน!AM18="ล",ลับ!I$3,0))</f>
        <v>0</v>
      </c>
      <c r="AI121" s="60">
        <f>IF(ลับ!J$3=0,0,IF(เวลาเรียน!AN18="ล",ลับ!J$3,0))</f>
        <v>0</v>
      </c>
      <c r="AJ121" s="60">
        <f>IF(ลับ!K$3=0,0,IF(เวลาเรียน!AO18="ล",ลับ!K$3,0))</f>
        <v>0</v>
      </c>
      <c r="AK121" s="60">
        <f>IF(ลับ!L$3=0,0,IF(เวลาเรียน!AP18="ล",ลับ!L$3,0))</f>
        <v>0</v>
      </c>
      <c r="AL121" s="60">
        <f>IF(ลับ!M$3=0,0,IF(เวลาเรียน!AQ18="ล",ลับ!M$3,0))</f>
        <v>0</v>
      </c>
      <c r="AM121" s="60">
        <f>IF(ลับ!N$3=0,0,IF(เวลาเรียน!AR18="ล",ลับ!N$3,0))</f>
        <v>0</v>
      </c>
      <c r="AN121" s="60">
        <f>IF(ลับ!O$3=0,0,IF(เวลาเรียน!AS18="ล",ลับ!O$3,0))</f>
        <v>0</v>
      </c>
      <c r="AO121" s="60">
        <f>IF(ลับ!P$3=0,0,IF(เวลาเรียน!AT18="ล",ลับ!P$3,0))</f>
        <v>0</v>
      </c>
      <c r="AP121" s="60">
        <f>IF(ลับ!Q$3=0,0,IF(เวลาเรียน!AU18="ล",ลับ!Q$3,0))</f>
        <v>0</v>
      </c>
      <c r="AQ121" s="60">
        <f>IF(ลับ!R$3=0,0,IF(เวลาเรียน!AV18="ล",ลับ!R$3,0))</f>
        <v>0</v>
      </c>
      <c r="AR121" s="60">
        <f>IF(ลับ!S$3=0,0,IF(เวลาเรียน!AW18="ล",ลับ!S$3,0))</f>
        <v>0</v>
      </c>
      <c r="AS121" s="60">
        <f>IF(ลับ!T$3=0,0,IF(เวลาเรียน!AX18="ล",ลับ!T$3,0))</f>
        <v>0</v>
      </c>
      <c r="AT121" s="60">
        <f>IF(ลับ!U$3=0,0,IF(เวลาเรียน!AY18="ล",ลับ!U$3,0))</f>
        <v>0</v>
      </c>
      <c r="AU121" s="60">
        <f>IF(ลับ!V$3=0,0,IF(เวลาเรียน!AZ18="ล",ลับ!V$3,0))</f>
        <v>0</v>
      </c>
      <c r="AV121" s="60">
        <f>IF(ลับ!W$3=0,0,IF(เวลาเรียน!BA18="ล",ลับ!W$3,0))</f>
        <v>0</v>
      </c>
      <c r="AW121" s="60">
        <f>IF(ลับ!X$3=0,0,IF(เวลาเรียน!BB18="ล",ลับ!X$3,0))</f>
        <v>0</v>
      </c>
      <c r="AX121" s="60">
        <f>IF(ลับ!Y$3=0,0,IF(เวลาเรียน!BC18="ล",ลับ!Y$3,0))</f>
        <v>0</v>
      </c>
      <c r="AY121" s="60">
        <f>IF(ลับ!Z$3=0,0,IF(เวลาเรียน!BD18="ล",ลับ!Z$3,0))</f>
        <v>0</v>
      </c>
      <c r="AZ121" s="60">
        <f>IF(ลับ!AA$3=0,0,IF(เวลาเรียน!BE18="ล",ลับ!AA$3,0))</f>
        <v>0</v>
      </c>
      <c r="BA121" s="60">
        <f>IF(ลับ!AB$3=0,0,IF(เวลาเรียน!BF18="ล",ลับ!AB$3,0))</f>
        <v>0</v>
      </c>
      <c r="BB121" s="60">
        <f>IF(ลับ!AC$3=0,0,IF(เวลาเรียน!BG18="ล",ลับ!AC$3,0))</f>
        <v>0</v>
      </c>
      <c r="BC121" s="60">
        <f>IF(ลับ!AD$3=0,0,IF(เวลาเรียน!BH18="ล",ลับ!AD$3,0))</f>
        <v>0</v>
      </c>
      <c r="BD121" s="60">
        <f>IF(ลับ!AE$3=0,0,IF(เวลาเรียน!BI18="ล",ลับ!AE$3,0))</f>
        <v>0</v>
      </c>
      <c r="BE121" s="60">
        <f>IF(ลับ!AF$3=0,0,IF(เวลาเรียน!BJ18="ล",ลับ!AF$3,0))</f>
        <v>0</v>
      </c>
      <c r="BF121" s="60">
        <f>IF(ลับ!AG$3=0,0,IF(เวลาเรียน!BK18="ล",ลับ!AG$3,0))</f>
        <v>0</v>
      </c>
      <c r="BG121" s="60">
        <f>IF(ลับ!AH$3=0,0,IF(เวลาเรียน!BL18="ล",ลับ!AH$3,0))</f>
        <v>0</v>
      </c>
      <c r="BH121" s="60">
        <f>IF(ลับ!AI$3=0,0,IF(เวลาเรียน!BM18="ล",ลับ!AI$3,0))</f>
        <v>0</v>
      </c>
      <c r="BI121" s="60">
        <f>IF(ลับ!AJ$3=0,0,IF(เวลาเรียน!BN18="ล",ลับ!AJ$3,0))</f>
        <v>0</v>
      </c>
      <c r="BJ121" s="60">
        <f>IF(ลับ!AK$3=0,0,IF(เวลาเรียน!BO18="ล",ลับ!AK$3,0))</f>
        <v>0</v>
      </c>
      <c r="BK121" s="60">
        <f>IF(ลับ!AL$3=0,0,IF(เวลาเรียน!BP18="ล",ลับ!AL$3,0))</f>
        <v>0</v>
      </c>
      <c r="BL121" s="60">
        <f>IF(ลับ!AM$3=0,0,IF(เวลาเรียน!BQ18="ล",ลับ!AM$3,0))</f>
        <v>0</v>
      </c>
      <c r="BM121" s="60">
        <f>IF(ลับ!AN$3=0,0,IF(เวลาเรียน!BR18="ล",ลับ!AN$3,0))</f>
        <v>0</v>
      </c>
      <c r="BN121" s="60">
        <f>IF(ลับ!AO$3=0,0,IF(เวลาเรียน!BS18="ล",ลับ!AO$3,0))</f>
        <v>0</v>
      </c>
      <c r="BO121" s="60">
        <f>IF(ลับ!AP$3=0,0,IF(เวลาเรียน!BT18="ล",ลับ!AP$3,0))</f>
        <v>0</v>
      </c>
      <c r="BP121" s="60">
        <f>IF(ลับ!AQ$3=0,0,IF(เวลาเรียน!BU18="ล",ลับ!AQ$3,0))</f>
        <v>0</v>
      </c>
      <c r="BQ121" s="60">
        <f>IF(ลับ!AR$3=0,0,IF(เวลาเรียน!BV18="ล",ลับ!AR$3,0))</f>
        <v>0</v>
      </c>
      <c r="BR121" s="60">
        <f>IF(ลับ!AS$3=0,0,IF(เวลาเรียน!BW18="ล",ลับ!AS$3,0))</f>
        <v>0</v>
      </c>
      <c r="BS121" s="295">
        <f>IF(ลับ!AT$3=0,0,IF(เวลาเรียน!BX18="ล",ลับ!AT$3,0))</f>
        <v>0</v>
      </c>
      <c r="BT121" s="60">
        <f>IF(ลับ!BT$3=0,0,IF(เวลาเรียน!BZ18="ล",ลับ!BT$3,0))</f>
        <v>0</v>
      </c>
      <c r="BU121" s="60">
        <f>IF(ลับ!BU$3=0,0,IF(เวลาเรียน!CA18="ล",ลับ!BU$3,0))</f>
        <v>0</v>
      </c>
      <c r="BV121" s="60">
        <f>IF(ลับ!BV$3=0,0,IF(เวลาเรียน!CB18="ล",ลับ!BV$3,0))</f>
        <v>0</v>
      </c>
      <c r="BW121" s="60">
        <f>IF(ลับ!BW$3=0,0,IF(เวลาเรียน!CC18="ล",ลับ!BW$3,0))</f>
        <v>0</v>
      </c>
      <c r="BX121" s="60">
        <f>IF(ลับ!BX$3=0,0,IF(เวลาเรียน!CD18="ล",ลับ!BX$3,0))</f>
        <v>0</v>
      </c>
      <c r="BY121" s="60">
        <f>IF(ลับ!BY$3=0,0,IF(เวลาเรียน!CE18="ล",ลับ!BY$3,0))</f>
        <v>0</v>
      </c>
      <c r="BZ121" s="60">
        <f>IF(ลับ!BZ$3=0,0,IF(เวลาเรียน!CF18="ล",ลับ!BZ$3,0))</f>
        <v>0</v>
      </c>
      <c r="CA121" s="60">
        <f>IF(ลับ!CA$3=0,0,IF(เวลาเรียน!CG18="ล",ลับ!CA$3,0))</f>
        <v>0</v>
      </c>
      <c r="CB121" s="60">
        <f>IF(ลับ!CB$3=0,0,IF(เวลาเรียน!CH18="ล",ลับ!CB$3,0))</f>
        <v>0</v>
      </c>
      <c r="CC121" s="60">
        <f>IF(ลับ!CC$3=0,0,IF(เวลาเรียน!CI18="ล",ลับ!CC$3,0))</f>
        <v>0</v>
      </c>
      <c r="CD121" s="60">
        <f>IF(ลับ!CD$3=0,0,IF(เวลาเรียน!CJ18="ล",ลับ!CD$3,0))</f>
        <v>0</v>
      </c>
      <c r="CE121" s="60">
        <f>IF(ลับ!CE$3=0,0,IF(เวลาเรียน!CK18="ล",ลับ!CE$3,0))</f>
        <v>0</v>
      </c>
      <c r="CF121" s="60">
        <f>IF(ลับ!CF$3=0,0,IF(เวลาเรียน!CL18="ล",ลับ!CF$3,0))</f>
        <v>0</v>
      </c>
      <c r="CG121" s="60">
        <f>IF(ลับ!CG$3=0,0,IF(เวลาเรียน!CM18="ล",ลับ!CG$3,0))</f>
        <v>0</v>
      </c>
      <c r="CH121" s="60">
        <f>IF(ลับ!CH$3=0,0,IF(เวลาเรียน!CN18="ล",ลับ!CH$3,0))</f>
        <v>0</v>
      </c>
      <c r="CI121" s="60">
        <f>IF(ลับ!CI$3=0,0,IF(เวลาเรียน!CO18="ล",ลับ!CI$3,0))</f>
        <v>0</v>
      </c>
      <c r="CJ121" s="60">
        <f>IF(ลับ!CJ$3=0,0,IF(เวลาเรียน!CP18="ล",ลับ!CJ$3,0))</f>
        <v>0</v>
      </c>
      <c r="CK121" s="60">
        <f>IF(ลับ!CK$3=0,0,IF(เวลาเรียน!CQ18="ล",ลับ!CK$3,0))</f>
        <v>0</v>
      </c>
      <c r="CL121" s="60">
        <f>IF(ลับ!CL$3=0,0,IF(เวลาเรียน!CR18="ล",ลับ!CL$3,0))</f>
        <v>0</v>
      </c>
      <c r="CM121" s="60">
        <f>IF(ลับ!CM$3=0,0,IF(เวลาเรียน!CS18="ล",ลับ!CM$3,0))</f>
        <v>0</v>
      </c>
      <c r="CN121" s="60">
        <f>IF(ลับ!CN$3=0,0,IF(เวลาเรียน!CT18="ล",ลับ!CN$3,0))</f>
        <v>0</v>
      </c>
      <c r="CO121" s="60">
        <f>IF(ลับ!CO$3=0,0,IF(เวลาเรียน!CU18="ล",ลับ!CO$3,0))</f>
        <v>0</v>
      </c>
      <c r="CP121" s="60">
        <f>IF(ลับ!CP$3=0,0,IF(เวลาเรียน!CV18="ล",ลับ!CP$3,0))</f>
        <v>0</v>
      </c>
      <c r="CQ121" s="60">
        <f>IF(ลับ!CQ$3=0,0,IF(เวลาเรียน!CW18="ล",ลับ!CQ$3,0))</f>
        <v>0</v>
      </c>
      <c r="CR121" s="60">
        <f>IF(ลับ!CR$3=0,0,IF(เวลาเรียน!CX18="ล",ลับ!CR$3,0))</f>
        <v>0</v>
      </c>
      <c r="CS121" s="60">
        <f>IF(ลับ!CS$3=0,0,IF(เวลาเรียน!CY18="ล",ลับ!CS$3,0))</f>
        <v>0</v>
      </c>
      <c r="CT121" s="60">
        <f>IF(ลับ!CT$3=0,0,IF(เวลาเรียน!CZ18="ล",ลับ!CT$3,0))</f>
        <v>0</v>
      </c>
      <c r="CU121" s="60">
        <f>IF(ลับ!CU$3=0,0,IF(เวลาเรียน!DA18="ล",ลับ!CU$3,0))</f>
        <v>0</v>
      </c>
      <c r="CV121" s="60">
        <f>IF(ลับ!CV$3=0,0,IF(เวลาเรียน!DB18="ล",ลับ!CV$3,0))</f>
        <v>0</v>
      </c>
      <c r="CW121" s="60">
        <f>IF(ลับ!CW$3=0,0,IF(เวลาเรียน!DC18="ล",ลับ!CW$3,0))</f>
        <v>0</v>
      </c>
      <c r="CX121" s="73" t="e">
        <f t="shared" si="25"/>
        <v>#REF!</v>
      </c>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row>
    <row r="122" spans="1:214" ht="20.399999999999999" x14ac:dyDescent="0.55000000000000004">
      <c r="A122" s="25">
        <v>14</v>
      </c>
      <c r="B122" s="60">
        <f>IF(ลับ!B$3=0,0,IF(เวลาเรียน!H19="ล",ลับ!B$3,0))</f>
        <v>0</v>
      </c>
      <c r="C122" s="60">
        <f>IF(ลับ!C$3=0,0,IF(เวลาเรียน!I19="ล",ลับ!C$3,0))</f>
        <v>0</v>
      </c>
      <c r="D122" s="60">
        <f>IF(ลับ!D$3=0,0,IF(เวลาเรียน!J19="ล",ลับ!D$3,0))</f>
        <v>0</v>
      </c>
      <c r="E122" s="60">
        <f>IF(ลับ!E$3=0,0,IF(เวลาเรียน!K19="ล",ลับ!E$3,0))</f>
        <v>0</v>
      </c>
      <c r="F122" s="60" t="e">
        <f>IF(ลับ!F$3=0,0,IF(เวลาเรียน!#REF!="ล",ลับ!F$3,0))</f>
        <v>#REF!</v>
      </c>
      <c r="G122" s="60">
        <f>IF(ลับ!G$3=0,0,IF(เวลาเรียน!L19="ล",ลับ!G$3,0))</f>
        <v>0</v>
      </c>
      <c r="H122" s="60">
        <f>IF(ลับ!H$3=0,0,IF(เวลาเรียน!M19="ล",ลับ!H$3,0))</f>
        <v>0</v>
      </c>
      <c r="I122" s="60">
        <f>IF(ลับ!I$3=0,0,IF(เวลาเรียน!N19="ล",ลับ!I$3,0))</f>
        <v>0</v>
      </c>
      <c r="J122" s="60">
        <f>IF(ลับ!J$3=0,0,IF(เวลาเรียน!O19="ล",ลับ!J$3,0))</f>
        <v>0</v>
      </c>
      <c r="K122" s="60">
        <f>IF(ลับ!K$3=0,0,IF(เวลาเรียน!P19="ล",ลับ!K$3,0))</f>
        <v>0</v>
      </c>
      <c r="L122" s="60">
        <f>IF(ลับ!L$3=0,0,IF(เวลาเรียน!Q19="ล",ลับ!L$3,0))</f>
        <v>0</v>
      </c>
      <c r="M122" s="60">
        <f>IF(ลับ!M$3=0,0,IF(เวลาเรียน!R19="ล",ลับ!M$3,0))</f>
        <v>0</v>
      </c>
      <c r="N122" s="60">
        <f>IF(ลับ!N$3=0,0,IF(เวลาเรียน!S19="ล",ลับ!N$3,0))</f>
        <v>0</v>
      </c>
      <c r="O122" s="60">
        <f>IF(ลับ!O$3=0,0,IF(เวลาเรียน!T19="ล",ลับ!O$3,0))</f>
        <v>0</v>
      </c>
      <c r="P122" s="60">
        <f>IF(ลับ!P$3=0,0,IF(เวลาเรียน!U19="ล",ลับ!P$3,0))</f>
        <v>0</v>
      </c>
      <c r="Q122" s="60">
        <f>IF(ลับ!Q$3=0,0,IF(เวลาเรียน!V19="ล",ลับ!Q$3,0))</f>
        <v>0</v>
      </c>
      <c r="R122" s="60">
        <f>IF(ลับ!R$3=0,0,IF(เวลาเรียน!W19="ล",ลับ!R$3,0))</f>
        <v>0</v>
      </c>
      <c r="S122" s="60">
        <f>IF(ลับ!S$3=0,0,IF(เวลาเรียน!X19="ล",ลับ!S$3,0))</f>
        <v>0</v>
      </c>
      <c r="T122" s="60">
        <f>IF(ลับ!T$3=0,0,IF(เวลาเรียน!Y19="ล",ลับ!T$3,0))</f>
        <v>0</v>
      </c>
      <c r="U122" s="60">
        <f>IF(ลับ!U$3=0,0,IF(เวลาเรียน!Z19="ล",ลับ!U$3,0))</f>
        <v>0</v>
      </c>
      <c r="V122" s="60">
        <f>IF(ลับ!V$3=0,0,IF(เวลาเรียน!AA19="ล",ลับ!V$3,0))</f>
        <v>0</v>
      </c>
      <c r="W122" s="60">
        <f>IF(ลับ!W$3=0,0,IF(เวลาเรียน!AB19="ล",ลับ!W$3,0))</f>
        <v>0</v>
      </c>
      <c r="X122" s="60">
        <f>IF(ลับ!X$3=0,0,IF(เวลาเรียน!AC19="ล",ลับ!X$3,0))</f>
        <v>0</v>
      </c>
      <c r="Y122" s="60">
        <f>IF(ลับ!Y$3=0,0,IF(เวลาเรียน!AD19="ล",ลับ!Y$3,0))</f>
        <v>0</v>
      </c>
      <c r="Z122" s="295">
        <f>IF(ลับ!Z$3=0,0,IF(เวลาเรียน!AE19="ล",ลับ!Z$3,0))</f>
        <v>0</v>
      </c>
      <c r="AA122" s="60">
        <f>IF(ลับ!B$3=0,0,IF(เวลาเรียน!AF19="ล",ลับ!B$3,0))</f>
        <v>0</v>
      </c>
      <c r="AB122" s="60">
        <f>IF(ลับ!C$3=0,0,IF(เวลาเรียน!AG19="ล",ลับ!C$3,0))</f>
        <v>0</v>
      </c>
      <c r="AC122" s="60">
        <f>IF(ลับ!D$3=0,0,IF(เวลาเรียน!AH19="ล",ลับ!D$3,0))</f>
        <v>0</v>
      </c>
      <c r="AD122" s="60">
        <f>IF(ลับ!E$3=0,0,IF(เวลาเรียน!AI19="ล",ลับ!E$3,0))</f>
        <v>0</v>
      </c>
      <c r="AE122" s="60" t="e">
        <f>IF(ลับ!F$3=0,0,IF(เวลาเรียน!AJ19="ล",ลับ!F$3,0))</f>
        <v>#REF!</v>
      </c>
      <c r="AF122" s="60">
        <f>IF(ลับ!G$3=0,0,IF(เวลาเรียน!AK19="ล",ลับ!G$3,0))</f>
        <v>0</v>
      </c>
      <c r="AG122" s="60">
        <f>IF(ลับ!H$3=0,0,IF(เวลาเรียน!AL19="ล",ลับ!H$3,0))</f>
        <v>0</v>
      </c>
      <c r="AH122" s="60">
        <f>IF(ลับ!I$3=0,0,IF(เวลาเรียน!AM19="ล",ลับ!I$3,0))</f>
        <v>0</v>
      </c>
      <c r="AI122" s="60">
        <f>IF(ลับ!J$3=0,0,IF(เวลาเรียน!AN19="ล",ลับ!J$3,0))</f>
        <v>0</v>
      </c>
      <c r="AJ122" s="60">
        <f>IF(ลับ!K$3=0,0,IF(เวลาเรียน!AO19="ล",ลับ!K$3,0))</f>
        <v>0</v>
      </c>
      <c r="AK122" s="60">
        <f>IF(ลับ!L$3=0,0,IF(เวลาเรียน!AP19="ล",ลับ!L$3,0))</f>
        <v>0</v>
      </c>
      <c r="AL122" s="60">
        <f>IF(ลับ!M$3=0,0,IF(เวลาเรียน!AQ19="ล",ลับ!M$3,0))</f>
        <v>0</v>
      </c>
      <c r="AM122" s="60">
        <f>IF(ลับ!N$3=0,0,IF(เวลาเรียน!AR19="ล",ลับ!N$3,0))</f>
        <v>0</v>
      </c>
      <c r="AN122" s="60">
        <f>IF(ลับ!O$3=0,0,IF(เวลาเรียน!AS19="ล",ลับ!O$3,0))</f>
        <v>0</v>
      </c>
      <c r="AO122" s="60">
        <f>IF(ลับ!P$3=0,0,IF(เวลาเรียน!AT19="ล",ลับ!P$3,0))</f>
        <v>0</v>
      </c>
      <c r="AP122" s="60">
        <f>IF(ลับ!Q$3=0,0,IF(เวลาเรียน!AU19="ล",ลับ!Q$3,0))</f>
        <v>0</v>
      </c>
      <c r="AQ122" s="60">
        <f>IF(ลับ!R$3=0,0,IF(เวลาเรียน!AV19="ล",ลับ!R$3,0))</f>
        <v>0</v>
      </c>
      <c r="AR122" s="60">
        <f>IF(ลับ!S$3=0,0,IF(เวลาเรียน!AW19="ล",ลับ!S$3,0))</f>
        <v>0</v>
      </c>
      <c r="AS122" s="60">
        <f>IF(ลับ!T$3=0,0,IF(เวลาเรียน!AX19="ล",ลับ!T$3,0))</f>
        <v>0</v>
      </c>
      <c r="AT122" s="60">
        <f>IF(ลับ!U$3=0,0,IF(เวลาเรียน!AY19="ล",ลับ!U$3,0))</f>
        <v>0</v>
      </c>
      <c r="AU122" s="60">
        <f>IF(ลับ!V$3=0,0,IF(เวลาเรียน!AZ19="ล",ลับ!V$3,0))</f>
        <v>0</v>
      </c>
      <c r="AV122" s="60">
        <f>IF(ลับ!W$3=0,0,IF(เวลาเรียน!BA19="ล",ลับ!W$3,0))</f>
        <v>0</v>
      </c>
      <c r="AW122" s="60">
        <f>IF(ลับ!X$3=0,0,IF(เวลาเรียน!BB19="ล",ลับ!X$3,0))</f>
        <v>0</v>
      </c>
      <c r="AX122" s="60">
        <f>IF(ลับ!Y$3=0,0,IF(เวลาเรียน!BC19="ล",ลับ!Y$3,0))</f>
        <v>0</v>
      </c>
      <c r="AY122" s="60">
        <f>IF(ลับ!Z$3=0,0,IF(เวลาเรียน!BD19="ล",ลับ!Z$3,0))</f>
        <v>0</v>
      </c>
      <c r="AZ122" s="60">
        <f>IF(ลับ!AA$3=0,0,IF(เวลาเรียน!BE19="ล",ลับ!AA$3,0))</f>
        <v>0</v>
      </c>
      <c r="BA122" s="60">
        <f>IF(ลับ!AB$3=0,0,IF(เวลาเรียน!BF19="ล",ลับ!AB$3,0))</f>
        <v>0</v>
      </c>
      <c r="BB122" s="60">
        <f>IF(ลับ!AC$3=0,0,IF(เวลาเรียน!BG19="ล",ลับ!AC$3,0))</f>
        <v>0</v>
      </c>
      <c r="BC122" s="60">
        <f>IF(ลับ!AD$3=0,0,IF(เวลาเรียน!BH19="ล",ลับ!AD$3,0))</f>
        <v>0</v>
      </c>
      <c r="BD122" s="60">
        <f>IF(ลับ!AE$3=0,0,IF(เวลาเรียน!BI19="ล",ลับ!AE$3,0))</f>
        <v>0</v>
      </c>
      <c r="BE122" s="60">
        <f>IF(ลับ!AF$3=0,0,IF(เวลาเรียน!BJ19="ล",ลับ!AF$3,0))</f>
        <v>0</v>
      </c>
      <c r="BF122" s="60">
        <f>IF(ลับ!AG$3=0,0,IF(เวลาเรียน!BK19="ล",ลับ!AG$3,0))</f>
        <v>0</v>
      </c>
      <c r="BG122" s="60">
        <f>IF(ลับ!AH$3=0,0,IF(เวลาเรียน!BL19="ล",ลับ!AH$3,0))</f>
        <v>0</v>
      </c>
      <c r="BH122" s="60">
        <f>IF(ลับ!AI$3=0,0,IF(เวลาเรียน!BM19="ล",ลับ!AI$3,0))</f>
        <v>0</v>
      </c>
      <c r="BI122" s="60">
        <f>IF(ลับ!AJ$3=0,0,IF(เวลาเรียน!BN19="ล",ลับ!AJ$3,0))</f>
        <v>0</v>
      </c>
      <c r="BJ122" s="60">
        <f>IF(ลับ!AK$3=0,0,IF(เวลาเรียน!BO19="ล",ลับ!AK$3,0))</f>
        <v>0</v>
      </c>
      <c r="BK122" s="60">
        <f>IF(ลับ!AL$3=0,0,IF(เวลาเรียน!BP19="ล",ลับ!AL$3,0))</f>
        <v>0</v>
      </c>
      <c r="BL122" s="60">
        <f>IF(ลับ!AM$3=0,0,IF(เวลาเรียน!BQ19="ล",ลับ!AM$3,0))</f>
        <v>0</v>
      </c>
      <c r="BM122" s="60">
        <f>IF(ลับ!AN$3=0,0,IF(เวลาเรียน!BR19="ล",ลับ!AN$3,0))</f>
        <v>0</v>
      </c>
      <c r="BN122" s="60">
        <f>IF(ลับ!AO$3=0,0,IF(เวลาเรียน!BS19="ล",ลับ!AO$3,0))</f>
        <v>0</v>
      </c>
      <c r="BO122" s="60">
        <f>IF(ลับ!AP$3=0,0,IF(เวลาเรียน!BT19="ล",ลับ!AP$3,0))</f>
        <v>0</v>
      </c>
      <c r="BP122" s="60">
        <f>IF(ลับ!AQ$3=0,0,IF(เวลาเรียน!BU19="ล",ลับ!AQ$3,0))</f>
        <v>0</v>
      </c>
      <c r="BQ122" s="60">
        <f>IF(ลับ!AR$3=0,0,IF(เวลาเรียน!BV19="ล",ลับ!AR$3,0))</f>
        <v>0</v>
      </c>
      <c r="BR122" s="60">
        <f>IF(ลับ!AS$3=0,0,IF(เวลาเรียน!BW19="ล",ลับ!AS$3,0))</f>
        <v>0</v>
      </c>
      <c r="BS122" s="295">
        <f>IF(ลับ!AT$3=0,0,IF(เวลาเรียน!BX19="ล",ลับ!AT$3,0))</f>
        <v>0</v>
      </c>
      <c r="BT122" s="60">
        <f>IF(ลับ!BT$3=0,0,IF(เวลาเรียน!BZ19="ล",ลับ!BT$3,0))</f>
        <v>0</v>
      </c>
      <c r="BU122" s="60">
        <f>IF(ลับ!BU$3=0,0,IF(เวลาเรียน!CA19="ล",ลับ!BU$3,0))</f>
        <v>0</v>
      </c>
      <c r="BV122" s="60">
        <f>IF(ลับ!BV$3=0,0,IF(เวลาเรียน!CB19="ล",ลับ!BV$3,0))</f>
        <v>0</v>
      </c>
      <c r="BW122" s="60">
        <f>IF(ลับ!BW$3=0,0,IF(เวลาเรียน!CC19="ล",ลับ!BW$3,0))</f>
        <v>0</v>
      </c>
      <c r="BX122" s="60">
        <f>IF(ลับ!BX$3=0,0,IF(เวลาเรียน!CD19="ล",ลับ!BX$3,0))</f>
        <v>0</v>
      </c>
      <c r="BY122" s="60">
        <f>IF(ลับ!BY$3=0,0,IF(เวลาเรียน!CE19="ล",ลับ!BY$3,0))</f>
        <v>0</v>
      </c>
      <c r="BZ122" s="60">
        <f>IF(ลับ!BZ$3=0,0,IF(เวลาเรียน!CF19="ล",ลับ!BZ$3,0))</f>
        <v>0</v>
      </c>
      <c r="CA122" s="60">
        <f>IF(ลับ!CA$3=0,0,IF(เวลาเรียน!CG19="ล",ลับ!CA$3,0))</f>
        <v>0</v>
      </c>
      <c r="CB122" s="60">
        <f>IF(ลับ!CB$3=0,0,IF(เวลาเรียน!CH19="ล",ลับ!CB$3,0))</f>
        <v>0</v>
      </c>
      <c r="CC122" s="60">
        <f>IF(ลับ!CC$3=0,0,IF(เวลาเรียน!CI19="ล",ลับ!CC$3,0))</f>
        <v>0</v>
      </c>
      <c r="CD122" s="60">
        <f>IF(ลับ!CD$3=0,0,IF(เวลาเรียน!CJ19="ล",ลับ!CD$3,0))</f>
        <v>0</v>
      </c>
      <c r="CE122" s="60">
        <f>IF(ลับ!CE$3=0,0,IF(เวลาเรียน!CK19="ล",ลับ!CE$3,0))</f>
        <v>0</v>
      </c>
      <c r="CF122" s="60">
        <f>IF(ลับ!CF$3=0,0,IF(เวลาเรียน!CL19="ล",ลับ!CF$3,0))</f>
        <v>0</v>
      </c>
      <c r="CG122" s="60">
        <f>IF(ลับ!CG$3=0,0,IF(เวลาเรียน!CM19="ล",ลับ!CG$3,0))</f>
        <v>0</v>
      </c>
      <c r="CH122" s="60">
        <f>IF(ลับ!CH$3=0,0,IF(เวลาเรียน!CN19="ล",ลับ!CH$3,0))</f>
        <v>0</v>
      </c>
      <c r="CI122" s="60">
        <f>IF(ลับ!CI$3=0,0,IF(เวลาเรียน!CO19="ล",ลับ!CI$3,0))</f>
        <v>0</v>
      </c>
      <c r="CJ122" s="60">
        <f>IF(ลับ!CJ$3=0,0,IF(เวลาเรียน!CP19="ล",ลับ!CJ$3,0))</f>
        <v>0</v>
      </c>
      <c r="CK122" s="60">
        <f>IF(ลับ!CK$3=0,0,IF(เวลาเรียน!CQ19="ล",ลับ!CK$3,0))</f>
        <v>0</v>
      </c>
      <c r="CL122" s="60">
        <f>IF(ลับ!CL$3=0,0,IF(เวลาเรียน!CR19="ล",ลับ!CL$3,0))</f>
        <v>0</v>
      </c>
      <c r="CM122" s="60">
        <f>IF(ลับ!CM$3=0,0,IF(เวลาเรียน!CS19="ล",ลับ!CM$3,0))</f>
        <v>0</v>
      </c>
      <c r="CN122" s="60">
        <f>IF(ลับ!CN$3=0,0,IF(เวลาเรียน!CT19="ล",ลับ!CN$3,0))</f>
        <v>0</v>
      </c>
      <c r="CO122" s="60">
        <f>IF(ลับ!CO$3=0,0,IF(เวลาเรียน!CU19="ล",ลับ!CO$3,0))</f>
        <v>0</v>
      </c>
      <c r="CP122" s="60">
        <f>IF(ลับ!CP$3=0,0,IF(เวลาเรียน!CV19="ล",ลับ!CP$3,0))</f>
        <v>0</v>
      </c>
      <c r="CQ122" s="60">
        <f>IF(ลับ!CQ$3=0,0,IF(เวลาเรียน!CW19="ล",ลับ!CQ$3,0))</f>
        <v>0</v>
      </c>
      <c r="CR122" s="60">
        <f>IF(ลับ!CR$3=0,0,IF(เวลาเรียน!CX19="ล",ลับ!CR$3,0))</f>
        <v>0</v>
      </c>
      <c r="CS122" s="60">
        <f>IF(ลับ!CS$3=0,0,IF(เวลาเรียน!CY19="ล",ลับ!CS$3,0))</f>
        <v>0</v>
      </c>
      <c r="CT122" s="60">
        <f>IF(ลับ!CT$3=0,0,IF(เวลาเรียน!CZ19="ล",ลับ!CT$3,0))</f>
        <v>0</v>
      </c>
      <c r="CU122" s="60">
        <f>IF(ลับ!CU$3=0,0,IF(เวลาเรียน!DA19="ล",ลับ!CU$3,0))</f>
        <v>0</v>
      </c>
      <c r="CV122" s="60">
        <f>IF(ลับ!CV$3=0,0,IF(เวลาเรียน!DB19="ล",ลับ!CV$3,0))</f>
        <v>0</v>
      </c>
      <c r="CW122" s="60">
        <f>IF(ลับ!CW$3=0,0,IF(เวลาเรียน!DC19="ล",ลับ!CW$3,0))</f>
        <v>0</v>
      </c>
      <c r="CX122" s="73" t="e">
        <f t="shared" si="25"/>
        <v>#REF!</v>
      </c>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GI122" s="65"/>
      <c r="GJ122" s="65"/>
      <c r="GK122" s="65"/>
      <c r="GL122" s="65"/>
      <c r="GM122" s="65"/>
      <c r="GN122" s="65"/>
      <c r="GO122" s="65"/>
      <c r="GP122" s="65"/>
      <c r="GQ122" s="65"/>
      <c r="GR122" s="65"/>
      <c r="GS122" s="65"/>
      <c r="GT122" s="65"/>
      <c r="GU122" s="65"/>
      <c r="GV122" s="65"/>
      <c r="GW122" s="65"/>
      <c r="GX122" s="65"/>
      <c r="GY122" s="65"/>
      <c r="GZ122" s="65"/>
      <c r="HA122" s="65"/>
      <c r="HB122" s="65"/>
      <c r="HC122" s="65"/>
      <c r="HD122" s="65"/>
      <c r="HE122" s="65"/>
      <c r="HF122" s="65"/>
    </row>
    <row r="123" spans="1:214" ht="20.399999999999999" x14ac:dyDescent="0.55000000000000004">
      <c r="A123" s="25">
        <v>15</v>
      </c>
      <c r="B123" s="60">
        <f>IF(ลับ!B$3=0,0,IF(เวลาเรียน!H20="ล",ลับ!B$3,0))</f>
        <v>0</v>
      </c>
      <c r="C123" s="60">
        <f>IF(ลับ!C$3=0,0,IF(เวลาเรียน!I20="ล",ลับ!C$3,0))</f>
        <v>0</v>
      </c>
      <c r="D123" s="60">
        <f>IF(ลับ!D$3=0,0,IF(เวลาเรียน!J20="ล",ลับ!D$3,0))</f>
        <v>0</v>
      </c>
      <c r="E123" s="60">
        <f>IF(ลับ!E$3=0,0,IF(เวลาเรียน!K20="ล",ลับ!E$3,0))</f>
        <v>0</v>
      </c>
      <c r="F123" s="60" t="e">
        <f>IF(ลับ!F$3=0,0,IF(เวลาเรียน!#REF!="ล",ลับ!F$3,0))</f>
        <v>#REF!</v>
      </c>
      <c r="G123" s="60">
        <f>IF(ลับ!G$3=0,0,IF(เวลาเรียน!L20="ล",ลับ!G$3,0))</f>
        <v>0</v>
      </c>
      <c r="H123" s="60">
        <f>IF(ลับ!H$3=0,0,IF(เวลาเรียน!M20="ล",ลับ!H$3,0))</f>
        <v>0</v>
      </c>
      <c r="I123" s="60">
        <f>IF(ลับ!I$3=0,0,IF(เวลาเรียน!N20="ล",ลับ!I$3,0))</f>
        <v>0</v>
      </c>
      <c r="J123" s="60">
        <f>IF(ลับ!J$3=0,0,IF(เวลาเรียน!O20="ล",ลับ!J$3,0))</f>
        <v>0</v>
      </c>
      <c r="K123" s="60">
        <f>IF(ลับ!K$3=0,0,IF(เวลาเรียน!P20="ล",ลับ!K$3,0))</f>
        <v>0</v>
      </c>
      <c r="L123" s="60">
        <f>IF(ลับ!L$3=0,0,IF(เวลาเรียน!Q20="ล",ลับ!L$3,0))</f>
        <v>0</v>
      </c>
      <c r="M123" s="60">
        <f>IF(ลับ!M$3=0,0,IF(เวลาเรียน!R20="ล",ลับ!M$3,0))</f>
        <v>0</v>
      </c>
      <c r="N123" s="60">
        <f>IF(ลับ!N$3=0,0,IF(เวลาเรียน!S20="ล",ลับ!N$3,0))</f>
        <v>0</v>
      </c>
      <c r="O123" s="60">
        <f>IF(ลับ!O$3=0,0,IF(เวลาเรียน!T20="ล",ลับ!O$3,0))</f>
        <v>0</v>
      </c>
      <c r="P123" s="60">
        <f>IF(ลับ!P$3=0,0,IF(เวลาเรียน!U20="ล",ลับ!P$3,0))</f>
        <v>0</v>
      </c>
      <c r="Q123" s="60">
        <f>IF(ลับ!Q$3=0,0,IF(เวลาเรียน!V20="ล",ลับ!Q$3,0))</f>
        <v>0</v>
      </c>
      <c r="R123" s="60">
        <f>IF(ลับ!R$3=0,0,IF(เวลาเรียน!W20="ล",ลับ!R$3,0))</f>
        <v>0</v>
      </c>
      <c r="S123" s="60">
        <f>IF(ลับ!S$3=0,0,IF(เวลาเรียน!X20="ล",ลับ!S$3,0))</f>
        <v>0</v>
      </c>
      <c r="T123" s="60">
        <f>IF(ลับ!T$3=0,0,IF(เวลาเรียน!Y20="ล",ลับ!T$3,0))</f>
        <v>0</v>
      </c>
      <c r="U123" s="60">
        <f>IF(ลับ!U$3=0,0,IF(เวลาเรียน!Z20="ล",ลับ!U$3,0))</f>
        <v>0</v>
      </c>
      <c r="V123" s="60">
        <f>IF(ลับ!V$3=0,0,IF(เวลาเรียน!AA20="ล",ลับ!V$3,0))</f>
        <v>0</v>
      </c>
      <c r="W123" s="60">
        <f>IF(ลับ!W$3=0,0,IF(เวลาเรียน!AB20="ล",ลับ!W$3,0))</f>
        <v>0</v>
      </c>
      <c r="X123" s="60">
        <f>IF(ลับ!X$3=0,0,IF(เวลาเรียน!AC20="ล",ลับ!X$3,0))</f>
        <v>0</v>
      </c>
      <c r="Y123" s="60">
        <f>IF(ลับ!Y$3=0,0,IF(เวลาเรียน!AD20="ล",ลับ!Y$3,0))</f>
        <v>0</v>
      </c>
      <c r="Z123" s="295">
        <f>IF(ลับ!Z$3=0,0,IF(เวลาเรียน!AE20="ล",ลับ!Z$3,0))</f>
        <v>0</v>
      </c>
      <c r="AA123" s="60">
        <f>IF(ลับ!B$3=0,0,IF(เวลาเรียน!AF20="ล",ลับ!B$3,0))</f>
        <v>0</v>
      </c>
      <c r="AB123" s="60">
        <f>IF(ลับ!C$3=0,0,IF(เวลาเรียน!AG20="ล",ลับ!C$3,0))</f>
        <v>0</v>
      </c>
      <c r="AC123" s="60">
        <f>IF(ลับ!D$3=0,0,IF(เวลาเรียน!AH20="ล",ลับ!D$3,0))</f>
        <v>0</v>
      </c>
      <c r="AD123" s="60">
        <f>IF(ลับ!E$3=0,0,IF(เวลาเรียน!AI20="ล",ลับ!E$3,0))</f>
        <v>0</v>
      </c>
      <c r="AE123" s="60" t="e">
        <f>IF(ลับ!F$3=0,0,IF(เวลาเรียน!AJ20="ล",ลับ!F$3,0))</f>
        <v>#REF!</v>
      </c>
      <c r="AF123" s="60">
        <f>IF(ลับ!G$3=0,0,IF(เวลาเรียน!AK20="ล",ลับ!G$3,0))</f>
        <v>0</v>
      </c>
      <c r="AG123" s="60">
        <f>IF(ลับ!H$3=0,0,IF(เวลาเรียน!AL20="ล",ลับ!H$3,0))</f>
        <v>0</v>
      </c>
      <c r="AH123" s="60">
        <f>IF(ลับ!I$3=0,0,IF(เวลาเรียน!AM20="ล",ลับ!I$3,0))</f>
        <v>0</v>
      </c>
      <c r="AI123" s="60">
        <f>IF(ลับ!J$3=0,0,IF(เวลาเรียน!AN20="ล",ลับ!J$3,0))</f>
        <v>0</v>
      </c>
      <c r="AJ123" s="60">
        <f>IF(ลับ!K$3=0,0,IF(เวลาเรียน!AO20="ล",ลับ!K$3,0))</f>
        <v>0</v>
      </c>
      <c r="AK123" s="60">
        <f>IF(ลับ!L$3=0,0,IF(เวลาเรียน!AP20="ล",ลับ!L$3,0))</f>
        <v>0</v>
      </c>
      <c r="AL123" s="60">
        <f>IF(ลับ!M$3=0,0,IF(เวลาเรียน!AQ20="ล",ลับ!M$3,0))</f>
        <v>0</v>
      </c>
      <c r="AM123" s="60">
        <f>IF(ลับ!N$3=0,0,IF(เวลาเรียน!AR20="ล",ลับ!N$3,0))</f>
        <v>0</v>
      </c>
      <c r="AN123" s="60">
        <f>IF(ลับ!O$3=0,0,IF(เวลาเรียน!AS20="ล",ลับ!O$3,0))</f>
        <v>0</v>
      </c>
      <c r="AO123" s="60">
        <f>IF(ลับ!P$3=0,0,IF(เวลาเรียน!AT20="ล",ลับ!P$3,0))</f>
        <v>0</v>
      </c>
      <c r="AP123" s="60">
        <f>IF(ลับ!Q$3=0,0,IF(เวลาเรียน!AU20="ล",ลับ!Q$3,0))</f>
        <v>0</v>
      </c>
      <c r="AQ123" s="60">
        <f>IF(ลับ!R$3=0,0,IF(เวลาเรียน!AV20="ล",ลับ!R$3,0))</f>
        <v>0</v>
      </c>
      <c r="AR123" s="60">
        <f>IF(ลับ!S$3=0,0,IF(เวลาเรียน!AW20="ล",ลับ!S$3,0))</f>
        <v>0</v>
      </c>
      <c r="AS123" s="60">
        <f>IF(ลับ!T$3=0,0,IF(เวลาเรียน!AX20="ล",ลับ!T$3,0))</f>
        <v>0</v>
      </c>
      <c r="AT123" s="60">
        <f>IF(ลับ!U$3=0,0,IF(เวลาเรียน!AY20="ล",ลับ!U$3,0))</f>
        <v>0</v>
      </c>
      <c r="AU123" s="60">
        <f>IF(ลับ!V$3=0,0,IF(เวลาเรียน!AZ20="ล",ลับ!V$3,0))</f>
        <v>0</v>
      </c>
      <c r="AV123" s="60">
        <f>IF(ลับ!W$3=0,0,IF(เวลาเรียน!BA20="ล",ลับ!W$3,0))</f>
        <v>0</v>
      </c>
      <c r="AW123" s="60">
        <f>IF(ลับ!X$3=0,0,IF(เวลาเรียน!BB20="ล",ลับ!X$3,0))</f>
        <v>0</v>
      </c>
      <c r="AX123" s="60">
        <f>IF(ลับ!Y$3=0,0,IF(เวลาเรียน!BC20="ล",ลับ!Y$3,0))</f>
        <v>0</v>
      </c>
      <c r="AY123" s="60">
        <f>IF(ลับ!Z$3=0,0,IF(เวลาเรียน!BD20="ล",ลับ!Z$3,0))</f>
        <v>0</v>
      </c>
      <c r="AZ123" s="60">
        <f>IF(ลับ!AA$3=0,0,IF(เวลาเรียน!BE20="ล",ลับ!AA$3,0))</f>
        <v>0</v>
      </c>
      <c r="BA123" s="60">
        <f>IF(ลับ!AB$3=0,0,IF(เวลาเรียน!BF20="ล",ลับ!AB$3,0))</f>
        <v>0</v>
      </c>
      <c r="BB123" s="60">
        <f>IF(ลับ!AC$3=0,0,IF(เวลาเรียน!BG20="ล",ลับ!AC$3,0))</f>
        <v>0</v>
      </c>
      <c r="BC123" s="60">
        <f>IF(ลับ!AD$3=0,0,IF(เวลาเรียน!BH20="ล",ลับ!AD$3,0))</f>
        <v>0</v>
      </c>
      <c r="BD123" s="60">
        <f>IF(ลับ!AE$3=0,0,IF(เวลาเรียน!BI20="ล",ลับ!AE$3,0))</f>
        <v>0</v>
      </c>
      <c r="BE123" s="60">
        <f>IF(ลับ!AF$3=0,0,IF(เวลาเรียน!BJ20="ล",ลับ!AF$3,0))</f>
        <v>0</v>
      </c>
      <c r="BF123" s="60">
        <f>IF(ลับ!AG$3=0,0,IF(เวลาเรียน!BK20="ล",ลับ!AG$3,0))</f>
        <v>0</v>
      </c>
      <c r="BG123" s="60">
        <f>IF(ลับ!AH$3=0,0,IF(เวลาเรียน!BL20="ล",ลับ!AH$3,0))</f>
        <v>0</v>
      </c>
      <c r="BH123" s="60">
        <f>IF(ลับ!AI$3=0,0,IF(เวลาเรียน!BM20="ล",ลับ!AI$3,0))</f>
        <v>0</v>
      </c>
      <c r="BI123" s="60">
        <f>IF(ลับ!AJ$3=0,0,IF(เวลาเรียน!BN20="ล",ลับ!AJ$3,0))</f>
        <v>0</v>
      </c>
      <c r="BJ123" s="60">
        <f>IF(ลับ!AK$3=0,0,IF(เวลาเรียน!BO20="ล",ลับ!AK$3,0))</f>
        <v>0</v>
      </c>
      <c r="BK123" s="60">
        <f>IF(ลับ!AL$3=0,0,IF(เวลาเรียน!BP20="ล",ลับ!AL$3,0))</f>
        <v>0</v>
      </c>
      <c r="BL123" s="60">
        <f>IF(ลับ!AM$3=0,0,IF(เวลาเรียน!BQ20="ล",ลับ!AM$3,0))</f>
        <v>0</v>
      </c>
      <c r="BM123" s="60">
        <f>IF(ลับ!AN$3=0,0,IF(เวลาเรียน!BR20="ล",ลับ!AN$3,0))</f>
        <v>0</v>
      </c>
      <c r="BN123" s="60">
        <f>IF(ลับ!AO$3=0,0,IF(เวลาเรียน!BS20="ล",ลับ!AO$3,0))</f>
        <v>0</v>
      </c>
      <c r="BO123" s="60">
        <f>IF(ลับ!AP$3=0,0,IF(เวลาเรียน!BT20="ล",ลับ!AP$3,0))</f>
        <v>0</v>
      </c>
      <c r="BP123" s="60">
        <f>IF(ลับ!AQ$3=0,0,IF(เวลาเรียน!BU20="ล",ลับ!AQ$3,0))</f>
        <v>0</v>
      </c>
      <c r="BQ123" s="60">
        <f>IF(ลับ!AR$3=0,0,IF(เวลาเรียน!BV20="ล",ลับ!AR$3,0))</f>
        <v>0</v>
      </c>
      <c r="BR123" s="60">
        <f>IF(ลับ!AS$3=0,0,IF(เวลาเรียน!BW20="ล",ลับ!AS$3,0))</f>
        <v>0</v>
      </c>
      <c r="BS123" s="295">
        <f>IF(ลับ!AT$3=0,0,IF(เวลาเรียน!BX20="ล",ลับ!AT$3,0))</f>
        <v>0</v>
      </c>
      <c r="BT123" s="60">
        <f>IF(ลับ!BT$3=0,0,IF(เวลาเรียน!BZ20="ล",ลับ!BT$3,0))</f>
        <v>0</v>
      </c>
      <c r="BU123" s="60">
        <f>IF(ลับ!BU$3=0,0,IF(เวลาเรียน!CA20="ล",ลับ!BU$3,0))</f>
        <v>0</v>
      </c>
      <c r="BV123" s="60">
        <f>IF(ลับ!BV$3=0,0,IF(เวลาเรียน!CB20="ล",ลับ!BV$3,0))</f>
        <v>0</v>
      </c>
      <c r="BW123" s="60">
        <f>IF(ลับ!BW$3=0,0,IF(เวลาเรียน!CC20="ล",ลับ!BW$3,0))</f>
        <v>0</v>
      </c>
      <c r="BX123" s="60">
        <f>IF(ลับ!BX$3=0,0,IF(เวลาเรียน!CD20="ล",ลับ!BX$3,0))</f>
        <v>0</v>
      </c>
      <c r="BY123" s="60">
        <f>IF(ลับ!BY$3=0,0,IF(เวลาเรียน!CE20="ล",ลับ!BY$3,0))</f>
        <v>0</v>
      </c>
      <c r="BZ123" s="60">
        <f>IF(ลับ!BZ$3=0,0,IF(เวลาเรียน!CF20="ล",ลับ!BZ$3,0))</f>
        <v>0</v>
      </c>
      <c r="CA123" s="60">
        <f>IF(ลับ!CA$3=0,0,IF(เวลาเรียน!CG20="ล",ลับ!CA$3,0))</f>
        <v>0</v>
      </c>
      <c r="CB123" s="60">
        <f>IF(ลับ!CB$3=0,0,IF(เวลาเรียน!CH20="ล",ลับ!CB$3,0))</f>
        <v>0</v>
      </c>
      <c r="CC123" s="60">
        <f>IF(ลับ!CC$3=0,0,IF(เวลาเรียน!CI20="ล",ลับ!CC$3,0))</f>
        <v>0</v>
      </c>
      <c r="CD123" s="60">
        <f>IF(ลับ!CD$3=0,0,IF(เวลาเรียน!CJ20="ล",ลับ!CD$3,0))</f>
        <v>0</v>
      </c>
      <c r="CE123" s="60">
        <f>IF(ลับ!CE$3=0,0,IF(เวลาเรียน!CK20="ล",ลับ!CE$3,0))</f>
        <v>0</v>
      </c>
      <c r="CF123" s="60">
        <f>IF(ลับ!CF$3=0,0,IF(เวลาเรียน!CL20="ล",ลับ!CF$3,0))</f>
        <v>0</v>
      </c>
      <c r="CG123" s="60">
        <f>IF(ลับ!CG$3=0,0,IF(เวลาเรียน!CM20="ล",ลับ!CG$3,0))</f>
        <v>0</v>
      </c>
      <c r="CH123" s="60">
        <f>IF(ลับ!CH$3=0,0,IF(เวลาเรียน!CN20="ล",ลับ!CH$3,0))</f>
        <v>0</v>
      </c>
      <c r="CI123" s="60">
        <f>IF(ลับ!CI$3=0,0,IF(เวลาเรียน!CO20="ล",ลับ!CI$3,0))</f>
        <v>0</v>
      </c>
      <c r="CJ123" s="60">
        <f>IF(ลับ!CJ$3=0,0,IF(เวลาเรียน!CP20="ล",ลับ!CJ$3,0))</f>
        <v>0</v>
      </c>
      <c r="CK123" s="60">
        <f>IF(ลับ!CK$3=0,0,IF(เวลาเรียน!CQ20="ล",ลับ!CK$3,0))</f>
        <v>0</v>
      </c>
      <c r="CL123" s="60">
        <f>IF(ลับ!CL$3=0,0,IF(เวลาเรียน!CR20="ล",ลับ!CL$3,0))</f>
        <v>0</v>
      </c>
      <c r="CM123" s="60">
        <f>IF(ลับ!CM$3=0,0,IF(เวลาเรียน!CS20="ล",ลับ!CM$3,0))</f>
        <v>0</v>
      </c>
      <c r="CN123" s="60">
        <f>IF(ลับ!CN$3=0,0,IF(เวลาเรียน!CT20="ล",ลับ!CN$3,0))</f>
        <v>0</v>
      </c>
      <c r="CO123" s="60">
        <f>IF(ลับ!CO$3=0,0,IF(เวลาเรียน!CU20="ล",ลับ!CO$3,0))</f>
        <v>0</v>
      </c>
      <c r="CP123" s="60">
        <f>IF(ลับ!CP$3=0,0,IF(เวลาเรียน!CV20="ล",ลับ!CP$3,0))</f>
        <v>0</v>
      </c>
      <c r="CQ123" s="60">
        <f>IF(ลับ!CQ$3=0,0,IF(เวลาเรียน!CW20="ล",ลับ!CQ$3,0))</f>
        <v>0</v>
      </c>
      <c r="CR123" s="60">
        <f>IF(ลับ!CR$3=0,0,IF(เวลาเรียน!CX20="ล",ลับ!CR$3,0))</f>
        <v>0</v>
      </c>
      <c r="CS123" s="60">
        <f>IF(ลับ!CS$3=0,0,IF(เวลาเรียน!CY20="ล",ลับ!CS$3,0))</f>
        <v>0</v>
      </c>
      <c r="CT123" s="60">
        <f>IF(ลับ!CT$3=0,0,IF(เวลาเรียน!CZ20="ล",ลับ!CT$3,0))</f>
        <v>0</v>
      </c>
      <c r="CU123" s="60">
        <f>IF(ลับ!CU$3=0,0,IF(เวลาเรียน!DA20="ล",ลับ!CU$3,0))</f>
        <v>0</v>
      </c>
      <c r="CV123" s="60">
        <f>IF(ลับ!CV$3=0,0,IF(เวลาเรียน!DB20="ล",ลับ!CV$3,0))</f>
        <v>0</v>
      </c>
      <c r="CW123" s="60">
        <f>IF(ลับ!CW$3=0,0,IF(เวลาเรียน!DC20="ล",ลับ!CW$3,0))</f>
        <v>0</v>
      </c>
      <c r="CX123" s="73" t="e">
        <f t="shared" si="25"/>
        <v>#REF!</v>
      </c>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GI123" s="65"/>
      <c r="GJ123" s="65"/>
      <c r="GK123" s="65"/>
      <c r="GL123" s="65"/>
      <c r="GM123" s="65"/>
      <c r="GN123" s="65"/>
      <c r="GO123" s="65"/>
      <c r="GP123" s="65"/>
      <c r="GQ123" s="65"/>
      <c r="GR123" s="65"/>
      <c r="GS123" s="65"/>
      <c r="GT123" s="65"/>
      <c r="GU123" s="65"/>
      <c r="GV123" s="65"/>
      <c r="GW123" s="65"/>
      <c r="GX123" s="65"/>
      <c r="GY123" s="65"/>
      <c r="GZ123" s="65"/>
      <c r="HA123" s="65"/>
      <c r="HB123" s="65"/>
      <c r="HC123" s="65"/>
      <c r="HD123" s="65"/>
      <c r="HE123" s="65"/>
      <c r="HF123" s="65"/>
    </row>
    <row r="124" spans="1:214" ht="20.399999999999999" x14ac:dyDescent="0.55000000000000004">
      <c r="A124" s="25">
        <v>16</v>
      </c>
      <c r="B124" s="60">
        <f>IF(ลับ!B$3=0,0,IF(เวลาเรียน!H21="ล",ลับ!B$3,0))</f>
        <v>0</v>
      </c>
      <c r="C124" s="60">
        <f>IF(ลับ!C$3=0,0,IF(เวลาเรียน!I21="ล",ลับ!C$3,0))</f>
        <v>0</v>
      </c>
      <c r="D124" s="60">
        <f>IF(ลับ!D$3=0,0,IF(เวลาเรียน!J21="ล",ลับ!D$3,0))</f>
        <v>0</v>
      </c>
      <c r="E124" s="60">
        <f>IF(ลับ!E$3=0,0,IF(เวลาเรียน!K21="ล",ลับ!E$3,0))</f>
        <v>0</v>
      </c>
      <c r="F124" s="60" t="e">
        <f>IF(ลับ!F$3=0,0,IF(เวลาเรียน!#REF!="ล",ลับ!F$3,0))</f>
        <v>#REF!</v>
      </c>
      <c r="G124" s="60">
        <f>IF(ลับ!G$3=0,0,IF(เวลาเรียน!L21="ล",ลับ!G$3,0))</f>
        <v>0</v>
      </c>
      <c r="H124" s="60">
        <f>IF(ลับ!H$3=0,0,IF(เวลาเรียน!M21="ล",ลับ!H$3,0))</f>
        <v>0</v>
      </c>
      <c r="I124" s="60">
        <f>IF(ลับ!I$3=0,0,IF(เวลาเรียน!N21="ล",ลับ!I$3,0))</f>
        <v>0</v>
      </c>
      <c r="J124" s="60">
        <f>IF(ลับ!J$3=0,0,IF(เวลาเรียน!O21="ล",ลับ!J$3,0))</f>
        <v>0</v>
      </c>
      <c r="K124" s="60">
        <f>IF(ลับ!K$3=0,0,IF(เวลาเรียน!P21="ล",ลับ!K$3,0))</f>
        <v>0</v>
      </c>
      <c r="L124" s="60">
        <f>IF(ลับ!L$3=0,0,IF(เวลาเรียน!Q21="ล",ลับ!L$3,0))</f>
        <v>0</v>
      </c>
      <c r="M124" s="60">
        <f>IF(ลับ!M$3=0,0,IF(เวลาเรียน!R21="ล",ลับ!M$3,0))</f>
        <v>0</v>
      </c>
      <c r="N124" s="60">
        <f>IF(ลับ!N$3=0,0,IF(เวลาเรียน!S21="ล",ลับ!N$3,0))</f>
        <v>0</v>
      </c>
      <c r="O124" s="60">
        <f>IF(ลับ!O$3=0,0,IF(เวลาเรียน!T21="ล",ลับ!O$3,0))</f>
        <v>0</v>
      </c>
      <c r="P124" s="60">
        <f>IF(ลับ!P$3=0,0,IF(เวลาเรียน!U21="ล",ลับ!P$3,0))</f>
        <v>0</v>
      </c>
      <c r="Q124" s="60">
        <f>IF(ลับ!Q$3=0,0,IF(เวลาเรียน!V21="ล",ลับ!Q$3,0))</f>
        <v>0</v>
      </c>
      <c r="R124" s="60">
        <f>IF(ลับ!R$3=0,0,IF(เวลาเรียน!W21="ล",ลับ!R$3,0))</f>
        <v>0</v>
      </c>
      <c r="S124" s="60">
        <f>IF(ลับ!S$3=0,0,IF(เวลาเรียน!X21="ล",ลับ!S$3,0))</f>
        <v>0</v>
      </c>
      <c r="T124" s="60">
        <f>IF(ลับ!T$3=0,0,IF(เวลาเรียน!Y21="ล",ลับ!T$3,0))</f>
        <v>0</v>
      </c>
      <c r="U124" s="60">
        <f>IF(ลับ!U$3=0,0,IF(เวลาเรียน!Z21="ล",ลับ!U$3,0))</f>
        <v>0</v>
      </c>
      <c r="V124" s="60">
        <f>IF(ลับ!V$3=0,0,IF(เวลาเรียน!AA21="ล",ลับ!V$3,0))</f>
        <v>0</v>
      </c>
      <c r="W124" s="60">
        <f>IF(ลับ!W$3=0,0,IF(เวลาเรียน!AB21="ล",ลับ!W$3,0))</f>
        <v>0</v>
      </c>
      <c r="X124" s="60">
        <f>IF(ลับ!X$3=0,0,IF(เวลาเรียน!AC21="ล",ลับ!X$3,0))</f>
        <v>0</v>
      </c>
      <c r="Y124" s="60">
        <f>IF(ลับ!Y$3=0,0,IF(เวลาเรียน!AD21="ล",ลับ!Y$3,0))</f>
        <v>0</v>
      </c>
      <c r="Z124" s="295">
        <f>IF(ลับ!Z$3=0,0,IF(เวลาเรียน!AE21="ล",ลับ!Z$3,0))</f>
        <v>0</v>
      </c>
      <c r="AA124" s="60">
        <f>IF(ลับ!B$3=0,0,IF(เวลาเรียน!AF21="ล",ลับ!B$3,0))</f>
        <v>0</v>
      </c>
      <c r="AB124" s="60">
        <f>IF(ลับ!C$3=0,0,IF(เวลาเรียน!AG21="ล",ลับ!C$3,0))</f>
        <v>0</v>
      </c>
      <c r="AC124" s="60">
        <f>IF(ลับ!D$3=0,0,IF(เวลาเรียน!AH21="ล",ลับ!D$3,0))</f>
        <v>0</v>
      </c>
      <c r="AD124" s="60">
        <f>IF(ลับ!E$3=0,0,IF(เวลาเรียน!AI21="ล",ลับ!E$3,0))</f>
        <v>0</v>
      </c>
      <c r="AE124" s="60" t="e">
        <f>IF(ลับ!F$3=0,0,IF(เวลาเรียน!AJ21="ล",ลับ!F$3,0))</f>
        <v>#REF!</v>
      </c>
      <c r="AF124" s="60">
        <f>IF(ลับ!G$3=0,0,IF(เวลาเรียน!AK21="ล",ลับ!G$3,0))</f>
        <v>0</v>
      </c>
      <c r="AG124" s="60">
        <f>IF(ลับ!H$3=0,0,IF(เวลาเรียน!AL21="ล",ลับ!H$3,0))</f>
        <v>0</v>
      </c>
      <c r="AH124" s="60">
        <f>IF(ลับ!I$3=0,0,IF(เวลาเรียน!AM21="ล",ลับ!I$3,0))</f>
        <v>0</v>
      </c>
      <c r="AI124" s="60">
        <f>IF(ลับ!J$3=0,0,IF(เวลาเรียน!AN21="ล",ลับ!J$3,0))</f>
        <v>0</v>
      </c>
      <c r="AJ124" s="60">
        <f>IF(ลับ!K$3=0,0,IF(เวลาเรียน!AO21="ล",ลับ!K$3,0))</f>
        <v>0</v>
      </c>
      <c r="AK124" s="60">
        <f>IF(ลับ!L$3=0,0,IF(เวลาเรียน!AP21="ล",ลับ!L$3,0))</f>
        <v>0</v>
      </c>
      <c r="AL124" s="60">
        <f>IF(ลับ!M$3=0,0,IF(เวลาเรียน!AQ21="ล",ลับ!M$3,0))</f>
        <v>0</v>
      </c>
      <c r="AM124" s="60">
        <f>IF(ลับ!N$3=0,0,IF(เวลาเรียน!AR21="ล",ลับ!N$3,0))</f>
        <v>0</v>
      </c>
      <c r="AN124" s="60">
        <f>IF(ลับ!O$3=0,0,IF(เวลาเรียน!AS21="ล",ลับ!O$3,0))</f>
        <v>0</v>
      </c>
      <c r="AO124" s="60">
        <f>IF(ลับ!P$3=0,0,IF(เวลาเรียน!AT21="ล",ลับ!P$3,0))</f>
        <v>0</v>
      </c>
      <c r="AP124" s="60">
        <f>IF(ลับ!Q$3=0,0,IF(เวลาเรียน!AU21="ล",ลับ!Q$3,0))</f>
        <v>0</v>
      </c>
      <c r="AQ124" s="60">
        <f>IF(ลับ!R$3=0,0,IF(เวลาเรียน!AV21="ล",ลับ!R$3,0))</f>
        <v>0</v>
      </c>
      <c r="AR124" s="60">
        <f>IF(ลับ!S$3=0,0,IF(เวลาเรียน!AW21="ล",ลับ!S$3,0))</f>
        <v>0</v>
      </c>
      <c r="AS124" s="60">
        <f>IF(ลับ!T$3=0,0,IF(เวลาเรียน!AX21="ล",ลับ!T$3,0))</f>
        <v>0</v>
      </c>
      <c r="AT124" s="60">
        <f>IF(ลับ!U$3=0,0,IF(เวลาเรียน!AY21="ล",ลับ!U$3,0))</f>
        <v>0</v>
      </c>
      <c r="AU124" s="60">
        <f>IF(ลับ!V$3=0,0,IF(เวลาเรียน!AZ21="ล",ลับ!V$3,0))</f>
        <v>0</v>
      </c>
      <c r="AV124" s="60">
        <f>IF(ลับ!W$3=0,0,IF(เวลาเรียน!BA21="ล",ลับ!W$3,0))</f>
        <v>0</v>
      </c>
      <c r="AW124" s="60">
        <f>IF(ลับ!X$3=0,0,IF(เวลาเรียน!BB21="ล",ลับ!X$3,0))</f>
        <v>0</v>
      </c>
      <c r="AX124" s="60">
        <f>IF(ลับ!Y$3=0,0,IF(เวลาเรียน!BC21="ล",ลับ!Y$3,0))</f>
        <v>0</v>
      </c>
      <c r="AY124" s="60">
        <f>IF(ลับ!Z$3=0,0,IF(เวลาเรียน!BD21="ล",ลับ!Z$3,0))</f>
        <v>0</v>
      </c>
      <c r="AZ124" s="60">
        <f>IF(ลับ!AA$3=0,0,IF(เวลาเรียน!BE21="ล",ลับ!AA$3,0))</f>
        <v>0</v>
      </c>
      <c r="BA124" s="60">
        <f>IF(ลับ!AB$3=0,0,IF(เวลาเรียน!BF21="ล",ลับ!AB$3,0))</f>
        <v>0</v>
      </c>
      <c r="BB124" s="60">
        <f>IF(ลับ!AC$3=0,0,IF(เวลาเรียน!BG21="ล",ลับ!AC$3,0))</f>
        <v>0</v>
      </c>
      <c r="BC124" s="60">
        <f>IF(ลับ!AD$3=0,0,IF(เวลาเรียน!BH21="ล",ลับ!AD$3,0))</f>
        <v>0</v>
      </c>
      <c r="BD124" s="60">
        <f>IF(ลับ!AE$3=0,0,IF(เวลาเรียน!BI21="ล",ลับ!AE$3,0))</f>
        <v>0</v>
      </c>
      <c r="BE124" s="60">
        <f>IF(ลับ!AF$3=0,0,IF(เวลาเรียน!BJ21="ล",ลับ!AF$3,0))</f>
        <v>0</v>
      </c>
      <c r="BF124" s="60">
        <f>IF(ลับ!AG$3=0,0,IF(เวลาเรียน!BK21="ล",ลับ!AG$3,0))</f>
        <v>0</v>
      </c>
      <c r="BG124" s="60">
        <f>IF(ลับ!AH$3=0,0,IF(เวลาเรียน!BL21="ล",ลับ!AH$3,0))</f>
        <v>0</v>
      </c>
      <c r="BH124" s="60">
        <f>IF(ลับ!AI$3=0,0,IF(เวลาเรียน!BM21="ล",ลับ!AI$3,0))</f>
        <v>0</v>
      </c>
      <c r="BI124" s="60">
        <f>IF(ลับ!AJ$3=0,0,IF(เวลาเรียน!BN21="ล",ลับ!AJ$3,0))</f>
        <v>0</v>
      </c>
      <c r="BJ124" s="60">
        <f>IF(ลับ!AK$3=0,0,IF(เวลาเรียน!BO21="ล",ลับ!AK$3,0))</f>
        <v>0</v>
      </c>
      <c r="BK124" s="60">
        <f>IF(ลับ!AL$3=0,0,IF(เวลาเรียน!BP21="ล",ลับ!AL$3,0))</f>
        <v>0</v>
      </c>
      <c r="BL124" s="60">
        <f>IF(ลับ!AM$3=0,0,IF(เวลาเรียน!BQ21="ล",ลับ!AM$3,0))</f>
        <v>0</v>
      </c>
      <c r="BM124" s="60">
        <f>IF(ลับ!AN$3=0,0,IF(เวลาเรียน!BR21="ล",ลับ!AN$3,0))</f>
        <v>0</v>
      </c>
      <c r="BN124" s="60">
        <f>IF(ลับ!AO$3=0,0,IF(เวลาเรียน!BS21="ล",ลับ!AO$3,0))</f>
        <v>0</v>
      </c>
      <c r="BO124" s="60">
        <f>IF(ลับ!AP$3=0,0,IF(เวลาเรียน!BT21="ล",ลับ!AP$3,0))</f>
        <v>0</v>
      </c>
      <c r="BP124" s="60">
        <f>IF(ลับ!AQ$3=0,0,IF(เวลาเรียน!BU21="ล",ลับ!AQ$3,0))</f>
        <v>0</v>
      </c>
      <c r="BQ124" s="60">
        <f>IF(ลับ!AR$3=0,0,IF(เวลาเรียน!BV21="ล",ลับ!AR$3,0))</f>
        <v>0</v>
      </c>
      <c r="BR124" s="60">
        <f>IF(ลับ!AS$3=0,0,IF(เวลาเรียน!BW21="ล",ลับ!AS$3,0))</f>
        <v>0</v>
      </c>
      <c r="BS124" s="295">
        <f>IF(ลับ!AT$3=0,0,IF(เวลาเรียน!BX21="ล",ลับ!AT$3,0))</f>
        <v>0</v>
      </c>
      <c r="BT124" s="60">
        <f>IF(ลับ!BT$3=0,0,IF(เวลาเรียน!BZ21="ล",ลับ!BT$3,0))</f>
        <v>0</v>
      </c>
      <c r="BU124" s="60">
        <f>IF(ลับ!BU$3=0,0,IF(เวลาเรียน!CA21="ล",ลับ!BU$3,0))</f>
        <v>0</v>
      </c>
      <c r="BV124" s="60">
        <f>IF(ลับ!BV$3=0,0,IF(เวลาเรียน!CB21="ล",ลับ!BV$3,0))</f>
        <v>0</v>
      </c>
      <c r="BW124" s="60">
        <f>IF(ลับ!BW$3=0,0,IF(เวลาเรียน!CC21="ล",ลับ!BW$3,0))</f>
        <v>0</v>
      </c>
      <c r="BX124" s="60">
        <f>IF(ลับ!BX$3=0,0,IF(เวลาเรียน!CD21="ล",ลับ!BX$3,0))</f>
        <v>0</v>
      </c>
      <c r="BY124" s="60">
        <f>IF(ลับ!BY$3=0,0,IF(เวลาเรียน!CE21="ล",ลับ!BY$3,0))</f>
        <v>0</v>
      </c>
      <c r="BZ124" s="60">
        <f>IF(ลับ!BZ$3=0,0,IF(เวลาเรียน!CF21="ล",ลับ!BZ$3,0))</f>
        <v>0</v>
      </c>
      <c r="CA124" s="60">
        <f>IF(ลับ!CA$3=0,0,IF(เวลาเรียน!CG21="ล",ลับ!CA$3,0))</f>
        <v>0</v>
      </c>
      <c r="CB124" s="60">
        <f>IF(ลับ!CB$3=0,0,IF(เวลาเรียน!CH21="ล",ลับ!CB$3,0))</f>
        <v>0</v>
      </c>
      <c r="CC124" s="60">
        <f>IF(ลับ!CC$3=0,0,IF(เวลาเรียน!CI21="ล",ลับ!CC$3,0))</f>
        <v>0</v>
      </c>
      <c r="CD124" s="60">
        <f>IF(ลับ!CD$3=0,0,IF(เวลาเรียน!CJ21="ล",ลับ!CD$3,0))</f>
        <v>0</v>
      </c>
      <c r="CE124" s="60">
        <f>IF(ลับ!CE$3=0,0,IF(เวลาเรียน!CK21="ล",ลับ!CE$3,0))</f>
        <v>0</v>
      </c>
      <c r="CF124" s="60">
        <f>IF(ลับ!CF$3=0,0,IF(เวลาเรียน!CL21="ล",ลับ!CF$3,0))</f>
        <v>0</v>
      </c>
      <c r="CG124" s="60">
        <f>IF(ลับ!CG$3=0,0,IF(เวลาเรียน!CM21="ล",ลับ!CG$3,0))</f>
        <v>0</v>
      </c>
      <c r="CH124" s="60">
        <f>IF(ลับ!CH$3=0,0,IF(เวลาเรียน!CN21="ล",ลับ!CH$3,0))</f>
        <v>0</v>
      </c>
      <c r="CI124" s="60">
        <f>IF(ลับ!CI$3=0,0,IF(เวลาเรียน!CO21="ล",ลับ!CI$3,0))</f>
        <v>0</v>
      </c>
      <c r="CJ124" s="60">
        <f>IF(ลับ!CJ$3=0,0,IF(เวลาเรียน!CP21="ล",ลับ!CJ$3,0))</f>
        <v>0</v>
      </c>
      <c r="CK124" s="60">
        <f>IF(ลับ!CK$3=0,0,IF(เวลาเรียน!CQ21="ล",ลับ!CK$3,0))</f>
        <v>0</v>
      </c>
      <c r="CL124" s="60">
        <f>IF(ลับ!CL$3=0,0,IF(เวลาเรียน!CR21="ล",ลับ!CL$3,0))</f>
        <v>0</v>
      </c>
      <c r="CM124" s="60">
        <f>IF(ลับ!CM$3=0,0,IF(เวลาเรียน!CS21="ล",ลับ!CM$3,0))</f>
        <v>0</v>
      </c>
      <c r="CN124" s="60">
        <f>IF(ลับ!CN$3=0,0,IF(เวลาเรียน!CT21="ล",ลับ!CN$3,0))</f>
        <v>0</v>
      </c>
      <c r="CO124" s="60">
        <f>IF(ลับ!CO$3=0,0,IF(เวลาเรียน!CU21="ล",ลับ!CO$3,0))</f>
        <v>0</v>
      </c>
      <c r="CP124" s="60">
        <f>IF(ลับ!CP$3=0,0,IF(เวลาเรียน!CV21="ล",ลับ!CP$3,0))</f>
        <v>0</v>
      </c>
      <c r="CQ124" s="60">
        <f>IF(ลับ!CQ$3=0,0,IF(เวลาเรียน!CW21="ล",ลับ!CQ$3,0))</f>
        <v>0</v>
      </c>
      <c r="CR124" s="60">
        <f>IF(ลับ!CR$3=0,0,IF(เวลาเรียน!CX21="ล",ลับ!CR$3,0))</f>
        <v>0</v>
      </c>
      <c r="CS124" s="60">
        <f>IF(ลับ!CS$3=0,0,IF(เวลาเรียน!CY21="ล",ลับ!CS$3,0))</f>
        <v>0</v>
      </c>
      <c r="CT124" s="60">
        <f>IF(ลับ!CT$3=0,0,IF(เวลาเรียน!CZ21="ล",ลับ!CT$3,0))</f>
        <v>0</v>
      </c>
      <c r="CU124" s="60">
        <f>IF(ลับ!CU$3=0,0,IF(เวลาเรียน!DA21="ล",ลับ!CU$3,0))</f>
        <v>0</v>
      </c>
      <c r="CV124" s="60">
        <f>IF(ลับ!CV$3=0,0,IF(เวลาเรียน!DB21="ล",ลับ!CV$3,0))</f>
        <v>0</v>
      </c>
      <c r="CW124" s="60">
        <f>IF(ลับ!CW$3=0,0,IF(เวลาเรียน!DC21="ล",ลับ!CW$3,0))</f>
        <v>0</v>
      </c>
      <c r="CX124" s="73" t="e">
        <f t="shared" si="25"/>
        <v>#REF!</v>
      </c>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GI124" s="65"/>
      <c r="GJ124" s="65"/>
      <c r="GK124" s="65"/>
      <c r="GL124" s="65"/>
      <c r="GM124" s="65"/>
      <c r="GN124" s="65"/>
      <c r="GO124" s="65"/>
      <c r="GP124" s="65"/>
      <c r="GQ124" s="65"/>
      <c r="GR124" s="65"/>
      <c r="GS124" s="65"/>
      <c r="GT124" s="65"/>
      <c r="GU124" s="65"/>
      <c r="GV124" s="65"/>
      <c r="GW124" s="65"/>
      <c r="GX124" s="65"/>
      <c r="GY124" s="65"/>
      <c r="GZ124" s="65"/>
      <c r="HA124" s="65"/>
      <c r="HB124" s="65"/>
      <c r="HC124" s="65"/>
      <c r="HD124" s="65"/>
      <c r="HE124" s="65"/>
      <c r="HF124" s="65"/>
    </row>
    <row r="125" spans="1:214" ht="20.399999999999999" x14ac:dyDescent="0.55000000000000004">
      <c r="A125" s="25">
        <v>17</v>
      </c>
      <c r="B125" s="60">
        <f>IF(ลับ!B$3=0,0,IF(เวลาเรียน!H22="ล",ลับ!B$3,0))</f>
        <v>0</v>
      </c>
      <c r="C125" s="60">
        <f>IF(ลับ!C$3=0,0,IF(เวลาเรียน!I22="ล",ลับ!C$3,0))</f>
        <v>0</v>
      </c>
      <c r="D125" s="60">
        <f>IF(ลับ!D$3=0,0,IF(เวลาเรียน!J22="ล",ลับ!D$3,0))</f>
        <v>0</v>
      </c>
      <c r="E125" s="60">
        <f>IF(ลับ!E$3=0,0,IF(เวลาเรียน!K22="ล",ลับ!E$3,0))</f>
        <v>0</v>
      </c>
      <c r="F125" s="60" t="e">
        <f>IF(ลับ!F$3=0,0,IF(เวลาเรียน!#REF!="ล",ลับ!F$3,0))</f>
        <v>#REF!</v>
      </c>
      <c r="G125" s="60">
        <f>IF(ลับ!G$3=0,0,IF(เวลาเรียน!L22="ล",ลับ!G$3,0))</f>
        <v>0</v>
      </c>
      <c r="H125" s="60">
        <f>IF(ลับ!H$3=0,0,IF(เวลาเรียน!M22="ล",ลับ!H$3,0))</f>
        <v>0</v>
      </c>
      <c r="I125" s="60">
        <f>IF(ลับ!I$3=0,0,IF(เวลาเรียน!N22="ล",ลับ!I$3,0))</f>
        <v>0</v>
      </c>
      <c r="J125" s="60">
        <f>IF(ลับ!J$3=0,0,IF(เวลาเรียน!O22="ล",ลับ!J$3,0))</f>
        <v>0</v>
      </c>
      <c r="K125" s="60">
        <f>IF(ลับ!K$3=0,0,IF(เวลาเรียน!P22="ล",ลับ!K$3,0))</f>
        <v>0</v>
      </c>
      <c r="L125" s="60">
        <f>IF(ลับ!L$3=0,0,IF(เวลาเรียน!Q22="ล",ลับ!L$3,0))</f>
        <v>0</v>
      </c>
      <c r="M125" s="60">
        <f>IF(ลับ!M$3=0,0,IF(เวลาเรียน!R22="ล",ลับ!M$3,0))</f>
        <v>0</v>
      </c>
      <c r="N125" s="60">
        <f>IF(ลับ!N$3=0,0,IF(เวลาเรียน!S22="ล",ลับ!N$3,0))</f>
        <v>0</v>
      </c>
      <c r="O125" s="60">
        <f>IF(ลับ!O$3=0,0,IF(เวลาเรียน!T22="ล",ลับ!O$3,0))</f>
        <v>0</v>
      </c>
      <c r="P125" s="60">
        <f>IF(ลับ!P$3=0,0,IF(เวลาเรียน!U22="ล",ลับ!P$3,0))</f>
        <v>0</v>
      </c>
      <c r="Q125" s="60">
        <f>IF(ลับ!Q$3=0,0,IF(เวลาเรียน!V22="ล",ลับ!Q$3,0))</f>
        <v>0</v>
      </c>
      <c r="R125" s="60">
        <f>IF(ลับ!R$3=0,0,IF(เวลาเรียน!W22="ล",ลับ!R$3,0))</f>
        <v>0</v>
      </c>
      <c r="S125" s="60">
        <f>IF(ลับ!S$3=0,0,IF(เวลาเรียน!X22="ล",ลับ!S$3,0))</f>
        <v>0</v>
      </c>
      <c r="T125" s="60">
        <f>IF(ลับ!T$3=0,0,IF(เวลาเรียน!Y22="ล",ลับ!T$3,0))</f>
        <v>0</v>
      </c>
      <c r="U125" s="60">
        <f>IF(ลับ!U$3=0,0,IF(เวลาเรียน!Z22="ล",ลับ!U$3,0))</f>
        <v>0</v>
      </c>
      <c r="V125" s="60">
        <f>IF(ลับ!V$3=0,0,IF(เวลาเรียน!AA22="ล",ลับ!V$3,0))</f>
        <v>0</v>
      </c>
      <c r="W125" s="60">
        <f>IF(ลับ!W$3=0,0,IF(เวลาเรียน!AB22="ล",ลับ!W$3,0))</f>
        <v>0</v>
      </c>
      <c r="X125" s="60">
        <f>IF(ลับ!X$3=0,0,IF(เวลาเรียน!AC22="ล",ลับ!X$3,0))</f>
        <v>0</v>
      </c>
      <c r="Y125" s="60">
        <f>IF(ลับ!Y$3=0,0,IF(เวลาเรียน!AD22="ล",ลับ!Y$3,0))</f>
        <v>0</v>
      </c>
      <c r="Z125" s="295">
        <f>IF(ลับ!Z$3=0,0,IF(เวลาเรียน!AE22="ล",ลับ!Z$3,0))</f>
        <v>0</v>
      </c>
      <c r="AA125" s="60">
        <f>IF(ลับ!B$3=0,0,IF(เวลาเรียน!AF22="ล",ลับ!B$3,0))</f>
        <v>0</v>
      </c>
      <c r="AB125" s="60">
        <f>IF(ลับ!C$3=0,0,IF(เวลาเรียน!AG22="ล",ลับ!C$3,0))</f>
        <v>0</v>
      </c>
      <c r="AC125" s="60">
        <f>IF(ลับ!D$3=0,0,IF(เวลาเรียน!AH22="ล",ลับ!D$3,0))</f>
        <v>0</v>
      </c>
      <c r="AD125" s="60">
        <f>IF(ลับ!E$3=0,0,IF(เวลาเรียน!AI22="ล",ลับ!E$3,0))</f>
        <v>0</v>
      </c>
      <c r="AE125" s="60" t="e">
        <f>IF(ลับ!F$3=0,0,IF(เวลาเรียน!AJ22="ล",ลับ!F$3,0))</f>
        <v>#REF!</v>
      </c>
      <c r="AF125" s="60">
        <f>IF(ลับ!G$3=0,0,IF(เวลาเรียน!AK22="ล",ลับ!G$3,0))</f>
        <v>0</v>
      </c>
      <c r="AG125" s="60">
        <f>IF(ลับ!H$3=0,0,IF(เวลาเรียน!AL22="ล",ลับ!H$3,0))</f>
        <v>0</v>
      </c>
      <c r="AH125" s="60">
        <f>IF(ลับ!I$3=0,0,IF(เวลาเรียน!AM22="ล",ลับ!I$3,0))</f>
        <v>0</v>
      </c>
      <c r="AI125" s="60">
        <f>IF(ลับ!J$3=0,0,IF(เวลาเรียน!AN22="ล",ลับ!J$3,0))</f>
        <v>0</v>
      </c>
      <c r="AJ125" s="60">
        <f>IF(ลับ!K$3=0,0,IF(เวลาเรียน!AO22="ล",ลับ!K$3,0))</f>
        <v>0</v>
      </c>
      <c r="AK125" s="60">
        <f>IF(ลับ!L$3=0,0,IF(เวลาเรียน!AP22="ล",ลับ!L$3,0))</f>
        <v>0</v>
      </c>
      <c r="AL125" s="60">
        <f>IF(ลับ!M$3=0,0,IF(เวลาเรียน!AQ22="ล",ลับ!M$3,0))</f>
        <v>0</v>
      </c>
      <c r="AM125" s="60">
        <f>IF(ลับ!N$3=0,0,IF(เวลาเรียน!AR22="ล",ลับ!N$3,0))</f>
        <v>0</v>
      </c>
      <c r="AN125" s="60">
        <f>IF(ลับ!O$3=0,0,IF(เวลาเรียน!AS22="ล",ลับ!O$3,0))</f>
        <v>0</v>
      </c>
      <c r="AO125" s="60">
        <f>IF(ลับ!P$3=0,0,IF(เวลาเรียน!AT22="ล",ลับ!P$3,0))</f>
        <v>0</v>
      </c>
      <c r="AP125" s="60">
        <f>IF(ลับ!Q$3=0,0,IF(เวลาเรียน!AU22="ล",ลับ!Q$3,0))</f>
        <v>0</v>
      </c>
      <c r="AQ125" s="60">
        <f>IF(ลับ!R$3=0,0,IF(เวลาเรียน!AV22="ล",ลับ!R$3,0))</f>
        <v>0</v>
      </c>
      <c r="AR125" s="60">
        <f>IF(ลับ!S$3=0,0,IF(เวลาเรียน!AW22="ล",ลับ!S$3,0))</f>
        <v>0</v>
      </c>
      <c r="AS125" s="60">
        <f>IF(ลับ!T$3=0,0,IF(เวลาเรียน!AX22="ล",ลับ!T$3,0))</f>
        <v>0</v>
      </c>
      <c r="AT125" s="60">
        <f>IF(ลับ!U$3=0,0,IF(เวลาเรียน!AY22="ล",ลับ!U$3,0))</f>
        <v>0</v>
      </c>
      <c r="AU125" s="60">
        <f>IF(ลับ!V$3=0,0,IF(เวลาเรียน!AZ22="ล",ลับ!V$3,0))</f>
        <v>0</v>
      </c>
      <c r="AV125" s="60">
        <f>IF(ลับ!W$3=0,0,IF(เวลาเรียน!BA22="ล",ลับ!W$3,0))</f>
        <v>0</v>
      </c>
      <c r="AW125" s="60">
        <f>IF(ลับ!X$3=0,0,IF(เวลาเรียน!BB22="ล",ลับ!X$3,0))</f>
        <v>0</v>
      </c>
      <c r="AX125" s="60">
        <f>IF(ลับ!Y$3=0,0,IF(เวลาเรียน!BC22="ล",ลับ!Y$3,0))</f>
        <v>0</v>
      </c>
      <c r="AY125" s="60">
        <f>IF(ลับ!Z$3=0,0,IF(เวลาเรียน!BD22="ล",ลับ!Z$3,0))</f>
        <v>0</v>
      </c>
      <c r="AZ125" s="60">
        <f>IF(ลับ!AA$3=0,0,IF(เวลาเรียน!BE22="ล",ลับ!AA$3,0))</f>
        <v>0</v>
      </c>
      <c r="BA125" s="60">
        <f>IF(ลับ!AB$3=0,0,IF(เวลาเรียน!BF22="ล",ลับ!AB$3,0))</f>
        <v>0</v>
      </c>
      <c r="BB125" s="60">
        <f>IF(ลับ!AC$3=0,0,IF(เวลาเรียน!BG22="ล",ลับ!AC$3,0))</f>
        <v>0</v>
      </c>
      <c r="BC125" s="60">
        <f>IF(ลับ!AD$3=0,0,IF(เวลาเรียน!BH22="ล",ลับ!AD$3,0))</f>
        <v>0</v>
      </c>
      <c r="BD125" s="60">
        <f>IF(ลับ!AE$3=0,0,IF(เวลาเรียน!BI22="ล",ลับ!AE$3,0))</f>
        <v>0</v>
      </c>
      <c r="BE125" s="60">
        <f>IF(ลับ!AF$3=0,0,IF(เวลาเรียน!BJ22="ล",ลับ!AF$3,0))</f>
        <v>0</v>
      </c>
      <c r="BF125" s="60">
        <f>IF(ลับ!AG$3=0,0,IF(เวลาเรียน!BK22="ล",ลับ!AG$3,0))</f>
        <v>0</v>
      </c>
      <c r="BG125" s="60">
        <f>IF(ลับ!AH$3=0,0,IF(เวลาเรียน!BL22="ล",ลับ!AH$3,0))</f>
        <v>0</v>
      </c>
      <c r="BH125" s="60">
        <f>IF(ลับ!AI$3=0,0,IF(เวลาเรียน!BM22="ล",ลับ!AI$3,0))</f>
        <v>0</v>
      </c>
      <c r="BI125" s="60">
        <f>IF(ลับ!AJ$3=0,0,IF(เวลาเรียน!BN22="ล",ลับ!AJ$3,0))</f>
        <v>0</v>
      </c>
      <c r="BJ125" s="60">
        <f>IF(ลับ!AK$3=0,0,IF(เวลาเรียน!BO22="ล",ลับ!AK$3,0))</f>
        <v>0</v>
      </c>
      <c r="BK125" s="60">
        <f>IF(ลับ!AL$3=0,0,IF(เวลาเรียน!BP22="ล",ลับ!AL$3,0))</f>
        <v>0</v>
      </c>
      <c r="BL125" s="60">
        <f>IF(ลับ!AM$3=0,0,IF(เวลาเรียน!BQ22="ล",ลับ!AM$3,0))</f>
        <v>0</v>
      </c>
      <c r="BM125" s="60">
        <f>IF(ลับ!AN$3=0,0,IF(เวลาเรียน!BR22="ล",ลับ!AN$3,0))</f>
        <v>0</v>
      </c>
      <c r="BN125" s="60">
        <f>IF(ลับ!AO$3=0,0,IF(เวลาเรียน!BS22="ล",ลับ!AO$3,0))</f>
        <v>0</v>
      </c>
      <c r="BO125" s="60">
        <f>IF(ลับ!AP$3=0,0,IF(เวลาเรียน!BT22="ล",ลับ!AP$3,0))</f>
        <v>0</v>
      </c>
      <c r="BP125" s="60">
        <f>IF(ลับ!AQ$3=0,0,IF(เวลาเรียน!BU22="ล",ลับ!AQ$3,0))</f>
        <v>0</v>
      </c>
      <c r="BQ125" s="60">
        <f>IF(ลับ!AR$3=0,0,IF(เวลาเรียน!BV22="ล",ลับ!AR$3,0))</f>
        <v>0</v>
      </c>
      <c r="BR125" s="60">
        <f>IF(ลับ!AS$3=0,0,IF(เวลาเรียน!BW22="ล",ลับ!AS$3,0))</f>
        <v>0</v>
      </c>
      <c r="BS125" s="295">
        <f>IF(ลับ!AT$3=0,0,IF(เวลาเรียน!BX22="ล",ลับ!AT$3,0))</f>
        <v>0</v>
      </c>
      <c r="BT125" s="60">
        <f>IF(ลับ!BT$3=0,0,IF(เวลาเรียน!BZ22="ล",ลับ!BT$3,0))</f>
        <v>0</v>
      </c>
      <c r="BU125" s="60">
        <f>IF(ลับ!BU$3=0,0,IF(เวลาเรียน!CA22="ล",ลับ!BU$3,0))</f>
        <v>0</v>
      </c>
      <c r="BV125" s="60">
        <f>IF(ลับ!BV$3=0,0,IF(เวลาเรียน!CB22="ล",ลับ!BV$3,0))</f>
        <v>0</v>
      </c>
      <c r="BW125" s="60">
        <f>IF(ลับ!BW$3=0,0,IF(เวลาเรียน!CC22="ล",ลับ!BW$3,0))</f>
        <v>0</v>
      </c>
      <c r="BX125" s="60">
        <f>IF(ลับ!BX$3=0,0,IF(เวลาเรียน!CD22="ล",ลับ!BX$3,0))</f>
        <v>0</v>
      </c>
      <c r="BY125" s="60">
        <f>IF(ลับ!BY$3=0,0,IF(เวลาเรียน!CE22="ล",ลับ!BY$3,0))</f>
        <v>0</v>
      </c>
      <c r="BZ125" s="60">
        <f>IF(ลับ!BZ$3=0,0,IF(เวลาเรียน!CF22="ล",ลับ!BZ$3,0))</f>
        <v>0</v>
      </c>
      <c r="CA125" s="60">
        <f>IF(ลับ!CA$3=0,0,IF(เวลาเรียน!CG22="ล",ลับ!CA$3,0))</f>
        <v>0</v>
      </c>
      <c r="CB125" s="60">
        <f>IF(ลับ!CB$3=0,0,IF(เวลาเรียน!CH22="ล",ลับ!CB$3,0))</f>
        <v>0</v>
      </c>
      <c r="CC125" s="60">
        <f>IF(ลับ!CC$3=0,0,IF(เวลาเรียน!CI22="ล",ลับ!CC$3,0))</f>
        <v>0</v>
      </c>
      <c r="CD125" s="60">
        <f>IF(ลับ!CD$3=0,0,IF(เวลาเรียน!CJ22="ล",ลับ!CD$3,0))</f>
        <v>0</v>
      </c>
      <c r="CE125" s="60">
        <f>IF(ลับ!CE$3=0,0,IF(เวลาเรียน!CK22="ล",ลับ!CE$3,0))</f>
        <v>0</v>
      </c>
      <c r="CF125" s="60">
        <f>IF(ลับ!CF$3=0,0,IF(เวลาเรียน!CL22="ล",ลับ!CF$3,0))</f>
        <v>0</v>
      </c>
      <c r="CG125" s="60">
        <f>IF(ลับ!CG$3=0,0,IF(เวลาเรียน!CM22="ล",ลับ!CG$3,0))</f>
        <v>0</v>
      </c>
      <c r="CH125" s="60">
        <f>IF(ลับ!CH$3=0,0,IF(เวลาเรียน!CN22="ล",ลับ!CH$3,0))</f>
        <v>0</v>
      </c>
      <c r="CI125" s="60">
        <f>IF(ลับ!CI$3=0,0,IF(เวลาเรียน!CO22="ล",ลับ!CI$3,0))</f>
        <v>0</v>
      </c>
      <c r="CJ125" s="60">
        <f>IF(ลับ!CJ$3=0,0,IF(เวลาเรียน!CP22="ล",ลับ!CJ$3,0))</f>
        <v>0</v>
      </c>
      <c r="CK125" s="60">
        <f>IF(ลับ!CK$3=0,0,IF(เวลาเรียน!CQ22="ล",ลับ!CK$3,0))</f>
        <v>0</v>
      </c>
      <c r="CL125" s="60">
        <f>IF(ลับ!CL$3=0,0,IF(เวลาเรียน!CR22="ล",ลับ!CL$3,0))</f>
        <v>0</v>
      </c>
      <c r="CM125" s="60">
        <f>IF(ลับ!CM$3=0,0,IF(เวลาเรียน!CS22="ล",ลับ!CM$3,0))</f>
        <v>0</v>
      </c>
      <c r="CN125" s="60">
        <f>IF(ลับ!CN$3=0,0,IF(เวลาเรียน!CT22="ล",ลับ!CN$3,0))</f>
        <v>0</v>
      </c>
      <c r="CO125" s="60">
        <f>IF(ลับ!CO$3=0,0,IF(เวลาเรียน!CU22="ล",ลับ!CO$3,0))</f>
        <v>0</v>
      </c>
      <c r="CP125" s="60">
        <f>IF(ลับ!CP$3=0,0,IF(เวลาเรียน!CV22="ล",ลับ!CP$3,0))</f>
        <v>0</v>
      </c>
      <c r="CQ125" s="60">
        <f>IF(ลับ!CQ$3=0,0,IF(เวลาเรียน!CW22="ล",ลับ!CQ$3,0))</f>
        <v>0</v>
      </c>
      <c r="CR125" s="60">
        <f>IF(ลับ!CR$3=0,0,IF(เวลาเรียน!CX22="ล",ลับ!CR$3,0))</f>
        <v>0</v>
      </c>
      <c r="CS125" s="60">
        <f>IF(ลับ!CS$3=0,0,IF(เวลาเรียน!CY22="ล",ลับ!CS$3,0))</f>
        <v>0</v>
      </c>
      <c r="CT125" s="60">
        <f>IF(ลับ!CT$3=0,0,IF(เวลาเรียน!CZ22="ล",ลับ!CT$3,0))</f>
        <v>0</v>
      </c>
      <c r="CU125" s="60">
        <f>IF(ลับ!CU$3=0,0,IF(เวลาเรียน!DA22="ล",ลับ!CU$3,0))</f>
        <v>0</v>
      </c>
      <c r="CV125" s="60">
        <f>IF(ลับ!CV$3=0,0,IF(เวลาเรียน!DB22="ล",ลับ!CV$3,0))</f>
        <v>0</v>
      </c>
      <c r="CW125" s="60">
        <f>IF(ลับ!CW$3=0,0,IF(เวลาเรียน!DC22="ล",ลับ!CW$3,0))</f>
        <v>0</v>
      </c>
      <c r="CX125" s="73" t="e">
        <f t="shared" si="25"/>
        <v>#REF!</v>
      </c>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GI125" s="65"/>
      <c r="GJ125" s="65"/>
      <c r="GK125" s="65"/>
      <c r="GL125" s="65"/>
      <c r="GM125" s="65"/>
      <c r="GN125" s="65"/>
      <c r="GO125" s="65"/>
      <c r="GP125" s="65"/>
      <c r="GQ125" s="65"/>
      <c r="GR125" s="65"/>
      <c r="GS125" s="65"/>
      <c r="GT125" s="65"/>
      <c r="GU125" s="65"/>
      <c r="GV125" s="65"/>
      <c r="GW125" s="65"/>
      <c r="GX125" s="65"/>
      <c r="GY125" s="65"/>
      <c r="GZ125" s="65"/>
      <c r="HA125" s="65"/>
      <c r="HB125" s="65"/>
      <c r="HC125" s="65"/>
      <c r="HD125" s="65"/>
      <c r="HE125" s="65"/>
      <c r="HF125" s="65"/>
    </row>
    <row r="126" spans="1:214" ht="20.399999999999999" x14ac:dyDescent="0.55000000000000004">
      <c r="A126" s="25">
        <v>18</v>
      </c>
      <c r="B126" s="60">
        <f>IF(ลับ!B$3=0,0,IF(เวลาเรียน!H23="ล",ลับ!B$3,0))</f>
        <v>0</v>
      </c>
      <c r="C126" s="60">
        <f>IF(ลับ!C$3=0,0,IF(เวลาเรียน!I23="ล",ลับ!C$3,0))</f>
        <v>0</v>
      </c>
      <c r="D126" s="60">
        <f>IF(ลับ!D$3=0,0,IF(เวลาเรียน!J23="ล",ลับ!D$3,0))</f>
        <v>0</v>
      </c>
      <c r="E126" s="60">
        <f>IF(ลับ!E$3=0,0,IF(เวลาเรียน!K23="ล",ลับ!E$3,0))</f>
        <v>0</v>
      </c>
      <c r="F126" s="60" t="e">
        <f>IF(ลับ!F$3=0,0,IF(เวลาเรียน!#REF!="ล",ลับ!F$3,0))</f>
        <v>#REF!</v>
      </c>
      <c r="G126" s="60">
        <f>IF(ลับ!G$3=0,0,IF(เวลาเรียน!L23="ล",ลับ!G$3,0))</f>
        <v>0</v>
      </c>
      <c r="H126" s="60">
        <f>IF(ลับ!H$3=0,0,IF(เวลาเรียน!M23="ล",ลับ!H$3,0))</f>
        <v>0</v>
      </c>
      <c r="I126" s="60">
        <f>IF(ลับ!I$3=0,0,IF(เวลาเรียน!N23="ล",ลับ!I$3,0))</f>
        <v>0</v>
      </c>
      <c r="J126" s="60">
        <f>IF(ลับ!J$3=0,0,IF(เวลาเรียน!O23="ล",ลับ!J$3,0))</f>
        <v>0</v>
      </c>
      <c r="K126" s="60">
        <f>IF(ลับ!K$3=0,0,IF(เวลาเรียน!P23="ล",ลับ!K$3,0))</f>
        <v>0</v>
      </c>
      <c r="L126" s="60">
        <f>IF(ลับ!L$3=0,0,IF(เวลาเรียน!Q23="ล",ลับ!L$3,0))</f>
        <v>0</v>
      </c>
      <c r="M126" s="60">
        <f>IF(ลับ!M$3=0,0,IF(เวลาเรียน!R23="ล",ลับ!M$3,0))</f>
        <v>0</v>
      </c>
      <c r="N126" s="60">
        <f>IF(ลับ!N$3=0,0,IF(เวลาเรียน!S23="ล",ลับ!N$3,0))</f>
        <v>0</v>
      </c>
      <c r="O126" s="60">
        <f>IF(ลับ!O$3=0,0,IF(เวลาเรียน!T23="ล",ลับ!O$3,0))</f>
        <v>0</v>
      </c>
      <c r="P126" s="60">
        <f>IF(ลับ!P$3=0,0,IF(เวลาเรียน!U23="ล",ลับ!P$3,0))</f>
        <v>0</v>
      </c>
      <c r="Q126" s="60">
        <f>IF(ลับ!Q$3=0,0,IF(เวลาเรียน!V23="ล",ลับ!Q$3,0))</f>
        <v>0</v>
      </c>
      <c r="R126" s="60">
        <f>IF(ลับ!R$3=0,0,IF(เวลาเรียน!W23="ล",ลับ!R$3,0))</f>
        <v>0</v>
      </c>
      <c r="S126" s="60">
        <f>IF(ลับ!S$3=0,0,IF(เวลาเรียน!X23="ล",ลับ!S$3,0))</f>
        <v>0</v>
      </c>
      <c r="T126" s="60">
        <f>IF(ลับ!T$3=0,0,IF(เวลาเรียน!Y23="ล",ลับ!T$3,0))</f>
        <v>0</v>
      </c>
      <c r="U126" s="60">
        <f>IF(ลับ!U$3=0,0,IF(เวลาเรียน!Z23="ล",ลับ!U$3,0))</f>
        <v>0</v>
      </c>
      <c r="V126" s="60">
        <f>IF(ลับ!V$3=0,0,IF(เวลาเรียน!AA23="ล",ลับ!V$3,0))</f>
        <v>0</v>
      </c>
      <c r="W126" s="60">
        <f>IF(ลับ!W$3=0,0,IF(เวลาเรียน!AB23="ล",ลับ!W$3,0))</f>
        <v>0</v>
      </c>
      <c r="X126" s="60">
        <f>IF(ลับ!X$3=0,0,IF(เวลาเรียน!AC23="ล",ลับ!X$3,0))</f>
        <v>0</v>
      </c>
      <c r="Y126" s="60">
        <f>IF(ลับ!Y$3=0,0,IF(เวลาเรียน!AD23="ล",ลับ!Y$3,0))</f>
        <v>0</v>
      </c>
      <c r="Z126" s="295">
        <f>IF(ลับ!Z$3=0,0,IF(เวลาเรียน!AE23="ล",ลับ!Z$3,0))</f>
        <v>0</v>
      </c>
      <c r="AA126" s="60">
        <f>IF(ลับ!B$3=0,0,IF(เวลาเรียน!AF23="ล",ลับ!B$3,0))</f>
        <v>0</v>
      </c>
      <c r="AB126" s="60">
        <f>IF(ลับ!C$3=0,0,IF(เวลาเรียน!AG23="ล",ลับ!C$3,0))</f>
        <v>0</v>
      </c>
      <c r="AC126" s="60">
        <f>IF(ลับ!D$3=0,0,IF(เวลาเรียน!AH23="ล",ลับ!D$3,0))</f>
        <v>0</v>
      </c>
      <c r="AD126" s="60">
        <f>IF(ลับ!E$3=0,0,IF(เวลาเรียน!AI23="ล",ลับ!E$3,0))</f>
        <v>0</v>
      </c>
      <c r="AE126" s="60" t="e">
        <f>IF(ลับ!F$3=0,0,IF(เวลาเรียน!AJ23="ล",ลับ!F$3,0))</f>
        <v>#REF!</v>
      </c>
      <c r="AF126" s="60">
        <f>IF(ลับ!G$3=0,0,IF(เวลาเรียน!AK23="ล",ลับ!G$3,0))</f>
        <v>0</v>
      </c>
      <c r="AG126" s="60">
        <f>IF(ลับ!H$3=0,0,IF(เวลาเรียน!AL23="ล",ลับ!H$3,0))</f>
        <v>0</v>
      </c>
      <c r="AH126" s="60">
        <f>IF(ลับ!I$3=0,0,IF(เวลาเรียน!AM23="ล",ลับ!I$3,0))</f>
        <v>0</v>
      </c>
      <c r="AI126" s="60">
        <f>IF(ลับ!J$3=0,0,IF(เวลาเรียน!AN23="ล",ลับ!J$3,0))</f>
        <v>0</v>
      </c>
      <c r="AJ126" s="60">
        <f>IF(ลับ!K$3=0,0,IF(เวลาเรียน!AO23="ล",ลับ!K$3,0))</f>
        <v>0</v>
      </c>
      <c r="AK126" s="60">
        <f>IF(ลับ!L$3=0,0,IF(เวลาเรียน!AP23="ล",ลับ!L$3,0))</f>
        <v>0</v>
      </c>
      <c r="AL126" s="60">
        <f>IF(ลับ!M$3=0,0,IF(เวลาเรียน!AQ23="ล",ลับ!M$3,0))</f>
        <v>0</v>
      </c>
      <c r="AM126" s="60">
        <f>IF(ลับ!N$3=0,0,IF(เวลาเรียน!AR23="ล",ลับ!N$3,0))</f>
        <v>0</v>
      </c>
      <c r="AN126" s="60">
        <f>IF(ลับ!O$3=0,0,IF(เวลาเรียน!AS23="ล",ลับ!O$3,0))</f>
        <v>0</v>
      </c>
      <c r="AO126" s="60">
        <f>IF(ลับ!P$3=0,0,IF(เวลาเรียน!AT23="ล",ลับ!P$3,0))</f>
        <v>0</v>
      </c>
      <c r="AP126" s="60">
        <f>IF(ลับ!Q$3=0,0,IF(เวลาเรียน!AU23="ล",ลับ!Q$3,0))</f>
        <v>0</v>
      </c>
      <c r="AQ126" s="60">
        <f>IF(ลับ!R$3=0,0,IF(เวลาเรียน!AV23="ล",ลับ!R$3,0))</f>
        <v>0</v>
      </c>
      <c r="AR126" s="60">
        <f>IF(ลับ!S$3=0,0,IF(เวลาเรียน!AW23="ล",ลับ!S$3,0))</f>
        <v>0</v>
      </c>
      <c r="AS126" s="60">
        <f>IF(ลับ!T$3=0,0,IF(เวลาเรียน!AX23="ล",ลับ!T$3,0))</f>
        <v>0</v>
      </c>
      <c r="AT126" s="60">
        <f>IF(ลับ!U$3=0,0,IF(เวลาเรียน!AY23="ล",ลับ!U$3,0))</f>
        <v>0</v>
      </c>
      <c r="AU126" s="60">
        <f>IF(ลับ!V$3=0,0,IF(เวลาเรียน!AZ23="ล",ลับ!V$3,0))</f>
        <v>0</v>
      </c>
      <c r="AV126" s="60">
        <f>IF(ลับ!W$3=0,0,IF(เวลาเรียน!BA23="ล",ลับ!W$3,0))</f>
        <v>0</v>
      </c>
      <c r="AW126" s="60">
        <f>IF(ลับ!X$3=0,0,IF(เวลาเรียน!BB23="ล",ลับ!X$3,0))</f>
        <v>0</v>
      </c>
      <c r="AX126" s="60">
        <f>IF(ลับ!Y$3=0,0,IF(เวลาเรียน!BC23="ล",ลับ!Y$3,0))</f>
        <v>0</v>
      </c>
      <c r="AY126" s="60">
        <f>IF(ลับ!Z$3=0,0,IF(เวลาเรียน!BD23="ล",ลับ!Z$3,0))</f>
        <v>0</v>
      </c>
      <c r="AZ126" s="60">
        <f>IF(ลับ!AA$3=0,0,IF(เวลาเรียน!BE23="ล",ลับ!AA$3,0))</f>
        <v>0</v>
      </c>
      <c r="BA126" s="60">
        <f>IF(ลับ!AB$3=0,0,IF(เวลาเรียน!BF23="ล",ลับ!AB$3,0))</f>
        <v>0</v>
      </c>
      <c r="BB126" s="60">
        <f>IF(ลับ!AC$3=0,0,IF(เวลาเรียน!BG23="ล",ลับ!AC$3,0))</f>
        <v>0</v>
      </c>
      <c r="BC126" s="60">
        <f>IF(ลับ!AD$3=0,0,IF(เวลาเรียน!BH23="ล",ลับ!AD$3,0))</f>
        <v>0</v>
      </c>
      <c r="BD126" s="60">
        <f>IF(ลับ!AE$3=0,0,IF(เวลาเรียน!BI23="ล",ลับ!AE$3,0))</f>
        <v>0</v>
      </c>
      <c r="BE126" s="60">
        <f>IF(ลับ!AF$3=0,0,IF(เวลาเรียน!BJ23="ล",ลับ!AF$3,0))</f>
        <v>0</v>
      </c>
      <c r="BF126" s="60">
        <f>IF(ลับ!AG$3=0,0,IF(เวลาเรียน!BK23="ล",ลับ!AG$3,0))</f>
        <v>0</v>
      </c>
      <c r="BG126" s="60">
        <f>IF(ลับ!AH$3=0,0,IF(เวลาเรียน!BL23="ล",ลับ!AH$3,0))</f>
        <v>0</v>
      </c>
      <c r="BH126" s="60">
        <f>IF(ลับ!AI$3=0,0,IF(เวลาเรียน!BM23="ล",ลับ!AI$3,0))</f>
        <v>0</v>
      </c>
      <c r="BI126" s="60">
        <f>IF(ลับ!AJ$3=0,0,IF(เวลาเรียน!BN23="ล",ลับ!AJ$3,0))</f>
        <v>0</v>
      </c>
      <c r="BJ126" s="60">
        <f>IF(ลับ!AK$3=0,0,IF(เวลาเรียน!BO23="ล",ลับ!AK$3,0))</f>
        <v>0</v>
      </c>
      <c r="BK126" s="60">
        <f>IF(ลับ!AL$3=0,0,IF(เวลาเรียน!BP23="ล",ลับ!AL$3,0))</f>
        <v>0</v>
      </c>
      <c r="BL126" s="60">
        <f>IF(ลับ!AM$3=0,0,IF(เวลาเรียน!BQ23="ล",ลับ!AM$3,0))</f>
        <v>0</v>
      </c>
      <c r="BM126" s="60">
        <f>IF(ลับ!AN$3=0,0,IF(เวลาเรียน!BR23="ล",ลับ!AN$3,0))</f>
        <v>0</v>
      </c>
      <c r="BN126" s="60">
        <f>IF(ลับ!AO$3=0,0,IF(เวลาเรียน!BS23="ล",ลับ!AO$3,0))</f>
        <v>0</v>
      </c>
      <c r="BO126" s="60">
        <f>IF(ลับ!AP$3=0,0,IF(เวลาเรียน!BT23="ล",ลับ!AP$3,0))</f>
        <v>0</v>
      </c>
      <c r="BP126" s="60">
        <f>IF(ลับ!AQ$3=0,0,IF(เวลาเรียน!BU23="ล",ลับ!AQ$3,0))</f>
        <v>0</v>
      </c>
      <c r="BQ126" s="60">
        <f>IF(ลับ!AR$3=0,0,IF(เวลาเรียน!BV23="ล",ลับ!AR$3,0))</f>
        <v>0</v>
      </c>
      <c r="BR126" s="60">
        <f>IF(ลับ!AS$3=0,0,IF(เวลาเรียน!BW23="ล",ลับ!AS$3,0))</f>
        <v>0</v>
      </c>
      <c r="BS126" s="295">
        <f>IF(ลับ!AT$3=0,0,IF(เวลาเรียน!BX23="ล",ลับ!AT$3,0))</f>
        <v>0</v>
      </c>
      <c r="BT126" s="60">
        <f>IF(ลับ!BT$3=0,0,IF(เวลาเรียน!BZ23="ล",ลับ!BT$3,0))</f>
        <v>0</v>
      </c>
      <c r="BU126" s="60">
        <f>IF(ลับ!BU$3=0,0,IF(เวลาเรียน!CA23="ล",ลับ!BU$3,0))</f>
        <v>0</v>
      </c>
      <c r="BV126" s="60">
        <f>IF(ลับ!BV$3=0,0,IF(เวลาเรียน!CB23="ล",ลับ!BV$3,0))</f>
        <v>0</v>
      </c>
      <c r="BW126" s="60">
        <f>IF(ลับ!BW$3=0,0,IF(เวลาเรียน!CC23="ล",ลับ!BW$3,0))</f>
        <v>0</v>
      </c>
      <c r="BX126" s="60">
        <f>IF(ลับ!BX$3=0,0,IF(เวลาเรียน!CD23="ล",ลับ!BX$3,0))</f>
        <v>0</v>
      </c>
      <c r="BY126" s="60">
        <f>IF(ลับ!BY$3=0,0,IF(เวลาเรียน!CE23="ล",ลับ!BY$3,0))</f>
        <v>0</v>
      </c>
      <c r="BZ126" s="60">
        <f>IF(ลับ!BZ$3=0,0,IF(เวลาเรียน!CF23="ล",ลับ!BZ$3,0))</f>
        <v>0</v>
      </c>
      <c r="CA126" s="60">
        <f>IF(ลับ!CA$3=0,0,IF(เวลาเรียน!CG23="ล",ลับ!CA$3,0))</f>
        <v>0</v>
      </c>
      <c r="CB126" s="60">
        <f>IF(ลับ!CB$3=0,0,IF(เวลาเรียน!CH23="ล",ลับ!CB$3,0))</f>
        <v>0</v>
      </c>
      <c r="CC126" s="60">
        <f>IF(ลับ!CC$3=0,0,IF(เวลาเรียน!CI23="ล",ลับ!CC$3,0))</f>
        <v>0</v>
      </c>
      <c r="CD126" s="60">
        <f>IF(ลับ!CD$3=0,0,IF(เวลาเรียน!CJ23="ล",ลับ!CD$3,0))</f>
        <v>0</v>
      </c>
      <c r="CE126" s="60">
        <f>IF(ลับ!CE$3=0,0,IF(เวลาเรียน!CK23="ล",ลับ!CE$3,0))</f>
        <v>0</v>
      </c>
      <c r="CF126" s="60">
        <f>IF(ลับ!CF$3=0,0,IF(เวลาเรียน!CL23="ล",ลับ!CF$3,0))</f>
        <v>0</v>
      </c>
      <c r="CG126" s="60">
        <f>IF(ลับ!CG$3=0,0,IF(เวลาเรียน!CM23="ล",ลับ!CG$3,0))</f>
        <v>0</v>
      </c>
      <c r="CH126" s="60">
        <f>IF(ลับ!CH$3=0,0,IF(เวลาเรียน!CN23="ล",ลับ!CH$3,0))</f>
        <v>0</v>
      </c>
      <c r="CI126" s="60">
        <f>IF(ลับ!CI$3=0,0,IF(เวลาเรียน!CO23="ล",ลับ!CI$3,0))</f>
        <v>0</v>
      </c>
      <c r="CJ126" s="60">
        <f>IF(ลับ!CJ$3=0,0,IF(เวลาเรียน!CP23="ล",ลับ!CJ$3,0))</f>
        <v>0</v>
      </c>
      <c r="CK126" s="60">
        <f>IF(ลับ!CK$3=0,0,IF(เวลาเรียน!CQ23="ล",ลับ!CK$3,0))</f>
        <v>0</v>
      </c>
      <c r="CL126" s="60">
        <f>IF(ลับ!CL$3=0,0,IF(เวลาเรียน!CR23="ล",ลับ!CL$3,0))</f>
        <v>0</v>
      </c>
      <c r="CM126" s="60">
        <f>IF(ลับ!CM$3=0,0,IF(เวลาเรียน!CS23="ล",ลับ!CM$3,0))</f>
        <v>0</v>
      </c>
      <c r="CN126" s="60">
        <f>IF(ลับ!CN$3=0,0,IF(เวลาเรียน!CT23="ล",ลับ!CN$3,0))</f>
        <v>0</v>
      </c>
      <c r="CO126" s="60">
        <f>IF(ลับ!CO$3=0,0,IF(เวลาเรียน!CU23="ล",ลับ!CO$3,0))</f>
        <v>0</v>
      </c>
      <c r="CP126" s="60">
        <f>IF(ลับ!CP$3=0,0,IF(เวลาเรียน!CV23="ล",ลับ!CP$3,0))</f>
        <v>0</v>
      </c>
      <c r="CQ126" s="60">
        <f>IF(ลับ!CQ$3=0,0,IF(เวลาเรียน!CW23="ล",ลับ!CQ$3,0))</f>
        <v>0</v>
      </c>
      <c r="CR126" s="60">
        <f>IF(ลับ!CR$3=0,0,IF(เวลาเรียน!CX23="ล",ลับ!CR$3,0))</f>
        <v>0</v>
      </c>
      <c r="CS126" s="60">
        <f>IF(ลับ!CS$3=0,0,IF(เวลาเรียน!CY23="ล",ลับ!CS$3,0))</f>
        <v>0</v>
      </c>
      <c r="CT126" s="60">
        <f>IF(ลับ!CT$3=0,0,IF(เวลาเรียน!CZ23="ล",ลับ!CT$3,0))</f>
        <v>0</v>
      </c>
      <c r="CU126" s="60">
        <f>IF(ลับ!CU$3=0,0,IF(เวลาเรียน!DA23="ล",ลับ!CU$3,0))</f>
        <v>0</v>
      </c>
      <c r="CV126" s="60">
        <f>IF(ลับ!CV$3=0,0,IF(เวลาเรียน!DB23="ล",ลับ!CV$3,0))</f>
        <v>0</v>
      </c>
      <c r="CW126" s="60">
        <f>IF(ลับ!CW$3=0,0,IF(เวลาเรียน!DC23="ล",ลับ!CW$3,0))</f>
        <v>0</v>
      </c>
      <c r="CX126" s="73" t="e">
        <f t="shared" si="25"/>
        <v>#REF!</v>
      </c>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row>
    <row r="127" spans="1:214" ht="20.399999999999999" x14ac:dyDescent="0.55000000000000004">
      <c r="A127" s="25">
        <v>19</v>
      </c>
      <c r="B127" s="60">
        <f>IF(ลับ!B$3=0,0,IF(เวลาเรียน!H24="ล",ลับ!B$3,0))</f>
        <v>0</v>
      </c>
      <c r="C127" s="60">
        <f>IF(ลับ!C$3=0,0,IF(เวลาเรียน!I24="ล",ลับ!C$3,0))</f>
        <v>0</v>
      </c>
      <c r="D127" s="60">
        <f>IF(ลับ!D$3=0,0,IF(เวลาเรียน!J24="ล",ลับ!D$3,0))</f>
        <v>0</v>
      </c>
      <c r="E127" s="60">
        <f>IF(ลับ!E$3=0,0,IF(เวลาเรียน!K24="ล",ลับ!E$3,0))</f>
        <v>0</v>
      </c>
      <c r="F127" s="60" t="e">
        <f>IF(ลับ!F$3=0,0,IF(เวลาเรียน!#REF!="ล",ลับ!F$3,0))</f>
        <v>#REF!</v>
      </c>
      <c r="G127" s="60">
        <f>IF(ลับ!G$3=0,0,IF(เวลาเรียน!L24="ล",ลับ!G$3,0))</f>
        <v>0</v>
      </c>
      <c r="H127" s="60">
        <f>IF(ลับ!H$3=0,0,IF(เวลาเรียน!M24="ล",ลับ!H$3,0))</f>
        <v>0</v>
      </c>
      <c r="I127" s="60">
        <f>IF(ลับ!I$3=0,0,IF(เวลาเรียน!N24="ล",ลับ!I$3,0))</f>
        <v>0</v>
      </c>
      <c r="J127" s="60">
        <f>IF(ลับ!J$3=0,0,IF(เวลาเรียน!O24="ล",ลับ!J$3,0))</f>
        <v>0</v>
      </c>
      <c r="K127" s="60">
        <f>IF(ลับ!K$3=0,0,IF(เวลาเรียน!P24="ล",ลับ!K$3,0))</f>
        <v>0</v>
      </c>
      <c r="L127" s="60">
        <f>IF(ลับ!L$3=0,0,IF(เวลาเรียน!Q24="ล",ลับ!L$3,0))</f>
        <v>0</v>
      </c>
      <c r="M127" s="60">
        <f>IF(ลับ!M$3=0,0,IF(เวลาเรียน!R24="ล",ลับ!M$3,0))</f>
        <v>0</v>
      </c>
      <c r="N127" s="60">
        <f>IF(ลับ!N$3=0,0,IF(เวลาเรียน!S24="ล",ลับ!N$3,0))</f>
        <v>0</v>
      </c>
      <c r="O127" s="60">
        <f>IF(ลับ!O$3=0,0,IF(เวลาเรียน!T24="ล",ลับ!O$3,0))</f>
        <v>0</v>
      </c>
      <c r="P127" s="60">
        <f>IF(ลับ!P$3=0,0,IF(เวลาเรียน!U24="ล",ลับ!P$3,0))</f>
        <v>0</v>
      </c>
      <c r="Q127" s="60">
        <f>IF(ลับ!Q$3=0,0,IF(เวลาเรียน!V24="ล",ลับ!Q$3,0))</f>
        <v>0</v>
      </c>
      <c r="R127" s="60">
        <f>IF(ลับ!R$3=0,0,IF(เวลาเรียน!W24="ล",ลับ!R$3,0))</f>
        <v>0</v>
      </c>
      <c r="S127" s="60">
        <f>IF(ลับ!S$3=0,0,IF(เวลาเรียน!X24="ล",ลับ!S$3,0))</f>
        <v>0</v>
      </c>
      <c r="T127" s="60">
        <f>IF(ลับ!T$3=0,0,IF(เวลาเรียน!Y24="ล",ลับ!T$3,0))</f>
        <v>0</v>
      </c>
      <c r="U127" s="60">
        <f>IF(ลับ!U$3=0,0,IF(เวลาเรียน!Z24="ล",ลับ!U$3,0))</f>
        <v>0</v>
      </c>
      <c r="V127" s="60">
        <f>IF(ลับ!V$3=0,0,IF(เวลาเรียน!AA24="ล",ลับ!V$3,0))</f>
        <v>0</v>
      </c>
      <c r="W127" s="60">
        <f>IF(ลับ!W$3=0,0,IF(เวลาเรียน!AB24="ล",ลับ!W$3,0))</f>
        <v>0</v>
      </c>
      <c r="X127" s="60">
        <f>IF(ลับ!X$3=0,0,IF(เวลาเรียน!AC24="ล",ลับ!X$3,0))</f>
        <v>0</v>
      </c>
      <c r="Y127" s="60">
        <f>IF(ลับ!Y$3=0,0,IF(เวลาเรียน!AD24="ล",ลับ!Y$3,0))</f>
        <v>0</v>
      </c>
      <c r="Z127" s="295">
        <f>IF(ลับ!Z$3=0,0,IF(เวลาเรียน!AE24="ล",ลับ!Z$3,0))</f>
        <v>0</v>
      </c>
      <c r="AA127" s="60">
        <f>IF(ลับ!B$3=0,0,IF(เวลาเรียน!AF24="ล",ลับ!B$3,0))</f>
        <v>0</v>
      </c>
      <c r="AB127" s="60">
        <f>IF(ลับ!C$3=0,0,IF(เวลาเรียน!AG24="ล",ลับ!C$3,0))</f>
        <v>0</v>
      </c>
      <c r="AC127" s="60">
        <f>IF(ลับ!D$3=0,0,IF(เวลาเรียน!AH24="ล",ลับ!D$3,0))</f>
        <v>0</v>
      </c>
      <c r="AD127" s="60">
        <f>IF(ลับ!E$3=0,0,IF(เวลาเรียน!AI24="ล",ลับ!E$3,0))</f>
        <v>0</v>
      </c>
      <c r="AE127" s="60" t="e">
        <f>IF(ลับ!F$3=0,0,IF(เวลาเรียน!AJ24="ล",ลับ!F$3,0))</f>
        <v>#REF!</v>
      </c>
      <c r="AF127" s="60">
        <f>IF(ลับ!G$3=0,0,IF(เวลาเรียน!AK24="ล",ลับ!G$3,0))</f>
        <v>0</v>
      </c>
      <c r="AG127" s="60">
        <f>IF(ลับ!H$3=0,0,IF(เวลาเรียน!AL24="ล",ลับ!H$3,0))</f>
        <v>0</v>
      </c>
      <c r="AH127" s="60">
        <f>IF(ลับ!I$3=0,0,IF(เวลาเรียน!AM24="ล",ลับ!I$3,0))</f>
        <v>0</v>
      </c>
      <c r="AI127" s="60">
        <f>IF(ลับ!J$3=0,0,IF(เวลาเรียน!AN24="ล",ลับ!J$3,0))</f>
        <v>0</v>
      </c>
      <c r="AJ127" s="60">
        <f>IF(ลับ!K$3=0,0,IF(เวลาเรียน!AO24="ล",ลับ!K$3,0))</f>
        <v>0</v>
      </c>
      <c r="AK127" s="60">
        <f>IF(ลับ!L$3=0,0,IF(เวลาเรียน!AP24="ล",ลับ!L$3,0))</f>
        <v>0</v>
      </c>
      <c r="AL127" s="60">
        <f>IF(ลับ!M$3=0,0,IF(เวลาเรียน!AQ24="ล",ลับ!M$3,0))</f>
        <v>0</v>
      </c>
      <c r="AM127" s="60">
        <f>IF(ลับ!N$3=0,0,IF(เวลาเรียน!AR24="ล",ลับ!N$3,0))</f>
        <v>0</v>
      </c>
      <c r="AN127" s="60">
        <f>IF(ลับ!O$3=0,0,IF(เวลาเรียน!AS24="ล",ลับ!O$3,0))</f>
        <v>0</v>
      </c>
      <c r="AO127" s="60">
        <f>IF(ลับ!P$3=0,0,IF(เวลาเรียน!AT24="ล",ลับ!P$3,0))</f>
        <v>0</v>
      </c>
      <c r="AP127" s="60">
        <f>IF(ลับ!Q$3=0,0,IF(เวลาเรียน!AU24="ล",ลับ!Q$3,0))</f>
        <v>0</v>
      </c>
      <c r="AQ127" s="60">
        <f>IF(ลับ!R$3=0,0,IF(เวลาเรียน!AV24="ล",ลับ!R$3,0))</f>
        <v>0</v>
      </c>
      <c r="AR127" s="60">
        <f>IF(ลับ!S$3=0,0,IF(เวลาเรียน!AW24="ล",ลับ!S$3,0))</f>
        <v>0</v>
      </c>
      <c r="AS127" s="60">
        <f>IF(ลับ!T$3=0,0,IF(เวลาเรียน!AX24="ล",ลับ!T$3,0))</f>
        <v>0</v>
      </c>
      <c r="AT127" s="60">
        <f>IF(ลับ!U$3=0,0,IF(เวลาเรียน!AY24="ล",ลับ!U$3,0))</f>
        <v>0</v>
      </c>
      <c r="AU127" s="60">
        <f>IF(ลับ!V$3=0,0,IF(เวลาเรียน!AZ24="ล",ลับ!V$3,0))</f>
        <v>0</v>
      </c>
      <c r="AV127" s="60">
        <f>IF(ลับ!W$3=0,0,IF(เวลาเรียน!BA24="ล",ลับ!W$3,0))</f>
        <v>0</v>
      </c>
      <c r="AW127" s="60">
        <f>IF(ลับ!X$3=0,0,IF(เวลาเรียน!BB24="ล",ลับ!X$3,0))</f>
        <v>0</v>
      </c>
      <c r="AX127" s="60">
        <f>IF(ลับ!Y$3=0,0,IF(เวลาเรียน!BC24="ล",ลับ!Y$3,0))</f>
        <v>0</v>
      </c>
      <c r="AY127" s="60">
        <f>IF(ลับ!Z$3=0,0,IF(เวลาเรียน!BD24="ล",ลับ!Z$3,0))</f>
        <v>0</v>
      </c>
      <c r="AZ127" s="60">
        <f>IF(ลับ!AA$3=0,0,IF(เวลาเรียน!BE24="ล",ลับ!AA$3,0))</f>
        <v>0</v>
      </c>
      <c r="BA127" s="60">
        <f>IF(ลับ!AB$3=0,0,IF(เวลาเรียน!BF24="ล",ลับ!AB$3,0))</f>
        <v>0</v>
      </c>
      <c r="BB127" s="60">
        <f>IF(ลับ!AC$3=0,0,IF(เวลาเรียน!BG24="ล",ลับ!AC$3,0))</f>
        <v>0</v>
      </c>
      <c r="BC127" s="60">
        <f>IF(ลับ!AD$3=0,0,IF(เวลาเรียน!BH24="ล",ลับ!AD$3,0))</f>
        <v>0</v>
      </c>
      <c r="BD127" s="60">
        <f>IF(ลับ!AE$3=0,0,IF(เวลาเรียน!BI24="ล",ลับ!AE$3,0))</f>
        <v>0</v>
      </c>
      <c r="BE127" s="60">
        <f>IF(ลับ!AF$3=0,0,IF(เวลาเรียน!BJ24="ล",ลับ!AF$3,0))</f>
        <v>0</v>
      </c>
      <c r="BF127" s="60">
        <f>IF(ลับ!AG$3=0,0,IF(เวลาเรียน!BK24="ล",ลับ!AG$3,0))</f>
        <v>0</v>
      </c>
      <c r="BG127" s="60">
        <f>IF(ลับ!AH$3=0,0,IF(เวลาเรียน!BL24="ล",ลับ!AH$3,0))</f>
        <v>0</v>
      </c>
      <c r="BH127" s="60">
        <f>IF(ลับ!AI$3=0,0,IF(เวลาเรียน!BM24="ล",ลับ!AI$3,0))</f>
        <v>0</v>
      </c>
      <c r="BI127" s="60">
        <f>IF(ลับ!AJ$3=0,0,IF(เวลาเรียน!BN24="ล",ลับ!AJ$3,0))</f>
        <v>0</v>
      </c>
      <c r="BJ127" s="60">
        <f>IF(ลับ!AK$3=0,0,IF(เวลาเรียน!BO24="ล",ลับ!AK$3,0))</f>
        <v>0</v>
      </c>
      <c r="BK127" s="60">
        <f>IF(ลับ!AL$3=0,0,IF(เวลาเรียน!BP24="ล",ลับ!AL$3,0))</f>
        <v>0</v>
      </c>
      <c r="BL127" s="60">
        <f>IF(ลับ!AM$3=0,0,IF(เวลาเรียน!BQ24="ล",ลับ!AM$3,0))</f>
        <v>0</v>
      </c>
      <c r="BM127" s="60">
        <f>IF(ลับ!AN$3=0,0,IF(เวลาเรียน!BR24="ล",ลับ!AN$3,0))</f>
        <v>0</v>
      </c>
      <c r="BN127" s="60">
        <f>IF(ลับ!AO$3=0,0,IF(เวลาเรียน!BS24="ล",ลับ!AO$3,0))</f>
        <v>0</v>
      </c>
      <c r="BO127" s="60">
        <f>IF(ลับ!AP$3=0,0,IF(เวลาเรียน!BT24="ล",ลับ!AP$3,0))</f>
        <v>0</v>
      </c>
      <c r="BP127" s="60">
        <f>IF(ลับ!AQ$3=0,0,IF(เวลาเรียน!BU24="ล",ลับ!AQ$3,0))</f>
        <v>0</v>
      </c>
      <c r="BQ127" s="60">
        <f>IF(ลับ!AR$3=0,0,IF(เวลาเรียน!BV24="ล",ลับ!AR$3,0))</f>
        <v>0</v>
      </c>
      <c r="BR127" s="60">
        <f>IF(ลับ!AS$3=0,0,IF(เวลาเรียน!BW24="ล",ลับ!AS$3,0))</f>
        <v>0</v>
      </c>
      <c r="BS127" s="295">
        <f>IF(ลับ!AT$3=0,0,IF(เวลาเรียน!BX24="ล",ลับ!AT$3,0))</f>
        <v>0</v>
      </c>
      <c r="BT127" s="60">
        <f>IF(ลับ!BT$3=0,0,IF(เวลาเรียน!BZ24="ล",ลับ!BT$3,0))</f>
        <v>0</v>
      </c>
      <c r="BU127" s="60">
        <f>IF(ลับ!BU$3=0,0,IF(เวลาเรียน!CA24="ล",ลับ!BU$3,0))</f>
        <v>0</v>
      </c>
      <c r="BV127" s="60">
        <f>IF(ลับ!BV$3=0,0,IF(เวลาเรียน!CB24="ล",ลับ!BV$3,0))</f>
        <v>0</v>
      </c>
      <c r="BW127" s="60">
        <f>IF(ลับ!BW$3=0,0,IF(เวลาเรียน!CC24="ล",ลับ!BW$3,0))</f>
        <v>0</v>
      </c>
      <c r="BX127" s="60">
        <f>IF(ลับ!BX$3=0,0,IF(เวลาเรียน!CD24="ล",ลับ!BX$3,0))</f>
        <v>0</v>
      </c>
      <c r="BY127" s="60">
        <f>IF(ลับ!BY$3=0,0,IF(เวลาเรียน!CE24="ล",ลับ!BY$3,0))</f>
        <v>0</v>
      </c>
      <c r="BZ127" s="60">
        <f>IF(ลับ!BZ$3=0,0,IF(เวลาเรียน!CF24="ล",ลับ!BZ$3,0))</f>
        <v>0</v>
      </c>
      <c r="CA127" s="60">
        <f>IF(ลับ!CA$3=0,0,IF(เวลาเรียน!CG24="ล",ลับ!CA$3,0))</f>
        <v>0</v>
      </c>
      <c r="CB127" s="60">
        <f>IF(ลับ!CB$3=0,0,IF(เวลาเรียน!CH24="ล",ลับ!CB$3,0))</f>
        <v>0</v>
      </c>
      <c r="CC127" s="60">
        <f>IF(ลับ!CC$3=0,0,IF(เวลาเรียน!CI24="ล",ลับ!CC$3,0))</f>
        <v>0</v>
      </c>
      <c r="CD127" s="60">
        <f>IF(ลับ!CD$3=0,0,IF(เวลาเรียน!CJ24="ล",ลับ!CD$3,0))</f>
        <v>0</v>
      </c>
      <c r="CE127" s="60">
        <f>IF(ลับ!CE$3=0,0,IF(เวลาเรียน!CK24="ล",ลับ!CE$3,0))</f>
        <v>0</v>
      </c>
      <c r="CF127" s="60">
        <f>IF(ลับ!CF$3=0,0,IF(เวลาเรียน!CL24="ล",ลับ!CF$3,0))</f>
        <v>0</v>
      </c>
      <c r="CG127" s="60">
        <f>IF(ลับ!CG$3=0,0,IF(เวลาเรียน!CM24="ล",ลับ!CG$3,0))</f>
        <v>0</v>
      </c>
      <c r="CH127" s="60">
        <f>IF(ลับ!CH$3=0,0,IF(เวลาเรียน!CN24="ล",ลับ!CH$3,0))</f>
        <v>0</v>
      </c>
      <c r="CI127" s="60">
        <f>IF(ลับ!CI$3=0,0,IF(เวลาเรียน!CO24="ล",ลับ!CI$3,0))</f>
        <v>0</v>
      </c>
      <c r="CJ127" s="60">
        <f>IF(ลับ!CJ$3=0,0,IF(เวลาเรียน!CP24="ล",ลับ!CJ$3,0))</f>
        <v>0</v>
      </c>
      <c r="CK127" s="60">
        <f>IF(ลับ!CK$3=0,0,IF(เวลาเรียน!CQ24="ล",ลับ!CK$3,0))</f>
        <v>0</v>
      </c>
      <c r="CL127" s="60">
        <f>IF(ลับ!CL$3=0,0,IF(เวลาเรียน!CR24="ล",ลับ!CL$3,0))</f>
        <v>0</v>
      </c>
      <c r="CM127" s="60">
        <f>IF(ลับ!CM$3=0,0,IF(เวลาเรียน!CS24="ล",ลับ!CM$3,0))</f>
        <v>0</v>
      </c>
      <c r="CN127" s="60">
        <f>IF(ลับ!CN$3=0,0,IF(เวลาเรียน!CT24="ล",ลับ!CN$3,0))</f>
        <v>0</v>
      </c>
      <c r="CO127" s="60">
        <f>IF(ลับ!CO$3=0,0,IF(เวลาเรียน!CU24="ล",ลับ!CO$3,0))</f>
        <v>0</v>
      </c>
      <c r="CP127" s="60">
        <f>IF(ลับ!CP$3=0,0,IF(เวลาเรียน!CV24="ล",ลับ!CP$3,0))</f>
        <v>0</v>
      </c>
      <c r="CQ127" s="60">
        <f>IF(ลับ!CQ$3=0,0,IF(เวลาเรียน!CW24="ล",ลับ!CQ$3,0))</f>
        <v>0</v>
      </c>
      <c r="CR127" s="60">
        <f>IF(ลับ!CR$3=0,0,IF(เวลาเรียน!CX24="ล",ลับ!CR$3,0))</f>
        <v>0</v>
      </c>
      <c r="CS127" s="60">
        <f>IF(ลับ!CS$3=0,0,IF(เวลาเรียน!CY24="ล",ลับ!CS$3,0))</f>
        <v>0</v>
      </c>
      <c r="CT127" s="60">
        <f>IF(ลับ!CT$3=0,0,IF(เวลาเรียน!CZ24="ล",ลับ!CT$3,0))</f>
        <v>0</v>
      </c>
      <c r="CU127" s="60">
        <f>IF(ลับ!CU$3=0,0,IF(เวลาเรียน!DA24="ล",ลับ!CU$3,0))</f>
        <v>0</v>
      </c>
      <c r="CV127" s="60">
        <f>IF(ลับ!CV$3=0,0,IF(เวลาเรียน!DB24="ล",ลับ!CV$3,0))</f>
        <v>0</v>
      </c>
      <c r="CW127" s="60">
        <f>IF(ลับ!CW$3=0,0,IF(เวลาเรียน!DC24="ล",ลับ!CW$3,0))</f>
        <v>0</v>
      </c>
      <c r="CX127" s="73" t="e">
        <f t="shared" si="25"/>
        <v>#REF!</v>
      </c>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row>
    <row r="128" spans="1:214" ht="20.399999999999999" x14ac:dyDescent="0.55000000000000004">
      <c r="A128" s="25">
        <v>20</v>
      </c>
      <c r="B128" s="60">
        <f>IF(ลับ!B$3=0,0,IF(เวลาเรียน!H25="ล",ลับ!B$3,0))</f>
        <v>0</v>
      </c>
      <c r="C128" s="60">
        <f>IF(ลับ!C$3=0,0,IF(เวลาเรียน!I25="ล",ลับ!C$3,0))</f>
        <v>0</v>
      </c>
      <c r="D128" s="60">
        <f>IF(ลับ!D$3=0,0,IF(เวลาเรียน!J25="ล",ลับ!D$3,0))</f>
        <v>0</v>
      </c>
      <c r="E128" s="60">
        <f>IF(ลับ!E$3=0,0,IF(เวลาเรียน!K25="ล",ลับ!E$3,0))</f>
        <v>0</v>
      </c>
      <c r="F128" s="60" t="e">
        <f>IF(ลับ!F$3=0,0,IF(เวลาเรียน!#REF!="ล",ลับ!F$3,0))</f>
        <v>#REF!</v>
      </c>
      <c r="G128" s="60">
        <f>IF(ลับ!G$3=0,0,IF(เวลาเรียน!L25="ล",ลับ!G$3,0))</f>
        <v>0</v>
      </c>
      <c r="H128" s="60">
        <f>IF(ลับ!H$3=0,0,IF(เวลาเรียน!M25="ล",ลับ!H$3,0))</f>
        <v>0</v>
      </c>
      <c r="I128" s="60">
        <f>IF(ลับ!I$3=0,0,IF(เวลาเรียน!N25="ล",ลับ!I$3,0))</f>
        <v>0</v>
      </c>
      <c r="J128" s="60">
        <f>IF(ลับ!J$3=0,0,IF(เวลาเรียน!O25="ล",ลับ!J$3,0))</f>
        <v>0</v>
      </c>
      <c r="K128" s="60">
        <f>IF(ลับ!K$3=0,0,IF(เวลาเรียน!P25="ล",ลับ!K$3,0))</f>
        <v>0</v>
      </c>
      <c r="L128" s="60">
        <f>IF(ลับ!L$3=0,0,IF(เวลาเรียน!Q25="ล",ลับ!L$3,0))</f>
        <v>0</v>
      </c>
      <c r="M128" s="60">
        <f>IF(ลับ!M$3=0,0,IF(เวลาเรียน!R25="ล",ลับ!M$3,0))</f>
        <v>0</v>
      </c>
      <c r="N128" s="60">
        <f>IF(ลับ!N$3=0,0,IF(เวลาเรียน!S25="ล",ลับ!N$3,0))</f>
        <v>0</v>
      </c>
      <c r="O128" s="60">
        <f>IF(ลับ!O$3=0,0,IF(เวลาเรียน!T25="ล",ลับ!O$3,0))</f>
        <v>0</v>
      </c>
      <c r="P128" s="60">
        <f>IF(ลับ!P$3=0,0,IF(เวลาเรียน!U25="ล",ลับ!P$3,0))</f>
        <v>0</v>
      </c>
      <c r="Q128" s="60">
        <f>IF(ลับ!Q$3=0,0,IF(เวลาเรียน!V25="ล",ลับ!Q$3,0))</f>
        <v>0</v>
      </c>
      <c r="R128" s="60">
        <f>IF(ลับ!R$3=0,0,IF(เวลาเรียน!W25="ล",ลับ!R$3,0))</f>
        <v>0</v>
      </c>
      <c r="S128" s="60">
        <f>IF(ลับ!S$3=0,0,IF(เวลาเรียน!X25="ล",ลับ!S$3,0))</f>
        <v>0</v>
      </c>
      <c r="T128" s="60">
        <f>IF(ลับ!T$3=0,0,IF(เวลาเรียน!Y25="ล",ลับ!T$3,0))</f>
        <v>0</v>
      </c>
      <c r="U128" s="60">
        <f>IF(ลับ!U$3=0,0,IF(เวลาเรียน!Z25="ล",ลับ!U$3,0))</f>
        <v>0</v>
      </c>
      <c r="V128" s="60">
        <f>IF(ลับ!V$3=0,0,IF(เวลาเรียน!AA25="ล",ลับ!V$3,0))</f>
        <v>0</v>
      </c>
      <c r="W128" s="60">
        <f>IF(ลับ!W$3=0,0,IF(เวลาเรียน!AB25="ล",ลับ!W$3,0))</f>
        <v>0</v>
      </c>
      <c r="X128" s="60">
        <f>IF(ลับ!X$3=0,0,IF(เวลาเรียน!AC25="ล",ลับ!X$3,0))</f>
        <v>0</v>
      </c>
      <c r="Y128" s="60">
        <f>IF(ลับ!Y$3=0,0,IF(เวลาเรียน!AD25="ล",ลับ!Y$3,0))</f>
        <v>0</v>
      </c>
      <c r="Z128" s="295">
        <f>IF(ลับ!Z$3=0,0,IF(เวลาเรียน!AE25="ล",ลับ!Z$3,0))</f>
        <v>0</v>
      </c>
      <c r="AA128" s="60">
        <f>IF(ลับ!B$3=0,0,IF(เวลาเรียน!AF25="ล",ลับ!B$3,0))</f>
        <v>0</v>
      </c>
      <c r="AB128" s="60">
        <f>IF(ลับ!C$3=0,0,IF(เวลาเรียน!AG25="ล",ลับ!C$3,0))</f>
        <v>0</v>
      </c>
      <c r="AC128" s="60">
        <f>IF(ลับ!D$3=0,0,IF(เวลาเรียน!AH25="ล",ลับ!D$3,0))</f>
        <v>0</v>
      </c>
      <c r="AD128" s="60">
        <f>IF(ลับ!E$3=0,0,IF(เวลาเรียน!AI25="ล",ลับ!E$3,0))</f>
        <v>0</v>
      </c>
      <c r="AE128" s="60" t="e">
        <f>IF(ลับ!F$3=0,0,IF(เวลาเรียน!AJ25="ล",ลับ!F$3,0))</f>
        <v>#REF!</v>
      </c>
      <c r="AF128" s="60">
        <f>IF(ลับ!G$3=0,0,IF(เวลาเรียน!AK25="ล",ลับ!G$3,0))</f>
        <v>0</v>
      </c>
      <c r="AG128" s="60">
        <f>IF(ลับ!H$3=0,0,IF(เวลาเรียน!AL25="ล",ลับ!H$3,0))</f>
        <v>0</v>
      </c>
      <c r="AH128" s="60">
        <f>IF(ลับ!I$3=0,0,IF(เวลาเรียน!AM25="ล",ลับ!I$3,0))</f>
        <v>0</v>
      </c>
      <c r="AI128" s="60">
        <f>IF(ลับ!J$3=0,0,IF(เวลาเรียน!AN25="ล",ลับ!J$3,0))</f>
        <v>0</v>
      </c>
      <c r="AJ128" s="60">
        <f>IF(ลับ!K$3=0,0,IF(เวลาเรียน!AO25="ล",ลับ!K$3,0))</f>
        <v>0</v>
      </c>
      <c r="AK128" s="60">
        <f>IF(ลับ!L$3=0,0,IF(เวลาเรียน!AP25="ล",ลับ!L$3,0))</f>
        <v>0</v>
      </c>
      <c r="AL128" s="60">
        <f>IF(ลับ!M$3=0,0,IF(เวลาเรียน!AQ25="ล",ลับ!M$3,0))</f>
        <v>0</v>
      </c>
      <c r="AM128" s="60">
        <f>IF(ลับ!N$3=0,0,IF(เวลาเรียน!AR25="ล",ลับ!N$3,0))</f>
        <v>0</v>
      </c>
      <c r="AN128" s="60">
        <f>IF(ลับ!O$3=0,0,IF(เวลาเรียน!AS25="ล",ลับ!O$3,0))</f>
        <v>0</v>
      </c>
      <c r="AO128" s="60">
        <f>IF(ลับ!P$3=0,0,IF(เวลาเรียน!AT25="ล",ลับ!P$3,0))</f>
        <v>0</v>
      </c>
      <c r="AP128" s="60">
        <f>IF(ลับ!Q$3=0,0,IF(เวลาเรียน!AU25="ล",ลับ!Q$3,0))</f>
        <v>0</v>
      </c>
      <c r="AQ128" s="60">
        <f>IF(ลับ!R$3=0,0,IF(เวลาเรียน!AV25="ล",ลับ!R$3,0))</f>
        <v>0</v>
      </c>
      <c r="AR128" s="60">
        <f>IF(ลับ!S$3=0,0,IF(เวลาเรียน!AW25="ล",ลับ!S$3,0))</f>
        <v>0</v>
      </c>
      <c r="AS128" s="60">
        <f>IF(ลับ!T$3=0,0,IF(เวลาเรียน!AX25="ล",ลับ!T$3,0))</f>
        <v>0</v>
      </c>
      <c r="AT128" s="60">
        <f>IF(ลับ!U$3=0,0,IF(เวลาเรียน!AY25="ล",ลับ!U$3,0))</f>
        <v>0</v>
      </c>
      <c r="AU128" s="60">
        <f>IF(ลับ!V$3=0,0,IF(เวลาเรียน!AZ25="ล",ลับ!V$3,0))</f>
        <v>0</v>
      </c>
      <c r="AV128" s="60">
        <f>IF(ลับ!W$3=0,0,IF(เวลาเรียน!BA25="ล",ลับ!W$3,0))</f>
        <v>0</v>
      </c>
      <c r="AW128" s="60">
        <f>IF(ลับ!X$3=0,0,IF(เวลาเรียน!BB25="ล",ลับ!X$3,0))</f>
        <v>0</v>
      </c>
      <c r="AX128" s="60">
        <f>IF(ลับ!Y$3=0,0,IF(เวลาเรียน!BC25="ล",ลับ!Y$3,0))</f>
        <v>0</v>
      </c>
      <c r="AY128" s="60">
        <f>IF(ลับ!Z$3=0,0,IF(เวลาเรียน!BD25="ล",ลับ!Z$3,0))</f>
        <v>0</v>
      </c>
      <c r="AZ128" s="60">
        <f>IF(ลับ!AA$3=0,0,IF(เวลาเรียน!BE25="ล",ลับ!AA$3,0))</f>
        <v>0</v>
      </c>
      <c r="BA128" s="60">
        <f>IF(ลับ!AB$3=0,0,IF(เวลาเรียน!BF25="ล",ลับ!AB$3,0))</f>
        <v>0</v>
      </c>
      <c r="BB128" s="60">
        <f>IF(ลับ!AC$3=0,0,IF(เวลาเรียน!BG25="ล",ลับ!AC$3,0))</f>
        <v>0</v>
      </c>
      <c r="BC128" s="60">
        <f>IF(ลับ!AD$3=0,0,IF(เวลาเรียน!BH25="ล",ลับ!AD$3,0))</f>
        <v>0</v>
      </c>
      <c r="BD128" s="60">
        <f>IF(ลับ!AE$3=0,0,IF(เวลาเรียน!BI25="ล",ลับ!AE$3,0))</f>
        <v>0</v>
      </c>
      <c r="BE128" s="60">
        <f>IF(ลับ!AF$3=0,0,IF(เวลาเรียน!BJ25="ล",ลับ!AF$3,0))</f>
        <v>0</v>
      </c>
      <c r="BF128" s="60">
        <f>IF(ลับ!AG$3=0,0,IF(เวลาเรียน!BK25="ล",ลับ!AG$3,0))</f>
        <v>0</v>
      </c>
      <c r="BG128" s="60">
        <f>IF(ลับ!AH$3=0,0,IF(เวลาเรียน!BL25="ล",ลับ!AH$3,0))</f>
        <v>0</v>
      </c>
      <c r="BH128" s="60">
        <f>IF(ลับ!AI$3=0,0,IF(เวลาเรียน!BM25="ล",ลับ!AI$3,0))</f>
        <v>0</v>
      </c>
      <c r="BI128" s="60">
        <f>IF(ลับ!AJ$3=0,0,IF(เวลาเรียน!BN25="ล",ลับ!AJ$3,0))</f>
        <v>0</v>
      </c>
      <c r="BJ128" s="60">
        <f>IF(ลับ!AK$3=0,0,IF(เวลาเรียน!BO25="ล",ลับ!AK$3,0))</f>
        <v>0</v>
      </c>
      <c r="BK128" s="60">
        <f>IF(ลับ!AL$3=0,0,IF(เวลาเรียน!BP25="ล",ลับ!AL$3,0))</f>
        <v>0</v>
      </c>
      <c r="BL128" s="60">
        <f>IF(ลับ!AM$3=0,0,IF(เวลาเรียน!BQ25="ล",ลับ!AM$3,0))</f>
        <v>0</v>
      </c>
      <c r="BM128" s="60">
        <f>IF(ลับ!AN$3=0,0,IF(เวลาเรียน!BR25="ล",ลับ!AN$3,0))</f>
        <v>0</v>
      </c>
      <c r="BN128" s="60">
        <f>IF(ลับ!AO$3=0,0,IF(เวลาเรียน!BS25="ล",ลับ!AO$3,0))</f>
        <v>0</v>
      </c>
      <c r="BO128" s="60">
        <f>IF(ลับ!AP$3=0,0,IF(เวลาเรียน!BT25="ล",ลับ!AP$3,0))</f>
        <v>0</v>
      </c>
      <c r="BP128" s="60">
        <f>IF(ลับ!AQ$3=0,0,IF(เวลาเรียน!BU25="ล",ลับ!AQ$3,0))</f>
        <v>0</v>
      </c>
      <c r="BQ128" s="60">
        <f>IF(ลับ!AR$3=0,0,IF(เวลาเรียน!BV25="ล",ลับ!AR$3,0))</f>
        <v>0</v>
      </c>
      <c r="BR128" s="60">
        <f>IF(ลับ!AS$3=0,0,IF(เวลาเรียน!BW25="ล",ลับ!AS$3,0))</f>
        <v>0</v>
      </c>
      <c r="BS128" s="295">
        <f>IF(ลับ!AT$3=0,0,IF(เวลาเรียน!BX25="ล",ลับ!AT$3,0))</f>
        <v>0</v>
      </c>
      <c r="BT128" s="60">
        <f>IF(ลับ!BT$3=0,0,IF(เวลาเรียน!BZ25="ล",ลับ!BT$3,0))</f>
        <v>0</v>
      </c>
      <c r="BU128" s="60">
        <f>IF(ลับ!BU$3=0,0,IF(เวลาเรียน!CA25="ล",ลับ!BU$3,0))</f>
        <v>0</v>
      </c>
      <c r="BV128" s="60">
        <f>IF(ลับ!BV$3=0,0,IF(เวลาเรียน!CB25="ล",ลับ!BV$3,0))</f>
        <v>0</v>
      </c>
      <c r="BW128" s="60">
        <f>IF(ลับ!BW$3=0,0,IF(เวลาเรียน!CC25="ล",ลับ!BW$3,0))</f>
        <v>0</v>
      </c>
      <c r="BX128" s="60">
        <f>IF(ลับ!BX$3=0,0,IF(เวลาเรียน!CD25="ล",ลับ!BX$3,0))</f>
        <v>0</v>
      </c>
      <c r="BY128" s="60">
        <f>IF(ลับ!BY$3=0,0,IF(เวลาเรียน!CE25="ล",ลับ!BY$3,0))</f>
        <v>0</v>
      </c>
      <c r="BZ128" s="60">
        <f>IF(ลับ!BZ$3=0,0,IF(เวลาเรียน!CF25="ล",ลับ!BZ$3,0))</f>
        <v>0</v>
      </c>
      <c r="CA128" s="60">
        <f>IF(ลับ!CA$3=0,0,IF(เวลาเรียน!CG25="ล",ลับ!CA$3,0))</f>
        <v>0</v>
      </c>
      <c r="CB128" s="60">
        <f>IF(ลับ!CB$3=0,0,IF(เวลาเรียน!CH25="ล",ลับ!CB$3,0))</f>
        <v>0</v>
      </c>
      <c r="CC128" s="60">
        <f>IF(ลับ!CC$3=0,0,IF(เวลาเรียน!CI25="ล",ลับ!CC$3,0))</f>
        <v>0</v>
      </c>
      <c r="CD128" s="60">
        <f>IF(ลับ!CD$3=0,0,IF(เวลาเรียน!CJ25="ล",ลับ!CD$3,0))</f>
        <v>0</v>
      </c>
      <c r="CE128" s="60">
        <f>IF(ลับ!CE$3=0,0,IF(เวลาเรียน!CK25="ล",ลับ!CE$3,0))</f>
        <v>0</v>
      </c>
      <c r="CF128" s="60">
        <f>IF(ลับ!CF$3=0,0,IF(เวลาเรียน!CL25="ล",ลับ!CF$3,0))</f>
        <v>0</v>
      </c>
      <c r="CG128" s="60">
        <f>IF(ลับ!CG$3=0,0,IF(เวลาเรียน!CM25="ล",ลับ!CG$3,0))</f>
        <v>0</v>
      </c>
      <c r="CH128" s="60">
        <f>IF(ลับ!CH$3=0,0,IF(เวลาเรียน!CN25="ล",ลับ!CH$3,0))</f>
        <v>0</v>
      </c>
      <c r="CI128" s="60">
        <f>IF(ลับ!CI$3=0,0,IF(เวลาเรียน!CO25="ล",ลับ!CI$3,0))</f>
        <v>0</v>
      </c>
      <c r="CJ128" s="60">
        <f>IF(ลับ!CJ$3=0,0,IF(เวลาเรียน!CP25="ล",ลับ!CJ$3,0))</f>
        <v>0</v>
      </c>
      <c r="CK128" s="60">
        <f>IF(ลับ!CK$3=0,0,IF(เวลาเรียน!CQ25="ล",ลับ!CK$3,0))</f>
        <v>0</v>
      </c>
      <c r="CL128" s="60">
        <f>IF(ลับ!CL$3=0,0,IF(เวลาเรียน!CR25="ล",ลับ!CL$3,0))</f>
        <v>0</v>
      </c>
      <c r="CM128" s="60">
        <f>IF(ลับ!CM$3=0,0,IF(เวลาเรียน!CS25="ล",ลับ!CM$3,0))</f>
        <v>0</v>
      </c>
      <c r="CN128" s="60">
        <f>IF(ลับ!CN$3=0,0,IF(เวลาเรียน!CT25="ล",ลับ!CN$3,0))</f>
        <v>0</v>
      </c>
      <c r="CO128" s="60">
        <f>IF(ลับ!CO$3=0,0,IF(เวลาเรียน!CU25="ล",ลับ!CO$3,0))</f>
        <v>0</v>
      </c>
      <c r="CP128" s="60">
        <f>IF(ลับ!CP$3=0,0,IF(เวลาเรียน!CV25="ล",ลับ!CP$3,0))</f>
        <v>0</v>
      </c>
      <c r="CQ128" s="60">
        <f>IF(ลับ!CQ$3=0,0,IF(เวลาเรียน!CW25="ล",ลับ!CQ$3,0))</f>
        <v>0</v>
      </c>
      <c r="CR128" s="60">
        <f>IF(ลับ!CR$3=0,0,IF(เวลาเรียน!CX25="ล",ลับ!CR$3,0))</f>
        <v>0</v>
      </c>
      <c r="CS128" s="60">
        <f>IF(ลับ!CS$3=0,0,IF(เวลาเรียน!CY25="ล",ลับ!CS$3,0))</f>
        <v>0</v>
      </c>
      <c r="CT128" s="60">
        <f>IF(ลับ!CT$3=0,0,IF(เวลาเรียน!CZ25="ล",ลับ!CT$3,0))</f>
        <v>0</v>
      </c>
      <c r="CU128" s="60">
        <f>IF(ลับ!CU$3=0,0,IF(เวลาเรียน!DA25="ล",ลับ!CU$3,0))</f>
        <v>0</v>
      </c>
      <c r="CV128" s="60">
        <f>IF(ลับ!CV$3=0,0,IF(เวลาเรียน!DB25="ล",ลับ!CV$3,0))</f>
        <v>0</v>
      </c>
      <c r="CW128" s="60">
        <f>IF(ลับ!CW$3=0,0,IF(เวลาเรียน!DC25="ล",ลับ!CW$3,0))</f>
        <v>0</v>
      </c>
      <c r="CX128" s="73" t="e">
        <f t="shared" si="25"/>
        <v>#REF!</v>
      </c>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row>
    <row r="129" spans="1:214" ht="20.399999999999999" x14ac:dyDescent="0.55000000000000004">
      <c r="A129" s="25">
        <v>21</v>
      </c>
      <c r="B129" s="60">
        <f>IF(ลับ!B$3=0,0,IF(เวลาเรียน!H26="ล",ลับ!B$3,0))</f>
        <v>0</v>
      </c>
      <c r="C129" s="60">
        <f>IF(ลับ!C$3=0,0,IF(เวลาเรียน!I26="ล",ลับ!C$3,0))</f>
        <v>0</v>
      </c>
      <c r="D129" s="60">
        <f>IF(ลับ!D$3=0,0,IF(เวลาเรียน!J26="ล",ลับ!D$3,0))</f>
        <v>0</v>
      </c>
      <c r="E129" s="60">
        <f>IF(ลับ!E$3=0,0,IF(เวลาเรียน!K26="ล",ลับ!E$3,0))</f>
        <v>0</v>
      </c>
      <c r="F129" s="60" t="e">
        <f>IF(ลับ!F$3=0,0,IF(เวลาเรียน!#REF!="ล",ลับ!F$3,0))</f>
        <v>#REF!</v>
      </c>
      <c r="G129" s="60">
        <f>IF(ลับ!G$3=0,0,IF(เวลาเรียน!L26="ล",ลับ!G$3,0))</f>
        <v>0</v>
      </c>
      <c r="H129" s="60">
        <f>IF(ลับ!H$3=0,0,IF(เวลาเรียน!M26="ล",ลับ!H$3,0))</f>
        <v>0</v>
      </c>
      <c r="I129" s="60">
        <f>IF(ลับ!I$3=0,0,IF(เวลาเรียน!N26="ล",ลับ!I$3,0))</f>
        <v>0</v>
      </c>
      <c r="J129" s="60">
        <f>IF(ลับ!J$3=0,0,IF(เวลาเรียน!O26="ล",ลับ!J$3,0))</f>
        <v>0</v>
      </c>
      <c r="K129" s="60">
        <f>IF(ลับ!K$3=0,0,IF(เวลาเรียน!P26="ล",ลับ!K$3,0))</f>
        <v>0</v>
      </c>
      <c r="L129" s="60">
        <f>IF(ลับ!L$3=0,0,IF(เวลาเรียน!Q26="ล",ลับ!L$3,0))</f>
        <v>0</v>
      </c>
      <c r="M129" s="60">
        <f>IF(ลับ!M$3=0,0,IF(เวลาเรียน!R26="ล",ลับ!M$3,0))</f>
        <v>0</v>
      </c>
      <c r="N129" s="60">
        <f>IF(ลับ!N$3=0,0,IF(เวลาเรียน!S26="ล",ลับ!N$3,0))</f>
        <v>0</v>
      </c>
      <c r="O129" s="60">
        <f>IF(ลับ!O$3=0,0,IF(เวลาเรียน!T26="ล",ลับ!O$3,0))</f>
        <v>0</v>
      </c>
      <c r="P129" s="60">
        <f>IF(ลับ!P$3=0,0,IF(เวลาเรียน!U26="ล",ลับ!P$3,0))</f>
        <v>0</v>
      </c>
      <c r="Q129" s="60">
        <f>IF(ลับ!Q$3=0,0,IF(เวลาเรียน!V26="ล",ลับ!Q$3,0))</f>
        <v>0</v>
      </c>
      <c r="R129" s="60">
        <f>IF(ลับ!R$3=0,0,IF(เวลาเรียน!W26="ล",ลับ!R$3,0))</f>
        <v>0</v>
      </c>
      <c r="S129" s="60">
        <f>IF(ลับ!S$3=0,0,IF(เวลาเรียน!X26="ล",ลับ!S$3,0))</f>
        <v>0</v>
      </c>
      <c r="T129" s="60">
        <f>IF(ลับ!T$3=0,0,IF(เวลาเรียน!Y26="ล",ลับ!T$3,0))</f>
        <v>0</v>
      </c>
      <c r="U129" s="60">
        <f>IF(ลับ!U$3=0,0,IF(เวลาเรียน!Z26="ล",ลับ!U$3,0))</f>
        <v>0</v>
      </c>
      <c r="V129" s="60">
        <f>IF(ลับ!V$3=0,0,IF(เวลาเรียน!AA26="ล",ลับ!V$3,0))</f>
        <v>0</v>
      </c>
      <c r="W129" s="60">
        <f>IF(ลับ!W$3=0,0,IF(เวลาเรียน!AB26="ล",ลับ!W$3,0))</f>
        <v>0</v>
      </c>
      <c r="X129" s="60">
        <f>IF(ลับ!X$3=0,0,IF(เวลาเรียน!AC26="ล",ลับ!X$3,0))</f>
        <v>0</v>
      </c>
      <c r="Y129" s="60">
        <f>IF(ลับ!Y$3=0,0,IF(เวลาเรียน!AD26="ล",ลับ!Y$3,0))</f>
        <v>0</v>
      </c>
      <c r="Z129" s="295">
        <f>IF(ลับ!Z$3=0,0,IF(เวลาเรียน!AE26="ล",ลับ!Z$3,0))</f>
        <v>0</v>
      </c>
      <c r="AA129" s="60">
        <f>IF(ลับ!B$3=0,0,IF(เวลาเรียน!AF26="ล",ลับ!B$3,0))</f>
        <v>0</v>
      </c>
      <c r="AB129" s="60">
        <f>IF(ลับ!C$3=0,0,IF(เวลาเรียน!AG26="ล",ลับ!C$3,0))</f>
        <v>0</v>
      </c>
      <c r="AC129" s="60">
        <f>IF(ลับ!D$3=0,0,IF(เวลาเรียน!AH26="ล",ลับ!D$3,0))</f>
        <v>0</v>
      </c>
      <c r="AD129" s="60">
        <f>IF(ลับ!E$3=0,0,IF(เวลาเรียน!AI26="ล",ลับ!E$3,0))</f>
        <v>0</v>
      </c>
      <c r="AE129" s="60" t="e">
        <f>IF(ลับ!F$3=0,0,IF(เวลาเรียน!AJ26="ล",ลับ!F$3,0))</f>
        <v>#REF!</v>
      </c>
      <c r="AF129" s="60">
        <f>IF(ลับ!G$3=0,0,IF(เวลาเรียน!AK26="ล",ลับ!G$3,0))</f>
        <v>0</v>
      </c>
      <c r="AG129" s="60">
        <f>IF(ลับ!H$3=0,0,IF(เวลาเรียน!AL26="ล",ลับ!H$3,0))</f>
        <v>0</v>
      </c>
      <c r="AH129" s="60">
        <f>IF(ลับ!I$3=0,0,IF(เวลาเรียน!AM26="ล",ลับ!I$3,0))</f>
        <v>0</v>
      </c>
      <c r="AI129" s="60">
        <f>IF(ลับ!J$3=0,0,IF(เวลาเรียน!AN26="ล",ลับ!J$3,0))</f>
        <v>0</v>
      </c>
      <c r="AJ129" s="60">
        <f>IF(ลับ!K$3=0,0,IF(เวลาเรียน!AO26="ล",ลับ!K$3,0))</f>
        <v>0</v>
      </c>
      <c r="AK129" s="60">
        <f>IF(ลับ!L$3=0,0,IF(เวลาเรียน!AP26="ล",ลับ!L$3,0))</f>
        <v>0</v>
      </c>
      <c r="AL129" s="60">
        <f>IF(ลับ!M$3=0,0,IF(เวลาเรียน!AQ26="ล",ลับ!M$3,0))</f>
        <v>0</v>
      </c>
      <c r="AM129" s="60">
        <f>IF(ลับ!N$3=0,0,IF(เวลาเรียน!AR26="ล",ลับ!N$3,0))</f>
        <v>0</v>
      </c>
      <c r="AN129" s="60">
        <f>IF(ลับ!O$3=0,0,IF(เวลาเรียน!AS26="ล",ลับ!O$3,0))</f>
        <v>0</v>
      </c>
      <c r="AO129" s="60">
        <f>IF(ลับ!P$3=0,0,IF(เวลาเรียน!AT26="ล",ลับ!P$3,0))</f>
        <v>0</v>
      </c>
      <c r="AP129" s="60">
        <f>IF(ลับ!Q$3=0,0,IF(เวลาเรียน!AU26="ล",ลับ!Q$3,0))</f>
        <v>0</v>
      </c>
      <c r="AQ129" s="60">
        <f>IF(ลับ!R$3=0,0,IF(เวลาเรียน!AV26="ล",ลับ!R$3,0))</f>
        <v>0</v>
      </c>
      <c r="AR129" s="60">
        <f>IF(ลับ!S$3=0,0,IF(เวลาเรียน!AW26="ล",ลับ!S$3,0))</f>
        <v>0</v>
      </c>
      <c r="AS129" s="60">
        <f>IF(ลับ!T$3=0,0,IF(เวลาเรียน!AX26="ล",ลับ!T$3,0))</f>
        <v>0</v>
      </c>
      <c r="AT129" s="60">
        <f>IF(ลับ!U$3=0,0,IF(เวลาเรียน!AY26="ล",ลับ!U$3,0))</f>
        <v>0</v>
      </c>
      <c r="AU129" s="60">
        <f>IF(ลับ!V$3=0,0,IF(เวลาเรียน!AZ26="ล",ลับ!V$3,0))</f>
        <v>0</v>
      </c>
      <c r="AV129" s="60">
        <f>IF(ลับ!W$3=0,0,IF(เวลาเรียน!BA26="ล",ลับ!W$3,0))</f>
        <v>0</v>
      </c>
      <c r="AW129" s="60">
        <f>IF(ลับ!X$3=0,0,IF(เวลาเรียน!BB26="ล",ลับ!X$3,0))</f>
        <v>0</v>
      </c>
      <c r="AX129" s="60">
        <f>IF(ลับ!Y$3=0,0,IF(เวลาเรียน!BC26="ล",ลับ!Y$3,0))</f>
        <v>0</v>
      </c>
      <c r="AY129" s="60">
        <f>IF(ลับ!Z$3=0,0,IF(เวลาเรียน!BD26="ล",ลับ!Z$3,0))</f>
        <v>0</v>
      </c>
      <c r="AZ129" s="60">
        <f>IF(ลับ!AA$3=0,0,IF(เวลาเรียน!BE26="ล",ลับ!AA$3,0))</f>
        <v>0</v>
      </c>
      <c r="BA129" s="60">
        <f>IF(ลับ!AB$3=0,0,IF(เวลาเรียน!BF26="ล",ลับ!AB$3,0))</f>
        <v>0</v>
      </c>
      <c r="BB129" s="60">
        <f>IF(ลับ!AC$3=0,0,IF(เวลาเรียน!BG26="ล",ลับ!AC$3,0))</f>
        <v>0</v>
      </c>
      <c r="BC129" s="60">
        <f>IF(ลับ!AD$3=0,0,IF(เวลาเรียน!BH26="ล",ลับ!AD$3,0))</f>
        <v>0</v>
      </c>
      <c r="BD129" s="60">
        <f>IF(ลับ!AE$3=0,0,IF(เวลาเรียน!BI26="ล",ลับ!AE$3,0))</f>
        <v>0</v>
      </c>
      <c r="BE129" s="60">
        <f>IF(ลับ!AF$3=0,0,IF(เวลาเรียน!BJ26="ล",ลับ!AF$3,0))</f>
        <v>0</v>
      </c>
      <c r="BF129" s="60">
        <f>IF(ลับ!AG$3=0,0,IF(เวลาเรียน!BK26="ล",ลับ!AG$3,0))</f>
        <v>0</v>
      </c>
      <c r="BG129" s="60">
        <f>IF(ลับ!AH$3=0,0,IF(เวลาเรียน!BL26="ล",ลับ!AH$3,0))</f>
        <v>0</v>
      </c>
      <c r="BH129" s="60">
        <f>IF(ลับ!AI$3=0,0,IF(เวลาเรียน!BM26="ล",ลับ!AI$3,0))</f>
        <v>0</v>
      </c>
      <c r="BI129" s="60">
        <f>IF(ลับ!AJ$3=0,0,IF(เวลาเรียน!BN26="ล",ลับ!AJ$3,0))</f>
        <v>0</v>
      </c>
      <c r="BJ129" s="60">
        <f>IF(ลับ!AK$3=0,0,IF(เวลาเรียน!BO26="ล",ลับ!AK$3,0))</f>
        <v>0</v>
      </c>
      <c r="BK129" s="60">
        <f>IF(ลับ!AL$3=0,0,IF(เวลาเรียน!BP26="ล",ลับ!AL$3,0))</f>
        <v>0</v>
      </c>
      <c r="BL129" s="60">
        <f>IF(ลับ!AM$3=0,0,IF(เวลาเรียน!BQ26="ล",ลับ!AM$3,0))</f>
        <v>0</v>
      </c>
      <c r="BM129" s="60">
        <f>IF(ลับ!AN$3=0,0,IF(เวลาเรียน!BR26="ล",ลับ!AN$3,0))</f>
        <v>0</v>
      </c>
      <c r="BN129" s="60">
        <f>IF(ลับ!AO$3=0,0,IF(เวลาเรียน!BS26="ล",ลับ!AO$3,0))</f>
        <v>0</v>
      </c>
      <c r="BO129" s="60">
        <f>IF(ลับ!AP$3=0,0,IF(เวลาเรียน!BT26="ล",ลับ!AP$3,0))</f>
        <v>0</v>
      </c>
      <c r="BP129" s="60">
        <f>IF(ลับ!AQ$3=0,0,IF(เวลาเรียน!BU26="ล",ลับ!AQ$3,0))</f>
        <v>0</v>
      </c>
      <c r="BQ129" s="60">
        <f>IF(ลับ!AR$3=0,0,IF(เวลาเรียน!BV26="ล",ลับ!AR$3,0))</f>
        <v>0</v>
      </c>
      <c r="BR129" s="60">
        <f>IF(ลับ!AS$3=0,0,IF(เวลาเรียน!BW26="ล",ลับ!AS$3,0))</f>
        <v>0</v>
      </c>
      <c r="BS129" s="295">
        <f>IF(ลับ!AT$3=0,0,IF(เวลาเรียน!BX26="ล",ลับ!AT$3,0))</f>
        <v>0</v>
      </c>
      <c r="BT129" s="60">
        <f>IF(ลับ!BT$3=0,0,IF(เวลาเรียน!BZ26="ล",ลับ!BT$3,0))</f>
        <v>0</v>
      </c>
      <c r="BU129" s="60">
        <f>IF(ลับ!BU$3=0,0,IF(เวลาเรียน!CA26="ล",ลับ!BU$3,0))</f>
        <v>0</v>
      </c>
      <c r="BV129" s="60">
        <f>IF(ลับ!BV$3=0,0,IF(เวลาเรียน!CB26="ล",ลับ!BV$3,0))</f>
        <v>0</v>
      </c>
      <c r="BW129" s="60">
        <f>IF(ลับ!BW$3=0,0,IF(เวลาเรียน!CC26="ล",ลับ!BW$3,0))</f>
        <v>0</v>
      </c>
      <c r="BX129" s="60">
        <f>IF(ลับ!BX$3=0,0,IF(เวลาเรียน!CD26="ล",ลับ!BX$3,0))</f>
        <v>0</v>
      </c>
      <c r="BY129" s="60">
        <f>IF(ลับ!BY$3=0,0,IF(เวลาเรียน!CE26="ล",ลับ!BY$3,0))</f>
        <v>0</v>
      </c>
      <c r="BZ129" s="60">
        <f>IF(ลับ!BZ$3=0,0,IF(เวลาเรียน!CF26="ล",ลับ!BZ$3,0))</f>
        <v>0</v>
      </c>
      <c r="CA129" s="60">
        <f>IF(ลับ!CA$3=0,0,IF(เวลาเรียน!CG26="ล",ลับ!CA$3,0))</f>
        <v>0</v>
      </c>
      <c r="CB129" s="60">
        <f>IF(ลับ!CB$3=0,0,IF(เวลาเรียน!CH26="ล",ลับ!CB$3,0))</f>
        <v>0</v>
      </c>
      <c r="CC129" s="60">
        <f>IF(ลับ!CC$3=0,0,IF(เวลาเรียน!CI26="ล",ลับ!CC$3,0))</f>
        <v>0</v>
      </c>
      <c r="CD129" s="60">
        <f>IF(ลับ!CD$3=0,0,IF(เวลาเรียน!CJ26="ล",ลับ!CD$3,0))</f>
        <v>0</v>
      </c>
      <c r="CE129" s="60">
        <f>IF(ลับ!CE$3=0,0,IF(เวลาเรียน!CK26="ล",ลับ!CE$3,0))</f>
        <v>0</v>
      </c>
      <c r="CF129" s="60">
        <f>IF(ลับ!CF$3=0,0,IF(เวลาเรียน!CL26="ล",ลับ!CF$3,0))</f>
        <v>0</v>
      </c>
      <c r="CG129" s="60">
        <f>IF(ลับ!CG$3=0,0,IF(เวลาเรียน!CM26="ล",ลับ!CG$3,0))</f>
        <v>0</v>
      </c>
      <c r="CH129" s="60">
        <f>IF(ลับ!CH$3=0,0,IF(เวลาเรียน!CN26="ล",ลับ!CH$3,0))</f>
        <v>0</v>
      </c>
      <c r="CI129" s="60">
        <f>IF(ลับ!CI$3=0,0,IF(เวลาเรียน!CO26="ล",ลับ!CI$3,0))</f>
        <v>0</v>
      </c>
      <c r="CJ129" s="60">
        <f>IF(ลับ!CJ$3=0,0,IF(เวลาเรียน!CP26="ล",ลับ!CJ$3,0))</f>
        <v>0</v>
      </c>
      <c r="CK129" s="60">
        <f>IF(ลับ!CK$3=0,0,IF(เวลาเรียน!CQ26="ล",ลับ!CK$3,0))</f>
        <v>0</v>
      </c>
      <c r="CL129" s="60">
        <f>IF(ลับ!CL$3=0,0,IF(เวลาเรียน!CR26="ล",ลับ!CL$3,0))</f>
        <v>0</v>
      </c>
      <c r="CM129" s="60">
        <f>IF(ลับ!CM$3=0,0,IF(เวลาเรียน!CS26="ล",ลับ!CM$3,0))</f>
        <v>0</v>
      </c>
      <c r="CN129" s="60">
        <f>IF(ลับ!CN$3=0,0,IF(เวลาเรียน!CT26="ล",ลับ!CN$3,0))</f>
        <v>0</v>
      </c>
      <c r="CO129" s="60">
        <f>IF(ลับ!CO$3=0,0,IF(เวลาเรียน!CU26="ล",ลับ!CO$3,0))</f>
        <v>0</v>
      </c>
      <c r="CP129" s="60">
        <f>IF(ลับ!CP$3=0,0,IF(เวลาเรียน!CV26="ล",ลับ!CP$3,0))</f>
        <v>0</v>
      </c>
      <c r="CQ129" s="60">
        <f>IF(ลับ!CQ$3=0,0,IF(เวลาเรียน!CW26="ล",ลับ!CQ$3,0))</f>
        <v>0</v>
      </c>
      <c r="CR129" s="60">
        <f>IF(ลับ!CR$3=0,0,IF(เวลาเรียน!CX26="ล",ลับ!CR$3,0))</f>
        <v>0</v>
      </c>
      <c r="CS129" s="60">
        <f>IF(ลับ!CS$3=0,0,IF(เวลาเรียน!CY26="ล",ลับ!CS$3,0))</f>
        <v>0</v>
      </c>
      <c r="CT129" s="60">
        <f>IF(ลับ!CT$3=0,0,IF(เวลาเรียน!CZ26="ล",ลับ!CT$3,0))</f>
        <v>0</v>
      </c>
      <c r="CU129" s="60">
        <f>IF(ลับ!CU$3=0,0,IF(เวลาเรียน!DA26="ล",ลับ!CU$3,0))</f>
        <v>0</v>
      </c>
      <c r="CV129" s="60">
        <f>IF(ลับ!CV$3=0,0,IF(เวลาเรียน!DB26="ล",ลับ!CV$3,0))</f>
        <v>0</v>
      </c>
      <c r="CW129" s="60">
        <f>IF(ลับ!CW$3=0,0,IF(เวลาเรียน!DC26="ล",ลับ!CW$3,0))</f>
        <v>0</v>
      </c>
      <c r="CX129" s="73" t="e">
        <f t="shared" si="25"/>
        <v>#REF!</v>
      </c>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GI129" s="65"/>
      <c r="GJ129" s="65"/>
      <c r="GK129" s="65"/>
      <c r="GL129" s="65"/>
      <c r="GM129" s="65"/>
      <c r="GN129" s="65"/>
      <c r="GO129" s="65"/>
      <c r="GP129" s="65"/>
      <c r="GQ129" s="65"/>
      <c r="GR129" s="65"/>
      <c r="GS129" s="65"/>
      <c r="GT129" s="65"/>
      <c r="GU129" s="65"/>
      <c r="GV129" s="65"/>
      <c r="GW129" s="65"/>
      <c r="GX129" s="65"/>
      <c r="GY129" s="65"/>
      <c r="GZ129" s="65"/>
      <c r="HA129" s="65"/>
      <c r="HB129" s="65"/>
      <c r="HC129" s="65"/>
      <c r="HD129" s="65"/>
      <c r="HE129" s="65"/>
      <c r="HF129" s="65"/>
    </row>
    <row r="130" spans="1:214" ht="20.399999999999999" x14ac:dyDescent="0.55000000000000004">
      <c r="A130" s="25">
        <v>22</v>
      </c>
      <c r="B130" s="60">
        <f>IF(ลับ!B$3=0,0,IF(เวลาเรียน!H27="ล",ลับ!B$3,0))</f>
        <v>0</v>
      </c>
      <c r="C130" s="60">
        <f>IF(ลับ!C$3=0,0,IF(เวลาเรียน!I27="ล",ลับ!C$3,0))</f>
        <v>0</v>
      </c>
      <c r="D130" s="60">
        <f>IF(ลับ!D$3=0,0,IF(เวลาเรียน!J27="ล",ลับ!D$3,0))</f>
        <v>0</v>
      </c>
      <c r="E130" s="60">
        <f>IF(ลับ!E$3=0,0,IF(เวลาเรียน!K27="ล",ลับ!E$3,0))</f>
        <v>0</v>
      </c>
      <c r="F130" s="60" t="e">
        <f>IF(ลับ!F$3=0,0,IF(เวลาเรียน!#REF!="ล",ลับ!F$3,0))</f>
        <v>#REF!</v>
      </c>
      <c r="G130" s="60">
        <f>IF(ลับ!G$3=0,0,IF(เวลาเรียน!L27="ล",ลับ!G$3,0))</f>
        <v>0</v>
      </c>
      <c r="H130" s="60">
        <f>IF(ลับ!H$3=0,0,IF(เวลาเรียน!M27="ล",ลับ!H$3,0))</f>
        <v>0</v>
      </c>
      <c r="I130" s="60">
        <f>IF(ลับ!I$3=0,0,IF(เวลาเรียน!N27="ล",ลับ!I$3,0))</f>
        <v>0</v>
      </c>
      <c r="J130" s="60">
        <f>IF(ลับ!J$3=0,0,IF(เวลาเรียน!O27="ล",ลับ!J$3,0))</f>
        <v>0</v>
      </c>
      <c r="K130" s="60">
        <f>IF(ลับ!K$3=0,0,IF(เวลาเรียน!P27="ล",ลับ!K$3,0))</f>
        <v>0</v>
      </c>
      <c r="L130" s="60">
        <f>IF(ลับ!L$3=0,0,IF(เวลาเรียน!Q27="ล",ลับ!L$3,0))</f>
        <v>0</v>
      </c>
      <c r="M130" s="60">
        <f>IF(ลับ!M$3=0,0,IF(เวลาเรียน!R27="ล",ลับ!M$3,0))</f>
        <v>0</v>
      </c>
      <c r="N130" s="60">
        <f>IF(ลับ!N$3=0,0,IF(เวลาเรียน!S27="ล",ลับ!N$3,0))</f>
        <v>0</v>
      </c>
      <c r="O130" s="60">
        <f>IF(ลับ!O$3=0,0,IF(เวลาเรียน!T27="ล",ลับ!O$3,0))</f>
        <v>0</v>
      </c>
      <c r="P130" s="60">
        <f>IF(ลับ!P$3=0,0,IF(เวลาเรียน!U27="ล",ลับ!P$3,0))</f>
        <v>0</v>
      </c>
      <c r="Q130" s="60">
        <f>IF(ลับ!Q$3=0,0,IF(เวลาเรียน!V27="ล",ลับ!Q$3,0))</f>
        <v>0</v>
      </c>
      <c r="R130" s="60">
        <f>IF(ลับ!R$3=0,0,IF(เวลาเรียน!W27="ล",ลับ!R$3,0))</f>
        <v>0</v>
      </c>
      <c r="S130" s="60">
        <f>IF(ลับ!S$3=0,0,IF(เวลาเรียน!X27="ล",ลับ!S$3,0))</f>
        <v>0</v>
      </c>
      <c r="T130" s="60">
        <f>IF(ลับ!T$3=0,0,IF(เวลาเรียน!Y27="ล",ลับ!T$3,0))</f>
        <v>0</v>
      </c>
      <c r="U130" s="60">
        <f>IF(ลับ!U$3=0,0,IF(เวลาเรียน!Z27="ล",ลับ!U$3,0))</f>
        <v>0</v>
      </c>
      <c r="V130" s="60">
        <f>IF(ลับ!V$3=0,0,IF(เวลาเรียน!AA27="ล",ลับ!V$3,0))</f>
        <v>0</v>
      </c>
      <c r="W130" s="60">
        <f>IF(ลับ!W$3=0,0,IF(เวลาเรียน!AB27="ล",ลับ!W$3,0))</f>
        <v>0</v>
      </c>
      <c r="X130" s="60">
        <f>IF(ลับ!X$3=0,0,IF(เวลาเรียน!AC27="ล",ลับ!X$3,0))</f>
        <v>0</v>
      </c>
      <c r="Y130" s="60">
        <f>IF(ลับ!Y$3=0,0,IF(เวลาเรียน!AD27="ล",ลับ!Y$3,0))</f>
        <v>0</v>
      </c>
      <c r="Z130" s="295">
        <f>IF(ลับ!Z$3=0,0,IF(เวลาเรียน!AE27="ล",ลับ!Z$3,0))</f>
        <v>0</v>
      </c>
      <c r="AA130" s="60">
        <f>IF(ลับ!B$3=0,0,IF(เวลาเรียน!AF27="ล",ลับ!B$3,0))</f>
        <v>0</v>
      </c>
      <c r="AB130" s="60">
        <f>IF(ลับ!C$3=0,0,IF(เวลาเรียน!AG27="ล",ลับ!C$3,0))</f>
        <v>0</v>
      </c>
      <c r="AC130" s="60">
        <f>IF(ลับ!D$3=0,0,IF(เวลาเรียน!AH27="ล",ลับ!D$3,0))</f>
        <v>0</v>
      </c>
      <c r="AD130" s="60">
        <f>IF(ลับ!E$3=0,0,IF(เวลาเรียน!AI27="ล",ลับ!E$3,0))</f>
        <v>0</v>
      </c>
      <c r="AE130" s="60" t="e">
        <f>IF(ลับ!F$3=0,0,IF(เวลาเรียน!AJ27="ล",ลับ!F$3,0))</f>
        <v>#REF!</v>
      </c>
      <c r="AF130" s="60">
        <f>IF(ลับ!G$3=0,0,IF(เวลาเรียน!AK27="ล",ลับ!G$3,0))</f>
        <v>0</v>
      </c>
      <c r="AG130" s="60">
        <f>IF(ลับ!H$3=0,0,IF(เวลาเรียน!AL27="ล",ลับ!H$3,0))</f>
        <v>0</v>
      </c>
      <c r="AH130" s="60">
        <f>IF(ลับ!I$3=0,0,IF(เวลาเรียน!AM27="ล",ลับ!I$3,0))</f>
        <v>0</v>
      </c>
      <c r="AI130" s="60">
        <f>IF(ลับ!J$3=0,0,IF(เวลาเรียน!AN27="ล",ลับ!J$3,0))</f>
        <v>0</v>
      </c>
      <c r="AJ130" s="60">
        <f>IF(ลับ!K$3=0,0,IF(เวลาเรียน!AO27="ล",ลับ!K$3,0))</f>
        <v>0</v>
      </c>
      <c r="AK130" s="60">
        <f>IF(ลับ!L$3=0,0,IF(เวลาเรียน!AP27="ล",ลับ!L$3,0))</f>
        <v>0</v>
      </c>
      <c r="AL130" s="60">
        <f>IF(ลับ!M$3=0,0,IF(เวลาเรียน!AQ27="ล",ลับ!M$3,0))</f>
        <v>0</v>
      </c>
      <c r="AM130" s="60">
        <f>IF(ลับ!N$3=0,0,IF(เวลาเรียน!AR27="ล",ลับ!N$3,0))</f>
        <v>0</v>
      </c>
      <c r="AN130" s="60">
        <f>IF(ลับ!O$3=0,0,IF(เวลาเรียน!AS27="ล",ลับ!O$3,0))</f>
        <v>0</v>
      </c>
      <c r="AO130" s="60">
        <f>IF(ลับ!P$3=0,0,IF(เวลาเรียน!AT27="ล",ลับ!P$3,0))</f>
        <v>0</v>
      </c>
      <c r="AP130" s="60">
        <f>IF(ลับ!Q$3=0,0,IF(เวลาเรียน!AU27="ล",ลับ!Q$3,0))</f>
        <v>0</v>
      </c>
      <c r="AQ130" s="60">
        <f>IF(ลับ!R$3=0,0,IF(เวลาเรียน!AV27="ล",ลับ!R$3,0))</f>
        <v>0</v>
      </c>
      <c r="AR130" s="60">
        <f>IF(ลับ!S$3=0,0,IF(เวลาเรียน!AW27="ล",ลับ!S$3,0))</f>
        <v>0</v>
      </c>
      <c r="AS130" s="60">
        <f>IF(ลับ!T$3=0,0,IF(เวลาเรียน!AX27="ล",ลับ!T$3,0))</f>
        <v>0</v>
      </c>
      <c r="AT130" s="60">
        <f>IF(ลับ!U$3=0,0,IF(เวลาเรียน!AY27="ล",ลับ!U$3,0))</f>
        <v>0</v>
      </c>
      <c r="AU130" s="60">
        <f>IF(ลับ!V$3=0,0,IF(เวลาเรียน!AZ27="ล",ลับ!V$3,0))</f>
        <v>0</v>
      </c>
      <c r="AV130" s="60">
        <f>IF(ลับ!W$3=0,0,IF(เวลาเรียน!BA27="ล",ลับ!W$3,0))</f>
        <v>0</v>
      </c>
      <c r="AW130" s="60">
        <f>IF(ลับ!X$3=0,0,IF(เวลาเรียน!BB27="ล",ลับ!X$3,0))</f>
        <v>0</v>
      </c>
      <c r="AX130" s="60">
        <f>IF(ลับ!Y$3=0,0,IF(เวลาเรียน!BC27="ล",ลับ!Y$3,0))</f>
        <v>0</v>
      </c>
      <c r="AY130" s="60">
        <f>IF(ลับ!Z$3=0,0,IF(เวลาเรียน!BD27="ล",ลับ!Z$3,0))</f>
        <v>0</v>
      </c>
      <c r="AZ130" s="60">
        <f>IF(ลับ!AA$3=0,0,IF(เวลาเรียน!BE27="ล",ลับ!AA$3,0))</f>
        <v>0</v>
      </c>
      <c r="BA130" s="60">
        <f>IF(ลับ!AB$3=0,0,IF(เวลาเรียน!BF27="ล",ลับ!AB$3,0))</f>
        <v>0</v>
      </c>
      <c r="BB130" s="60">
        <f>IF(ลับ!AC$3=0,0,IF(เวลาเรียน!BG27="ล",ลับ!AC$3,0))</f>
        <v>0</v>
      </c>
      <c r="BC130" s="60">
        <f>IF(ลับ!AD$3=0,0,IF(เวลาเรียน!BH27="ล",ลับ!AD$3,0))</f>
        <v>0</v>
      </c>
      <c r="BD130" s="60">
        <f>IF(ลับ!AE$3=0,0,IF(เวลาเรียน!BI27="ล",ลับ!AE$3,0))</f>
        <v>0</v>
      </c>
      <c r="BE130" s="60">
        <f>IF(ลับ!AF$3=0,0,IF(เวลาเรียน!BJ27="ล",ลับ!AF$3,0))</f>
        <v>0</v>
      </c>
      <c r="BF130" s="60">
        <f>IF(ลับ!AG$3=0,0,IF(เวลาเรียน!BK27="ล",ลับ!AG$3,0))</f>
        <v>0</v>
      </c>
      <c r="BG130" s="60">
        <f>IF(ลับ!AH$3=0,0,IF(เวลาเรียน!BL27="ล",ลับ!AH$3,0))</f>
        <v>0</v>
      </c>
      <c r="BH130" s="60">
        <f>IF(ลับ!AI$3=0,0,IF(เวลาเรียน!BM27="ล",ลับ!AI$3,0))</f>
        <v>0</v>
      </c>
      <c r="BI130" s="60">
        <f>IF(ลับ!AJ$3=0,0,IF(เวลาเรียน!BN27="ล",ลับ!AJ$3,0))</f>
        <v>0</v>
      </c>
      <c r="BJ130" s="60">
        <f>IF(ลับ!AK$3=0,0,IF(เวลาเรียน!BO27="ล",ลับ!AK$3,0))</f>
        <v>0</v>
      </c>
      <c r="BK130" s="60">
        <f>IF(ลับ!AL$3=0,0,IF(เวลาเรียน!BP27="ล",ลับ!AL$3,0))</f>
        <v>0</v>
      </c>
      <c r="BL130" s="60">
        <f>IF(ลับ!AM$3=0,0,IF(เวลาเรียน!BQ27="ล",ลับ!AM$3,0))</f>
        <v>0</v>
      </c>
      <c r="BM130" s="60">
        <f>IF(ลับ!AN$3=0,0,IF(เวลาเรียน!BR27="ล",ลับ!AN$3,0))</f>
        <v>0</v>
      </c>
      <c r="BN130" s="60">
        <f>IF(ลับ!AO$3=0,0,IF(เวลาเรียน!BS27="ล",ลับ!AO$3,0))</f>
        <v>0</v>
      </c>
      <c r="BO130" s="60">
        <f>IF(ลับ!AP$3=0,0,IF(เวลาเรียน!BT27="ล",ลับ!AP$3,0))</f>
        <v>0</v>
      </c>
      <c r="BP130" s="60">
        <f>IF(ลับ!AQ$3=0,0,IF(เวลาเรียน!BU27="ล",ลับ!AQ$3,0))</f>
        <v>0</v>
      </c>
      <c r="BQ130" s="60">
        <f>IF(ลับ!AR$3=0,0,IF(เวลาเรียน!BV27="ล",ลับ!AR$3,0))</f>
        <v>0</v>
      </c>
      <c r="BR130" s="60">
        <f>IF(ลับ!AS$3=0,0,IF(เวลาเรียน!BW27="ล",ลับ!AS$3,0))</f>
        <v>0</v>
      </c>
      <c r="BS130" s="295">
        <f>IF(ลับ!AT$3=0,0,IF(เวลาเรียน!BX27="ล",ลับ!AT$3,0))</f>
        <v>0</v>
      </c>
      <c r="BT130" s="60">
        <f>IF(ลับ!BT$3=0,0,IF(เวลาเรียน!BZ27="ล",ลับ!BT$3,0))</f>
        <v>0</v>
      </c>
      <c r="BU130" s="60">
        <f>IF(ลับ!BU$3=0,0,IF(เวลาเรียน!CA27="ล",ลับ!BU$3,0))</f>
        <v>0</v>
      </c>
      <c r="BV130" s="60">
        <f>IF(ลับ!BV$3=0,0,IF(เวลาเรียน!CB27="ล",ลับ!BV$3,0))</f>
        <v>0</v>
      </c>
      <c r="BW130" s="60">
        <f>IF(ลับ!BW$3=0,0,IF(เวลาเรียน!CC27="ล",ลับ!BW$3,0))</f>
        <v>0</v>
      </c>
      <c r="BX130" s="60">
        <f>IF(ลับ!BX$3=0,0,IF(เวลาเรียน!CD27="ล",ลับ!BX$3,0))</f>
        <v>0</v>
      </c>
      <c r="BY130" s="60">
        <f>IF(ลับ!BY$3=0,0,IF(เวลาเรียน!CE27="ล",ลับ!BY$3,0))</f>
        <v>0</v>
      </c>
      <c r="BZ130" s="60">
        <f>IF(ลับ!BZ$3=0,0,IF(เวลาเรียน!CF27="ล",ลับ!BZ$3,0))</f>
        <v>0</v>
      </c>
      <c r="CA130" s="60">
        <f>IF(ลับ!CA$3=0,0,IF(เวลาเรียน!CG27="ล",ลับ!CA$3,0))</f>
        <v>0</v>
      </c>
      <c r="CB130" s="60">
        <f>IF(ลับ!CB$3=0,0,IF(เวลาเรียน!CH27="ล",ลับ!CB$3,0))</f>
        <v>0</v>
      </c>
      <c r="CC130" s="60">
        <f>IF(ลับ!CC$3=0,0,IF(เวลาเรียน!CI27="ล",ลับ!CC$3,0))</f>
        <v>0</v>
      </c>
      <c r="CD130" s="60">
        <f>IF(ลับ!CD$3=0,0,IF(เวลาเรียน!CJ27="ล",ลับ!CD$3,0))</f>
        <v>0</v>
      </c>
      <c r="CE130" s="60">
        <f>IF(ลับ!CE$3=0,0,IF(เวลาเรียน!CK27="ล",ลับ!CE$3,0))</f>
        <v>0</v>
      </c>
      <c r="CF130" s="60">
        <f>IF(ลับ!CF$3=0,0,IF(เวลาเรียน!CL27="ล",ลับ!CF$3,0))</f>
        <v>0</v>
      </c>
      <c r="CG130" s="60">
        <f>IF(ลับ!CG$3=0,0,IF(เวลาเรียน!CM27="ล",ลับ!CG$3,0))</f>
        <v>0</v>
      </c>
      <c r="CH130" s="60">
        <f>IF(ลับ!CH$3=0,0,IF(เวลาเรียน!CN27="ล",ลับ!CH$3,0))</f>
        <v>0</v>
      </c>
      <c r="CI130" s="60">
        <f>IF(ลับ!CI$3=0,0,IF(เวลาเรียน!CO27="ล",ลับ!CI$3,0))</f>
        <v>0</v>
      </c>
      <c r="CJ130" s="60">
        <f>IF(ลับ!CJ$3=0,0,IF(เวลาเรียน!CP27="ล",ลับ!CJ$3,0))</f>
        <v>0</v>
      </c>
      <c r="CK130" s="60">
        <f>IF(ลับ!CK$3=0,0,IF(เวลาเรียน!CQ27="ล",ลับ!CK$3,0))</f>
        <v>0</v>
      </c>
      <c r="CL130" s="60">
        <f>IF(ลับ!CL$3=0,0,IF(เวลาเรียน!CR27="ล",ลับ!CL$3,0))</f>
        <v>0</v>
      </c>
      <c r="CM130" s="60">
        <f>IF(ลับ!CM$3=0,0,IF(เวลาเรียน!CS27="ล",ลับ!CM$3,0))</f>
        <v>0</v>
      </c>
      <c r="CN130" s="60">
        <f>IF(ลับ!CN$3=0,0,IF(เวลาเรียน!CT27="ล",ลับ!CN$3,0))</f>
        <v>0</v>
      </c>
      <c r="CO130" s="60">
        <f>IF(ลับ!CO$3=0,0,IF(เวลาเรียน!CU27="ล",ลับ!CO$3,0))</f>
        <v>0</v>
      </c>
      <c r="CP130" s="60">
        <f>IF(ลับ!CP$3=0,0,IF(เวลาเรียน!CV27="ล",ลับ!CP$3,0))</f>
        <v>0</v>
      </c>
      <c r="CQ130" s="60">
        <f>IF(ลับ!CQ$3=0,0,IF(เวลาเรียน!CW27="ล",ลับ!CQ$3,0))</f>
        <v>0</v>
      </c>
      <c r="CR130" s="60">
        <f>IF(ลับ!CR$3=0,0,IF(เวลาเรียน!CX27="ล",ลับ!CR$3,0))</f>
        <v>0</v>
      </c>
      <c r="CS130" s="60">
        <f>IF(ลับ!CS$3=0,0,IF(เวลาเรียน!CY27="ล",ลับ!CS$3,0))</f>
        <v>0</v>
      </c>
      <c r="CT130" s="60">
        <f>IF(ลับ!CT$3=0,0,IF(เวลาเรียน!CZ27="ล",ลับ!CT$3,0))</f>
        <v>0</v>
      </c>
      <c r="CU130" s="60">
        <f>IF(ลับ!CU$3=0,0,IF(เวลาเรียน!DA27="ล",ลับ!CU$3,0))</f>
        <v>0</v>
      </c>
      <c r="CV130" s="60">
        <f>IF(ลับ!CV$3=0,0,IF(เวลาเรียน!DB27="ล",ลับ!CV$3,0))</f>
        <v>0</v>
      </c>
      <c r="CW130" s="60">
        <f>IF(ลับ!CW$3=0,0,IF(เวลาเรียน!DC27="ล",ลับ!CW$3,0))</f>
        <v>0</v>
      </c>
      <c r="CX130" s="73" t="e">
        <f t="shared" si="25"/>
        <v>#REF!</v>
      </c>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row>
    <row r="131" spans="1:214" ht="20.399999999999999" x14ac:dyDescent="0.55000000000000004">
      <c r="A131" s="25">
        <v>23</v>
      </c>
      <c r="B131" s="60">
        <f>IF(ลับ!B$3=0,0,IF(เวลาเรียน!H28="ล",ลับ!B$3,0))</f>
        <v>0</v>
      </c>
      <c r="C131" s="60">
        <f>IF(ลับ!C$3=0,0,IF(เวลาเรียน!I28="ล",ลับ!C$3,0))</f>
        <v>0</v>
      </c>
      <c r="D131" s="60">
        <f>IF(ลับ!D$3=0,0,IF(เวลาเรียน!J28="ล",ลับ!D$3,0))</f>
        <v>0</v>
      </c>
      <c r="E131" s="60">
        <f>IF(ลับ!E$3=0,0,IF(เวลาเรียน!K28="ล",ลับ!E$3,0))</f>
        <v>0</v>
      </c>
      <c r="F131" s="60" t="e">
        <f>IF(ลับ!F$3=0,0,IF(เวลาเรียน!#REF!="ล",ลับ!F$3,0))</f>
        <v>#REF!</v>
      </c>
      <c r="G131" s="60">
        <f>IF(ลับ!G$3=0,0,IF(เวลาเรียน!L28="ล",ลับ!G$3,0))</f>
        <v>0</v>
      </c>
      <c r="H131" s="60">
        <f>IF(ลับ!H$3=0,0,IF(เวลาเรียน!M28="ล",ลับ!H$3,0))</f>
        <v>0</v>
      </c>
      <c r="I131" s="60">
        <f>IF(ลับ!I$3=0,0,IF(เวลาเรียน!N28="ล",ลับ!I$3,0))</f>
        <v>0</v>
      </c>
      <c r="J131" s="60">
        <f>IF(ลับ!J$3=0,0,IF(เวลาเรียน!O28="ล",ลับ!J$3,0))</f>
        <v>0</v>
      </c>
      <c r="K131" s="60">
        <f>IF(ลับ!K$3=0,0,IF(เวลาเรียน!P28="ล",ลับ!K$3,0))</f>
        <v>0</v>
      </c>
      <c r="L131" s="60">
        <f>IF(ลับ!L$3=0,0,IF(เวลาเรียน!Q28="ล",ลับ!L$3,0))</f>
        <v>0</v>
      </c>
      <c r="M131" s="60">
        <f>IF(ลับ!M$3=0,0,IF(เวลาเรียน!R28="ล",ลับ!M$3,0))</f>
        <v>0</v>
      </c>
      <c r="N131" s="60">
        <f>IF(ลับ!N$3=0,0,IF(เวลาเรียน!S28="ล",ลับ!N$3,0))</f>
        <v>0</v>
      </c>
      <c r="O131" s="60">
        <f>IF(ลับ!O$3=0,0,IF(เวลาเรียน!T28="ล",ลับ!O$3,0))</f>
        <v>0</v>
      </c>
      <c r="P131" s="60">
        <f>IF(ลับ!P$3=0,0,IF(เวลาเรียน!U28="ล",ลับ!P$3,0))</f>
        <v>0</v>
      </c>
      <c r="Q131" s="60">
        <f>IF(ลับ!Q$3=0,0,IF(เวลาเรียน!V28="ล",ลับ!Q$3,0))</f>
        <v>0</v>
      </c>
      <c r="R131" s="60">
        <f>IF(ลับ!R$3=0,0,IF(เวลาเรียน!W28="ล",ลับ!R$3,0))</f>
        <v>0</v>
      </c>
      <c r="S131" s="60">
        <f>IF(ลับ!S$3=0,0,IF(เวลาเรียน!X28="ล",ลับ!S$3,0))</f>
        <v>0</v>
      </c>
      <c r="T131" s="60">
        <f>IF(ลับ!T$3=0,0,IF(เวลาเรียน!Y28="ล",ลับ!T$3,0))</f>
        <v>0</v>
      </c>
      <c r="U131" s="60">
        <f>IF(ลับ!U$3=0,0,IF(เวลาเรียน!Z28="ล",ลับ!U$3,0))</f>
        <v>0</v>
      </c>
      <c r="V131" s="60">
        <f>IF(ลับ!V$3=0,0,IF(เวลาเรียน!AA28="ล",ลับ!V$3,0))</f>
        <v>0</v>
      </c>
      <c r="W131" s="60">
        <f>IF(ลับ!W$3=0,0,IF(เวลาเรียน!AB28="ล",ลับ!W$3,0))</f>
        <v>0</v>
      </c>
      <c r="X131" s="60">
        <f>IF(ลับ!X$3=0,0,IF(เวลาเรียน!AC28="ล",ลับ!X$3,0))</f>
        <v>0</v>
      </c>
      <c r="Y131" s="60">
        <f>IF(ลับ!Y$3=0,0,IF(เวลาเรียน!AD28="ล",ลับ!Y$3,0))</f>
        <v>0</v>
      </c>
      <c r="Z131" s="295">
        <f>IF(ลับ!Z$3=0,0,IF(เวลาเรียน!AE28="ล",ลับ!Z$3,0))</f>
        <v>0</v>
      </c>
      <c r="AA131" s="60">
        <f>IF(ลับ!B$3=0,0,IF(เวลาเรียน!AF28="ล",ลับ!B$3,0))</f>
        <v>0</v>
      </c>
      <c r="AB131" s="60">
        <f>IF(ลับ!C$3=0,0,IF(เวลาเรียน!AG28="ล",ลับ!C$3,0))</f>
        <v>0</v>
      </c>
      <c r="AC131" s="60">
        <f>IF(ลับ!D$3=0,0,IF(เวลาเรียน!AH28="ล",ลับ!D$3,0))</f>
        <v>0</v>
      </c>
      <c r="AD131" s="60">
        <f>IF(ลับ!E$3=0,0,IF(เวลาเรียน!AI28="ล",ลับ!E$3,0))</f>
        <v>0</v>
      </c>
      <c r="AE131" s="60" t="e">
        <f>IF(ลับ!F$3=0,0,IF(เวลาเรียน!AJ28="ล",ลับ!F$3,0))</f>
        <v>#REF!</v>
      </c>
      <c r="AF131" s="60">
        <f>IF(ลับ!G$3=0,0,IF(เวลาเรียน!AK28="ล",ลับ!G$3,0))</f>
        <v>0</v>
      </c>
      <c r="AG131" s="60">
        <f>IF(ลับ!H$3=0,0,IF(เวลาเรียน!AL28="ล",ลับ!H$3,0))</f>
        <v>0</v>
      </c>
      <c r="AH131" s="60">
        <f>IF(ลับ!I$3=0,0,IF(เวลาเรียน!AM28="ล",ลับ!I$3,0))</f>
        <v>0</v>
      </c>
      <c r="AI131" s="60">
        <f>IF(ลับ!J$3=0,0,IF(เวลาเรียน!AN28="ล",ลับ!J$3,0))</f>
        <v>0</v>
      </c>
      <c r="AJ131" s="60">
        <f>IF(ลับ!K$3=0,0,IF(เวลาเรียน!AO28="ล",ลับ!K$3,0))</f>
        <v>0</v>
      </c>
      <c r="AK131" s="60">
        <f>IF(ลับ!L$3=0,0,IF(เวลาเรียน!AP28="ล",ลับ!L$3,0))</f>
        <v>0</v>
      </c>
      <c r="AL131" s="60">
        <f>IF(ลับ!M$3=0,0,IF(เวลาเรียน!AQ28="ล",ลับ!M$3,0))</f>
        <v>0</v>
      </c>
      <c r="AM131" s="60">
        <f>IF(ลับ!N$3=0,0,IF(เวลาเรียน!AR28="ล",ลับ!N$3,0))</f>
        <v>0</v>
      </c>
      <c r="AN131" s="60">
        <f>IF(ลับ!O$3=0,0,IF(เวลาเรียน!AS28="ล",ลับ!O$3,0))</f>
        <v>0</v>
      </c>
      <c r="AO131" s="60">
        <f>IF(ลับ!P$3=0,0,IF(เวลาเรียน!AT28="ล",ลับ!P$3,0))</f>
        <v>0</v>
      </c>
      <c r="AP131" s="60">
        <f>IF(ลับ!Q$3=0,0,IF(เวลาเรียน!AU28="ล",ลับ!Q$3,0))</f>
        <v>0</v>
      </c>
      <c r="AQ131" s="60">
        <f>IF(ลับ!R$3=0,0,IF(เวลาเรียน!AV28="ล",ลับ!R$3,0))</f>
        <v>0</v>
      </c>
      <c r="AR131" s="60">
        <f>IF(ลับ!S$3=0,0,IF(เวลาเรียน!AW28="ล",ลับ!S$3,0))</f>
        <v>0</v>
      </c>
      <c r="AS131" s="60">
        <f>IF(ลับ!T$3=0,0,IF(เวลาเรียน!AX28="ล",ลับ!T$3,0))</f>
        <v>0</v>
      </c>
      <c r="AT131" s="60">
        <f>IF(ลับ!U$3=0,0,IF(เวลาเรียน!AY28="ล",ลับ!U$3,0))</f>
        <v>0</v>
      </c>
      <c r="AU131" s="60">
        <f>IF(ลับ!V$3=0,0,IF(เวลาเรียน!AZ28="ล",ลับ!V$3,0))</f>
        <v>0</v>
      </c>
      <c r="AV131" s="60">
        <f>IF(ลับ!W$3=0,0,IF(เวลาเรียน!BA28="ล",ลับ!W$3,0))</f>
        <v>0</v>
      </c>
      <c r="AW131" s="60">
        <f>IF(ลับ!X$3=0,0,IF(เวลาเรียน!BB28="ล",ลับ!X$3,0))</f>
        <v>0</v>
      </c>
      <c r="AX131" s="60">
        <f>IF(ลับ!Y$3=0,0,IF(เวลาเรียน!BC28="ล",ลับ!Y$3,0))</f>
        <v>0</v>
      </c>
      <c r="AY131" s="60">
        <f>IF(ลับ!Z$3=0,0,IF(เวลาเรียน!BD28="ล",ลับ!Z$3,0))</f>
        <v>0</v>
      </c>
      <c r="AZ131" s="60">
        <f>IF(ลับ!AA$3=0,0,IF(เวลาเรียน!BE28="ล",ลับ!AA$3,0))</f>
        <v>0</v>
      </c>
      <c r="BA131" s="60">
        <f>IF(ลับ!AB$3=0,0,IF(เวลาเรียน!BF28="ล",ลับ!AB$3,0))</f>
        <v>0</v>
      </c>
      <c r="BB131" s="60">
        <f>IF(ลับ!AC$3=0,0,IF(เวลาเรียน!BG28="ล",ลับ!AC$3,0))</f>
        <v>0</v>
      </c>
      <c r="BC131" s="60">
        <f>IF(ลับ!AD$3=0,0,IF(เวลาเรียน!BH28="ล",ลับ!AD$3,0))</f>
        <v>0</v>
      </c>
      <c r="BD131" s="60">
        <f>IF(ลับ!AE$3=0,0,IF(เวลาเรียน!BI28="ล",ลับ!AE$3,0))</f>
        <v>0</v>
      </c>
      <c r="BE131" s="60">
        <f>IF(ลับ!AF$3=0,0,IF(เวลาเรียน!BJ28="ล",ลับ!AF$3,0))</f>
        <v>0</v>
      </c>
      <c r="BF131" s="60">
        <f>IF(ลับ!AG$3=0,0,IF(เวลาเรียน!BK28="ล",ลับ!AG$3,0))</f>
        <v>0</v>
      </c>
      <c r="BG131" s="60">
        <f>IF(ลับ!AH$3=0,0,IF(เวลาเรียน!BL28="ล",ลับ!AH$3,0))</f>
        <v>0</v>
      </c>
      <c r="BH131" s="60">
        <f>IF(ลับ!AI$3=0,0,IF(เวลาเรียน!BM28="ล",ลับ!AI$3,0))</f>
        <v>0</v>
      </c>
      <c r="BI131" s="60">
        <f>IF(ลับ!AJ$3=0,0,IF(เวลาเรียน!BN28="ล",ลับ!AJ$3,0))</f>
        <v>0</v>
      </c>
      <c r="BJ131" s="60">
        <f>IF(ลับ!AK$3=0,0,IF(เวลาเรียน!BO28="ล",ลับ!AK$3,0))</f>
        <v>0</v>
      </c>
      <c r="BK131" s="60">
        <f>IF(ลับ!AL$3=0,0,IF(เวลาเรียน!BP28="ล",ลับ!AL$3,0))</f>
        <v>0</v>
      </c>
      <c r="BL131" s="60">
        <f>IF(ลับ!AM$3=0,0,IF(เวลาเรียน!BQ28="ล",ลับ!AM$3,0))</f>
        <v>0</v>
      </c>
      <c r="BM131" s="60">
        <f>IF(ลับ!AN$3=0,0,IF(เวลาเรียน!BR28="ล",ลับ!AN$3,0))</f>
        <v>0</v>
      </c>
      <c r="BN131" s="60">
        <f>IF(ลับ!AO$3=0,0,IF(เวลาเรียน!BS28="ล",ลับ!AO$3,0))</f>
        <v>0</v>
      </c>
      <c r="BO131" s="60">
        <f>IF(ลับ!AP$3=0,0,IF(เวลาเรียน!BT28="ล",ลับ!AP$3,0))</f>
        <v>0</v>
      </c>
      <c r="BP131" s="60">
        <f>IF(ลับ!AQ$3=0,0,IF(เวลาเรียน!BU28="ล",ลับ!AQ$3,0))</f>
        <v>0</v>
      </c>
      <c r="BQ131" s="60">
        <f>IF(ลับ!AR$3=0,0,IF(เวลาเรียน!BV28="ล",ลับ!AR$3,0))</f>
        <v>0</v>
      </c>
      <c r="BR131" s="60">
        <f>IF(ลับ!AS$3=0,0,IF(เวลาเรียน!BW28="ล",ลับ!AS$3,0))</f>
        <v>0</v>
      </c>
      <c r="BS131" s="295">
        <f>IF(ลับ!AT$3=0,0,IF(เวลาเรียน!BX28="ล",ลับ!AT$3,0))</f>
        <v>0</v>
      </c>
      <c r="BT131" s="60">
        <f>IF(ลับ!BT$3=0,0,IF(เวลาเรียน!BZ28="ล",ลับ!BT$3,0))</f>
        <v>0</v>
      </c>
      <c r="BU131" s="60">
        <f>IF(ลับ!BU$3=0,0,IF(เวลาเรียน!CA28="ล",ลับ!BU$3,0))</f>
        <v>0</v>
      </c>
      <c r="BV131" s="60">
        <f>IF(ลับ!BV$3=0,0,IF(เวลาเรียน!CB28="ล",ลับ!BV$3,0))</f>
        <v>0</v>
      </c>
      <c r="BW131" s="60">
        <f>IF(ลับ!BW$3=0,0,IF(เวลาเรียน!CC28="ล",ลับ!BW$3,0))</f>
        <v>0</v>
      </c>
      <c r="BX131" s="60">
        <f>IF(ลับ!BX$3=0,0,IF(เวลาเรียน!CD28="ล",ลับ!BX$3,0))</f>
        <v>0</v>
      </c>
      <c r="BY131" s="60">
        <f>IF(ลับ!BY$3=0,0,IF(เวลาเรียน!CE28="ล",ลับ!BY$3,0))</f>
        <v>0</v>
      </c>
      <c r="BZ131" s="60">
        <f>IF(ลับ!BZ$3=0,0,IF(เวลาเรียน!CF28="ล",ลับ!BZ$3,0))</f>
        <v>0</v>
      </c>
      <c r="CA131" s="60">
        <f>IF(ลับ!CA$3=0,0,IF(เวลาเรียน!CG28="ล",ลับ!CA$3,0))</f>
        <v>0</v>
      </c>
      <c r="CB131" s="60">
        <f>IF(ลับ!CB$3=0,0,IF(เวลาเรียน!CH28="ล",ลับ!CB$3,0))</f>
        <v>0</v>
      </c>
      <c r="CC131" s="60">
        <f>IF(ลับ!CC$3=0,0,IF(เวลาเรียน!CI28="ล",ลับ!CC$3,0))</f>
        <v>0</v>
      </c>
      <c r="CD131" s="60">
        <f>IF(ลับ!CD$3=0,0,IF(เวลาเรียน!CJ28="ล",ลับ!CD$3,0))</f>
        <v>0</v>
      </c>
      <c r="CE131" s="60">
        <f>IF(ลับ!CE$3=0,0,IF(เวลาเรียน!CK28="ล",ลับ!CE$3,0))</f>
        <v>0</v>
      </c>
      <c r="CF131" s="60">
        <f>IF(ลับ!CF$3=0,0,IF(เวลาเรียน!CL28="ล",ลับ!CF$3,0))</f>
        <v>0</v>
      </c>
      <c r="CG131" s="60">
        <f>IF(ลับ!CG$3=0,0,IF(เวลาเรียน!CM28="ล",ลับ!CG$3,0))</f>
        <v>0</v>
      </c>
      <c r="CH131" s="60">
        <f>IF(ลับ!CH$3=0,0,IF(เวลาเรียน!CN28="ล",ลับ!CH$3,0))</f>
        <v>0</v>
      </c>
      <c r="CI131" s="60">
        <f>IF(ลับ!CI$3=0,0,IF(เวลาเรียน!CO28="ล",ลับ!CI$3,0))</f>
        <v>0</v>
      </c>
      <c r="CJ131" s="60">
        <f>IF(ลับ!CJ$3=0,0,IF(เวลาเรียน!CP28="ล",ลับ!CJ$3,0))</f>
        <v>0</v>
      </c>
      <c r="CK131" s="60">
        <f>IF(ลับ!CK$3=0,0,IF(เวลาเรียน!CQ28="ล",ลับ!CK$3,0))</f>
        <v>0</v>
      </c>
      <c r="CL131" s="60">
        <f>IF(ลับ!CL$3=0,0,IF(เวลาเรียน!CR28="ล",ลับ!CL$3,0))</f>
        <v>0</v>
      </c>
      <c r="CM131" s="60">
        <f>IF(ลับ!CM$3=0,0,IF(เวลาเรียน!CS28="ล",ลับ!CM$3,0))</f>
        <v>0</v>
      </c>
      <c r="CN131" s="60">
        <f>IF(ลับ!CN$3=0,0,IF(เวลาเรียน!CT28="ล",ลับ!CN$3,0))</f>
        <v>0</v>
      </c>
      <c r="CO131" s="60">
        <f>IF(ลับ!CO$3=0,0,IF(เวลาเรียน!CU28="ล",ลับ!CO$3,0))</f>
        <v>0</v>
      </c>
      <c r="CP131" s="60">
        <f>IF(ลับ!CP$3=0,0,IF(เวลาเรียน!CV28="ล",ลับ!CP$3,0))</f>
        <v>0</v>
      </c>
      <c r="CQ131" s="60">
        <f>IF(ลับ!CQ$3=0,0,IF(เวลาเรียน!CW28="ล",ลับ!CQ$3,0))</f>
        <v>0</v>
      </c>
      <c r="CR131" s="60">
        <f>IF(ลับ!CR$3=0,0,IF(เวลาเรียน!CX28="ล",ลับ!CR$3,0))</f>
        <v>0</v>
      </c>
      <c r="CS131" s="60">
        <f>IF(ลับ!CS$3=0,0,IF(เวลาเรียน!CY28="ล",ลับ!CS$3,0))</f>
        <v>0</v>
      </c>
      <c r="CT131" s="60">
        <f>IF(ลับ!CT$3=0,0,IF(เวลาเรียน!CZ28="ล",ลับ!CT$3,0))</f>
        <v>0</v>
      </c>
      <c r="CU131" s="60">
        <f>IF(ลับ!CU$3=0,0,IF(เวลาเรียน!DA28="ล",ลับ!CU$3,0))</f>
        <v>0</v>
      </c>
      <c r="CV131" s="60">
        <f>IF(ลับ!CV$3=0,0,IF(เวลาเรียน!DB28="ล",ลับ!CV$3,0))</f>
        <v>0</v>
      </c>
      <c r="CW131" s="60">
        <f>IF(ลับ!CW$3=0,0,IF(เวลาเรียน!DC28="ล",ลับ!CW$3,0))</f>
        <v>0</v>
      </c>
      <c r="CX131" s="73" t="e">
        <f t="shared" si="25"/>
        <v>#REF!</v>
      </c>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GI131" s="65"/>
      <c r="GJ131" s="65"/>
      <c r="GK131" s="65"/>
      <c r="GL131" s="65"/>
      <c r="GM131" s="65"/>
      <c r="GN131" s="65"/>
      <c r="GO131" s="65"/>
      <c r="GP131" s="65"/>
      <c r="GQ131" s="65"/>
      <c r="GR131" s="65"/>
      <c r="GS131" s="65"/>
      <c r="GT131" s="65"/>
      <c r="GU131" s="65"/>
      <c r="GV131" s="65"/>
      <c r="GW131" s="65"/>
      <c r="GX131" s="65"/>
      <c r="GY131" s="65"/>
      <c r="GZ131" s="65"/>
      <c r="HA131" s="65"/>
      <c r="HB131" s="65"/>
      <c r="HC131" s="65"/>
      <c r="HD131" s="65"/>
      <c r="HE131" s="65"/>
      <c r="HF131" s="65"/>
    </row>
    <row r="132" spans="1:214" ht="20.399999999999999" x14ac:dyDescent="0.55000000000000004">
      <c r="A132" s="25">
        <v>24</v>
      </c>
      <c r="B132" s="60">
        <f>IF(ลับ!B$3=0,0,IF(เวลาเรียน!H29="ล",ลับ!B$3,0))</f>
        <v>0</v>
      </c>
      <c r="C132" s="60">
        <f>IF(ลับ!C$3=0,0,IF(เวลาเรียน!I29="ล",ลับ!C$3,0))</f>
        <v>0</v>
      </c>
      <c r="D132" s="60">
        <f>IF(ลับ!D$3=0,0,IF(เวลาเรียน!J29="ล",ลับ!D$3,0))</f>
        <v>0</v>
      </c>
      <c r="E132" s="60">
        <f>IF(ลับ!E$3=0,0,IF(เวลาเรียน!K29="ล",ลับ!E$3,0))</f>
        <v>0</v>
      </c>
      <c r="F132" s="60" t="e">
        <f>IF(ลับ!F$3=0,0,IF(เวลาเรียน!#REF!="ล",ลับ!F$3,0))</f>
        <v>#REF!</v>
      </c>
      <c r="G132" s="60">
        <f>IF(ลับ!G$3=0,0,IF(เวลาเรียน!L29="ล",ลับ!G$3,0))</f>
        <v>0</v>
      </c>
      <c r="H132" s="60">
        <f>IF(ลับ!H$3=0,0,IF(เวลาเรียน!M29="ล",ลับ!H$3,0))</f>
        <v>0</v>
      </c>
      <c r="I132" s="60">
        <f>IF(ลับ!I$3=0,0,IF(เวลาเรียน!N29="ล",ลับ!I$3,0))</f>
        <v>0</v>
      </c>
      <c r="J132" s="60">
        <f>IF(ลับ!J$3=0,0,IF(เวลาเรียน!O29="ล",ลับ!J$3,0))</f>
        <v>0</v>
      </c>
      <c r="K132" s="60">
        <f>IF(ลับ!K$3=0,0,IF(เวลาเรียน!P29="ล",ลับ!K$3,0))</f>
        <v>0</v>
      </c>
      <c r="L132" s="60">
        <f>IF(ลับ!L$3=0,0,IF(เวลาเรียน!Q29="ล",ลับ!L$3,0))</f>
        <v>0</v>
      </c>
      <c r="M132" s="60">
        <f>IF(ลับ!M$3=0,0,IF(เวลาเรียน!R29="ล",ลับ!M$3,0))</f>
        <v>0</v>
      </c>
      <c r="N132" s="60">
        <f>IF(ลับ!N$3=0,0,IF(เวลาเรียน!S29="ล",ลับ!N$3,0))</f>
        <v>0</v>
      </c>
      <c r="O132" s="60">
        <f>IF(ลับ!O$3=0,0,IF(เวลาเรียน!T29="ล",ลับ!O$3,0))</f>
        <v>0</v>
      </c>
      <c r="P132" s="60">
        <f>IF(ลับ!P$3=0,0,IF(เวลาเรียน!U29="ล",ลับ!P$3,0))</f>
        <v>0</v>
      </c>
      <c r="Q132" s="60">
        <f>IF(ลับ!Q$3=0,0,IF(เวลาเรียน!V29="ล",ลับ!Q$3,0))</f>
        <v>0</v>
      </c>
      <c r="R132" s="60">
        <f>IF(ลับ!R$3=0,0,IF(เวลาเรียน!W29="ล",ลับ!R$3,0))</f>
        <v>0</v>
      </c>
      <c r="S132" s="60">
        <f>IF(ลับ!S$3=0,0,IF(เวลาเรียน!X29="ล",ลับ!S$3,0))</f>
        <v>0</v>
      </c>
      <c r="T132" s="60">
        <f>IF(ลับ!T$3=0,0,IF(เวลาเรียน!Y29="ล",ลับ!T$3,0))</f>
        <v>0</v>
      </c>
      <c r="U132" s="60">
        <f>IF(ลับ!U$3=0,0,IF(เวลาเรียน!Z29="ล",ลับ!U$3,0))</f>
        <v>0</v>
      </c>
      <c r="V132" s="60">
        <f>IF(ลับ!V$3=0,0,IF(เวลาเรียน!AA29="ล",ลับ!V$3,0))</f>
        <v>0</v>
      </c>
      <c r="W132" s="60">
        <f>IF(ลับ!W$3=0,0,IF(เวลาเรียน!AB29="ล",ลับ!W$3,0))</f>
        <v>0</v>
      </c>
      <c r="X132" s="60">
        <f>IF(ลับ!X$3=0,0,IF(เวลาเรียน!AC29="ล",ลับ!X$3,0))</f>
        <v>0</v>
      </c>
      <c r="Y132" s="60">
        <f>IF(ลับ!Y$3=0,0,IF(เวลาเรียน!AD29="ล",ลับ!Y$3,0))</f>
        <v>0</v>
      </c>
      <c r="Z132" s="295">
        <f>IF(ลับ!Z$3=0,0,IF(เวลาเรียน!AE29="ล",ลับ!Z$3,0))</f>
        <v>0</v>
      </c>
      <c r="AA132" s="60">
        <f>IF(ลับ!B$3=0,0,IF(เวลาเรียน!AF29="ล",ลับ!B$3,0))</f>
        <v>0</v>
      </c>
      <c r="AB132" s="60">
        <f>IF(ลับ!C$3=0,0,IF(เวลาเรียน!AG29="ล",ลับ!C$3,0))</f>
        <v>0</v>
      </c>
      <c r="AC132" s="60">
        <f>IF(ลับ!D$3=0,0,IF(เวลาเรียน!AH29="ล",ลับ!D$3,0))</f>
        <v>0</v>
      </c>
      <c r="AD132" s="60">
        <f>IF(ลับ!E$3=0,0,IF(เวลาเรียน!AI29="ล",ลับ!E$3,0))</f>
        <v>0</v>
      </c>
      <c r="AE132" s="60" t="e">
        <f>IF(ลับ!F$3=0,0,IF(เวลาเรียน!AJ29="ล",ลับ!F$3,0))</f>
        <v>#REF!</v>
      </c>
      <c r="AF132" s="60">
        <f>IF(ลับ!G$3=0,0,IF(เวลาเรียน!AK29="ล",ลับ!G$3,0))</f>
        <v>0</v>
      </c>
      <c r="AG132" s="60">
        <f>IF(ลับ!H$3=0,0,IF(เวลาเรียน!AL29="ล",ลับ!H$3,0))</f>
        <v>0</v>
      </c>
      <c r="AH132" s="60">
        <f>IF(ลับ!I$3=0,0,IF(เวลาเรียน!AM29="ล",ลับ!I$3,0))</f>
        <v>0</v>
      </c>
      <c r="AI132" s="60">
        <f>IF(ลับ!J$3=0,0,IF(เวลาเรียน!AN29="ล",ลับ!J$3,0))</f>
        <v>0</v>
      </c>
      <c r="AJ132" s="60">
        <f>IF(ลับ!K$3=0,0,IF(เวลาเรียน!AO29="ล",ลับ!K$3,0))</f>
        <v>0</v>
      </c>
      <c r="AK132" s="60">
        <f>IF(ลับ!L$3=0,0,IF(เวลาเรียน!AP29="ล",ลับ!L$3,0))</f>
        <v>0</v>
      </c>
      <c r="AL132" s="60">
        <f>IF(ลับ!M$3=0,0,IF(เวลาเรียน!AQ29="ล",ลับ!M$3,0))</f>
        <v>0</v>
      </c>
      <c r="AM132" s="60">
        <f>IF(ลับ!N$3=0,0,IF(เวลาเรียน!AR29="ล",ลับ!N$3,0))</f>
        <v>0</v>
      </c>
      <c r="AN132" s="60">
        <f>IF(ลับ!O$3=0,0,IF(เวลาเรียน!AS29="ล",ลับ!O$3,0))</f>
        <v>0</v>
      </c>
      <c r="AO132" s="60">
        <f>IF(ลับ!P$3=0,0,IF(เวลาเรียน!AT29="ล",ลับ!P$3,0))</f>
        <v>0</v>
      </c>
      <c r="AP132" s="60">
        <f>IF(ลับ!Q$3=0,0,IF(เวลาเรียน!AU29="ล",ลับ!Q$3,0))</f>
        <v>0</v>
      </c>
      <c r="AQ132" s="60">
        <f>IF(ลับ!R$3=0,0,IF(เวลาเรียน!AV29="ล",ลับ!R$3,0))</f>
        <v>0</v>
      </c>
      <c r="AR132" s="60">
        <f>IF(ลับ!S$3=0,0,IF(เวลาเรียน!AW29="ล",ลับ!S$3,0))</f>
        <v>0</v>
      </c>
      <c r="AS132" s="60">
        <f>IF(ลับ!T$3=0,0,IF(เวลาเรียน!AX29="ล",ลับ!T$3,0))</f>
        <v>0</v>
      </c>
      <c r="AT132" s="60">
        <f>IF(ลับ!U$3=0,0,IF(เวลาเรียน!AY29="ล",ลับ!U$3,0))</f>
        <v>0</v>
      </c>
      <c r="AU132" s="60">
        <f>IF(ลับ!V$3=0,0,IF(เวลาเรียน!AZ29="ล",ลับ!V$3,0))</f>
        <v>0</v>
      </c>
      <c r="AV132" s="60">
        <f>IF(ลับ!W$3=0,0,IF(เวลาเรียน!BA29="ล",ลับ!W$3,0))</f>
        <v>0</v>
      </c>
      <c r="AW132" s="60">
        <f>IF(ลับ!X$3=0,0,IF(เวลาเรียน!BB29="ล",ลับ!X$3,0))</f>
        <v>0</v>
      </c>
      <c r="AX132" s="60">
        <f>IF(ลับ!Y$3=0,0,IF(เวลาเรียน!BC29="ล",ลับ!Y$3,0))</f>
        <v>0</v>
      </c>
      <c r="AY132" s="60">
        <f>IF(ลับ!Z$3=0,0,IF(เวลาเรียน!BD29="ล",ลับ!Z$3,0))</f>
        <v>0</v>
      </c>
      <c r="AZ132" s="60">
        <f>IF(ลับ!AA$3=0,0,IF(เวลาเรียน!BE29="ล",ลับ!AA$3,0))</f>
        <v>0</v>
      </c>
      <c r="BA132" s="60">
        <f>IF(ลับ!AB$3=0,0,IF(เวลาเรียน!BF29="ล",ลับ!AB$3,0))</f>
        <v>0</v>
      </c>
      <c r="BB132" s="60">
        <f>IF(ลับ!AC$3=0,0,IF(เวลาเรียน!BG29="ล",ลับ!AC$3,0))</f>
        <v>0</v>
      </c>
      <c r="BC132" s="60">
        <f>IF(ลับ!AD$3=0,0,IF(เวลาเรียน!BH29="ล",ลับ!AD$3,0))</f>
        <v>0</v>
      </c>
      <c r="BD132" s="60">
        <f>IF(ลับ!AE$3=0,0,IF(เวลาเรียน!BI29="ล",ลับ!AE$3,0))</f>
        <v>0</v>
      </c>
      <c r="BE132" s="60">
        <f>IF(ลับ!AF$3=0,0,IF(เวลาเรียน!BJ29="ล",ลับ!AF$3,0))</f>
        <v>0</v>
      </c>
      <c r="BF132" s="60">
        <f>IF(ลับ!AG$3=0,0,IF(เวลาเรียน!BK29="ล",ลับ!AG$3,0))</f>
        <v>0</v>
      </c>
      <c r="BG132" s="60">
        <f>IF(ลับ!AH$3=0,0,IF(เวลาเรียน!BL29="ล",ลับ!AH$3,0))</f>
        <v>0</v>
      </c>
      <c r="BH132" s="60">
        <f>IF(ลับ!AI$3=0,0,IF(เวลาเรียน!BM29="ล",ลับ!AI$3,0))</f>
        <v>0</v>
      </c>
      <c r="BI132" s="60">
        <f>IF(ลับ!AJ$3=0,0,IF(เวลาเรียน!BN29="ล",ลับ!AJ$3,0))</f>
        <v>0</v>
      </c>
      <c r="BJ132" s="60">
        <f>IF(ลับ!AK$3=0,0,IF(เวลาเรียน!BO29="ล",ลับ!AK$3,0))</f>
        <v>0</v>
      </c>
      <c r="BK132" s="60">
        <f>IF(ลับ!AL$3=0,0,IF(เวลาเรียน!BP29="ล",ลับ!AL$3,0))</f>
        <v>0</v>
      </c>
      <c r="BL132" s="60">
        <f>IF(ลับ!AM$3=0,0,IF(เวลาเรียน!BQ29="ล",ลับ!AM$3,0))</f>
        <v>0</v>
      </c>
      <c r="BM132" s="60">
        <f>IF(ลับ!AN$3=0,0,IF(เวลาเรียน!BR29="ล",ลับ!AN$3,0))</f>
        <v>0</v>
      </c>
      <c r="BN132" s="60">
        <f>IF(ลับ!AO$3=0,0,IF(เวลาเรียน!BS29="ล",ลับ!AO$3,0))</f>
        <v>0</v>
      </c>
      <c r="BO132" s="60">
        <f>IF(ลับ!AP$3=0,0,IF(เวลาเรียน!BT29="ล",ลับ!AP$3,0))</f>
        <v>0</v>
      </c>
      <c r="BP132" s="60">
        <f>IF(ลับ!AQ$3=0,0,IF(เวลาเรียน!BU29="ล",ลับ!AQ$3,0))</f>
        <v>0</v>
      </c>
      <c r="BQ132" s="60">
        <f>IF(ลับ!AR$3=0,0,IF(เวลาเรียน!BV29="ล",ลับ!AR$3,0))</f>
        <v>0</v>
      </c>
      <c r="BR132" s="60">
        <f>IF(ลับ!AS$3=0,0,IF(เวลาเรียน!BW29="ล",ลับ!AS$3,0))</f>
        <v>0</v>
      </c>
      <c r="BS132" s="295">
        <f>IF(ลับ!AT$3=0,0,IF(เวลาเรียน!BX29="ล",ลับ!AT$3,0))</f>
        <v>0</v>
      </c>
      <c r="BT132" s="60">
        <f>IF(ลับ!BT$3=0,0,IF(เวลาเรียน!BZ29="ล",ลับ!BT$3,0))</f>
        <v>0</v>
      </c>
      <c r="BU132" s="60">
        <f>IF(ลับ!BU$3=0,0,IF(เวลาเรียน!CA29="ล",ลับ!BU$3,0))</f>
        <v>0</v>
      </c>
      <c r="BV132" s="60">
        <f>IF(ลับ!BV$3=0,0,IF(เวลาเรียน!CB29="ล",ลับ!BV$3,0))</f>
        <v>0</v>
      </c>
      <c r="BW132" s="60">
        <f>IF(ลับ!BW$3=0,0,IF(เวลาเรียน!CC29="ล",ลับ!BW$3,0))</f>
        <v>0</v>
      </c>
      <c r="BX132" s="60">
        <f>IF(ลับ!BX$3=0,0,IF(เวลาเรียน!CD29="ล",ลับ!BX$3,0))</f>
        <v>0</v>
      </c>
      <c r="BY132" s="60">
        <f>IF(ลับ!BY$3=0,0,IF(เวลาเรียน!CE29="ล",ลับ!BY$3,0))</f>
        <v>0</v>
      </c>
      <c r="BZ132" s="60">
        <f>IF(ลับ!BZ$3=0,0,IF(เวลาเรียน!CF29="ล",ลับ!BZ$3,0))</f>
        <v>0</v>
      </c>
      <c r="CA132" s="60">
        <f>IF(ลับ!CA$3=0,0,IF(เวลาเรียน!CG29="ล",ลับ!CA$3,0))</f>
        <v>0</v>
      </c>
      <c r="CB132" s="60">
        <f>IF(ลับ!CB$3=0,0,IF(เวลาเรียน!CH29="ล",ลับ!CB$3,0))</f>
        <v>0</v>
      </c>
      <c r="CC132" s="60">
        <f>IF(ลับ!CC$3=0,0,IF(เวลาเรียน!CI29="ล",ลับ!CC$3,0))</f>
        <v>0</v>
      </c>
      <c r="CD132" s="60">
        <f>IF(ลับ!CD$3=0,0,IF(เวลาเรียน!CJ29="ล",ลับ!CD$3,0))</f>
        <v>0</v>
      </c>
      <c r="CE132" s="60">
        <f>IF(ลับ!CE$3=0,0,IF(เวลาเรียน!CK29="ล",ลับ!CE$3,0))</f>
        <v>0</v>
      </c>
      <c r="CF132" s="60">
        <f>IF(ลับ!CF$3=0,0,IF(เวลาเรียน!CL29="ล",ลับ!CF$3,0))</f>
        <v>0</v>
      </c>
      <c r="CG132" s="60">
        <f>IF(ลับ!CG$3=0,0,IF(เวลาเรียน!CM29="ล",ลับ!CG$3,0))</f>
        <v>0</v>
      </c>
      <c r="CH132" s="60">
        <f>IF(ลับ!CH$3=0,0,IF(เวลาเรียน!CN29="ล",ลับ!CH$3,0))</f>
        <v>0</v>
      </c>
      <c r="CI132" s="60">
        <f>IF(ลับ!CI$3=0,0,IF(เวลาเรียน!CO29="ล",ลับ!CI$3,0))</f>
        <v>0</v>
      </c>
      <c r="CJ132" s="60">
        <f>IF(ลับ!CJ$3=0,0,IF(เวลาเรียน!CP29="ล",ลับ!CJ$3,0))</f>
        <v>0</v>
      </c>
      <c r="CK132" s="60">
        <f>IF(ลับ!CK$3=0,0,IF(เวลาเรียน!CQ29="ล",ลับ!CK$3,0))</f>
        <v>0</v>
      </c>
      <c r="CL132" s="60">
        <f>IF(ลับ!CL$3=0,0,IF(เวลาเรียน!CR29="ล",ลับ!CL$3,0))</f>
        <v>0</v>
      </c>
      <c r="CM132" s="60">
        <f>IF(ลับ!CM$3=0,0,IF(เวลาเรียน!CS29="ล",ลับ!CM$3,0))</f>
        <v>0</v>
      </c>
      <c r="CN132" s="60">
        <f>IF(ลับ!CN$3=0,0,IF(เวลาเรียน!CT29="ล",ลับ!CN$3,0))</f>
        <v>0</v>
      </c>
      <c r="CO132" s="60">
        <f>IF(ลับ!CO$3=0,0,IF(เวลาเรียน!CU29="ล",ลับ!CO$3,0))</f>
        <v>0</v>
      </c>
      <c r="CP132" s="60">
        <f>IF(ลับ!CP$3=0,0,IF(เวลาเรียน!CV29="ล",ลับ!CP$3,0))</f>
        <v>0</v>
      </c>
      <c r="CQ132" s="60">
        <f>IF(ลับ!CQ$3=0,0,IF(เวลาเรียน!CW29="ล",ลับ!CQ$3,0))</f>
        <v>0</v>
      </c>
      <c r="CR132" s="60">
        <f>IF(ลับ!CR$3=0,0,IF(เวลาเรียน!CX29="ล",ลับ!CR$3,0))</f>
        <v>0</v>
      </c>
      <c r="CS132" s="60">
        <f>IF(ลับ!CS$3=0,0,IF(เวลาเรียน!CY29="ล",ลับ!CS$3,0))</f>
        <v>0</v>
      </c>
      <c r="CT132" s="60">
        <f>IF(ลับ!CT$3=0,0,IF(เวลาเรียน!CZ29="ล",ลับ!CT$3,0))</f>
        <v>0</v>
      </c>
      <c r="CU132" s="60">
        <f>IF(ลับ!CU$3=0,0,IF(เวลาเรียน!DA29="ล",ลับ!CU$3,0))</f>
        <v>0</v>
      </c>
      <c r="CV132" s="60">
        <f>IF(ลับ!CV$3=0,0,IF(เวลาเรียน!DB29="ล",ลับ!CV$3,0))</f>
        <v>0</v>
      </c>
      <c r="CW132" s="60">
        <f>IF(ลับ!CW$3=0,0,IF(เวลาเรียน!DC29="ล",ลับ!CW$3,0))</f>
        <v>0</v>
      </c>
      <c r="CX132" s="73" t="e">
        <f t="shared" si="25"/>
        <v>#REF!</v>
      </c>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GI132" s="65"/>
      <c r="GJ132" s="65"/>
      <c r="GK132" s="65"/>
      <c r="GL132" s="65"/>
      <c r="GM132" s="65"/>
      <c r="GN132" s="65"/>
      <c r="GO132" s="65"/>
      <c r="GP132" s="65"/>
      <c r="GQ132" s="65"/>
      <c r="GR132" s="65"/>
      <c r="GS132" s="65"/>
      <c r="GT132" s="65"/>
      <c r="GU132" s="65"/>
      <c r="GV132" s="65"/>
      <c r="GW132" s="65"/>
      <c r="GX132" s="65"/>
      <c r="GY132" s="65"/>
      <c r="GZ132" s="65"/>
      <c r="HA132" s="65"/>
      <c r="HB132" s="65"/>
      <c r="HC132" s="65"/>
      <c r="HD132" s="65"/>
      <c r="HE132" s="65"/>
      <c r="HF132" s="65"/>
    </row>
    <row r="133" spans="1:214" ht="20.399999999999999" x14ac:dyDescent="0.55000000000000004">
      <c r="A133" s="25">
        <v>25</v>
      </c>
      <c r="B133" s="60">
        <f>IF(ลับ!B$3=0,0,IF(เวลาเรียน!H30="ล",ลับ!B$3,0))</f>
        <v>0</v>
      </c>
      <c r="C133" s="60">
        <f>IF(ลับ!C$3=0,0,IF(เวลาเรียน!I30="ล",ลับ!C$3,0))</f>
        <v>0</v>
      </c>
      <c r="D133" s="60">
        <f>IF(ลับ!D$3=0,0,IF(เวลาเรียน!J30="ล",ลับ!D$3,0))</f>
        <v>0</v>
      </c>
      <c r="E133" s="60">
        <f>IF(ลับ!E$3=0,0,IF(เวลาเรียน!K30="ล",ลับ!E$3,0))</f>
        <v>0</v>
      </c>
      <c r="F133" s="60" t="e">
        <f>IF(ลับ!F$3=0,0,IF(เวลาเรียน!#REF!="ล",ลับ!F$3,0))</f>
        <v>#REF!</v>
      </c>
      <c r="G133" s="60">
        <f>IF(ลับ!G$3=0,0,IF(เวลาเรียน!L30="ล",ลับ!G$3,0))</f>
        <v>0</v>
      </c>
      <c r="H133" s="60">
        <f>IF(ลับ!H$3=0,0,IF(เวลาเรียน!M30="ล",ลับ!H$3,0))</f>
        <v>0</v>
      </c>
      <c r="I133" s="60">
        <f>IF(ลับ!I$3=0,0,IF(เวลาเรียน!N30="ล",ลับ!I$3,0))</f>
        <v>0</v>
      </c>
      <c r="J133" s="60">
        <f>IF(ลับ!J$3=0,0,IF(เวลาเรียน!O30="ล",ลับ!J$3,0))</f>
        <v>0</v>
      </c>
      <c r="K133" s="60">
        <f>IF(ลับ!K$3=0,0,IF(เวลาเรียน!P30="ล",ลับ!K$3,0))</f>
        <v>0</v>
      </c>
      <c r="L133" s="60">
        <f>IF(ลับ!L$3=0,0,IF(เวลาเรียน!Q30="ล",ลับ!L$3,0))</f>
        <v>0</v>
      </c>
      <c r="M133" s="60">
        <f>IF(ลับ!M$3=0,0,IF(เวลาเรียน!R30="ล",ลับ!M$3,0))</f>
        <v>0</v>
      </c>
      <c r="N133" s="60">
        <f>IF(ลับ!N$3=0,0,IF(เวลาเรียน!S30="ล",ลับ!N$3,0))</f>
        <v>0</v>
      </c>
      <c r="O133" s="60">
        <f>IF(ลับ!O$3=0,0,IF(เวลาเรียน!T30="ล",ลับ!O$3,0))</f>
        <v>0</v>
      </c>
      <c r="P133" s="60">
        <f>IF(ลับ!P$3=0,0,IF(เวลาเรียน!U30="ล",ลับ!P$3,0))</f>
        <v>0</v>
      </c>
      <c r="Q133" s="60">
        <f>IF(ลับ!Q$3=0,0,IF(เวลาเรียน!V30="ล",ลับ!Q$3,0))</f>
        <v>0</v>
      </c>
      <c r="R133" s="60">
        <f>IF(ลับ!R$3=0,0,IF(เวลาเรียน!W30="ล",ลับ!R$3,0))</f>
        <v>0</v>
      </c>
      <c r="S133" s="60">
        <f>IF(ลับ!S$3=0,0,IF(เวลาเรียน!X30="ล",ลับ!S$3,0))</f>
        <v>0</v>
      </c>
      <c r="T133" s="60">
        <f>IF(ลับ!T$3=0,0,IF(เวลาเรียน!Y30="ล",ลับ!T$3,0))</f>
        <v>0</v>
      </c>
      <c r="U133" s="60">
        <f>IF(ลับ!U$3=0,0,IF(เวลาเรียน!Z30="ล",ลับ!U$3,0))</f>
        <v>0</v>
      </c>
      <c r="V133" s="60">
        <f>IF(ลับ!V$3=0,0,IF(เวลาเรียน!AA30="ล",ลับ!V$3,0))</f>
        <v>0</v>
      </c>
      <c r="W133" s="60">
        <f>IF(ลับ!W$3=0,0,IF(เวลาเรียน!AB30="ล",ลับ!W$3,0))</f>
        <v>0</v>
      </c>
      <c r="X133" s="60">
        <f>IF(ลับ!X$3=0,0,IF(เวลาเรียน!AC30="ล",ลับ!X$3,0))</f>
        <v>0</v>
      </c>
      <c r="Y133" s="60">
        <f>IF(ลับ!Y$3=0,0,IF(เวลาเรียน!AD30="ล",ลับ!Y$3,0))</f>
        <v>0</v>
      </c>
      <c r="Z133" s="295">
        <f>IF(ลับ!Z$3=0,0,IF(เวลาเรียน!AE30="ล",ลับ!Z$3,0))</f>
        <v>0</v>
      </c>
      <c r="AA133" s="60">
        <f>IF(ลับ!B$3=0,0,IF(เวลาเรียน!AF30="ล",ลับ!B$3,0))</f>
        <v>0</v>
      </c>
      <c r="AB133" s="60">
        <f>IF(ลับ!C$3=0,0,IF(เวลาเรียน!AG30="ล",ลับ!C$3,0))</f>
        <v>0</v>
      </c>
      <c r="AC133" s="60">
        <f>IF(ลับ!D$3=0,0,IF(เวลาเรียน!AH30="ล",ลับ!D$3,0))</f>
        <v>0</v>
      </c>
      <c r="AD133" s="60">
        <f>IF(ลับ!E$3=0,0,IF(เวลาเรียน!AI30="ล",ลับ!E$3,0))</f>
        <v>0</v>
      </c>
      <c r="AE133" s="60" t="e">
        <f>IF(ลับ!F$3=0,0,IF(เวลาเรียน!AJ30="ล",ลับ!F$3,0))</f>
        <v>#REF!</v>
      </c>
      <c r="AF133" s="60">
        <f>IF(ลับ!G$3=0,0,IF(เวลาเรียน!AK30="ล",ลับ!G$3,0))</f>
        <v>0</v>
      </c>
      <c r="AG133" s="60">
        <f>IF(ลับ!H$3=0,0,IF(เวลาเรียน!AL30="ล",ลับ!H$3,0))</f>
        <v>0</v>
      </c>
      <c r="AH133" s="60">
        <f>IF(ลับ!I$3=0,0,IF(เวลาเรียน!AM30="ล",ลับ!I$3,0))</f>
        <v>0</v>
      </c>
      <c r="AI133" s="60">
        <f>IF(ลับ!J$3=0,0,IF(เวลาเรียน!AN30="ล",ลับ!J$3,0))</f>
        <v>0</v>
      </c>
      <c r="AJ133" s="60">
        <f>IF(ลับ!K$3=0,0,IF(เวลาเรียน!AO30="ล",ลับ!K$3,0))</f>
        <v>0</v>
      </c>
      <c r="AK133" s="60">
        <f>IF(ลับ!L$3=0,0,IF(เวลาเรียน!AP30="ล",ลับ!L$3,0))</f>
        <v>0</v>
      </c>
      <c r="AL133" s="60">
        <f>IF(ลับ!M$3=0,0,IF(เวลาเรียน!AQ30="ล",ลับ!M$3,0))</f>
        <v>0</v>
      </c>
      <c r="AM133" s="60">
        <f>IF(ลับ!N$3=0,0,IF(เวลาเรียน!AR30="ล",ลับ!N$3,0))</f>
        <v>0</v>
      </c>
      <c r="AN133" s="60">
        <f>IF(ลับ!O$3=0,0,IF(เวลาเรียน!AS30="ล",ลับ!O$3,0))</f>
        <v>0</v>
      </c>
      <c r="AO133" s="60">
        <f>IF(ลับ!P$3=0,0,IF(เวลาเรียน!AT30="ล",ลับ!P$3,0))</f>
        <v>0</v>
      </c>
      <c r="AP133" s="60">
        <f>IF(ลับ!Q$3=0,0,IF(เวลาเรียน!AU30="ล",ลับ!Q$3,0))</f>
        <v>0</v>
      </c>
      <c r="AQ133" s="60">
        <f>IF(ลับ!R$3=0,0,IF(เวลาเรียน!AV30="ล",ลับ!R$3,0))</f>
        <v>0</v>
      </c>
      <c r="AR133" s="60">
        <f>IF(ลับ!S$3=0,0,IF(เวลาเรียน!AW30="ล",ลับ!S$3,0))</f>
        <v>0</v>
      </c>
      <c r="AS133" s="60">
        <f>IF(ลับ!T$3=0,0,IF(เวลาเรียน!AX30="ล",ลับ!T$3,0))</f>
        <v>0</v>
      </c>
      <c r="AT133" s="60">
        <f>IF(ลับ!U$3=0,0,IF(เวลาเรียน!AY30="ล",ลับ!U$3,0))</f>
        <v>0</v>
      </c>
      <c r="AU133" s="60">
        <f>IF(ลับ!V$3=0,0,IF(เวลาเรียน!AZ30="ล",ลับ!V$3,0))</f>
        <v>0</v>
      </c>
      <c r="AV133" s="60">
        <f>IF(ลับ!W$3=0,0,IF(เวลาเรียน!BA30="ล",ลับ!W$3,0))</f>
        <v>0</v>
      </c>
      <c r="AW133" s="60">
        <f>IF(ลับ!X$3=0,0,IF(เวลาเรียน!BB30="ล",ลับ!X$3,0))</f>
        <v>0</v>
      </c>
      <c r="AX133" s="60">
        <f>IF(ลับ!Y$3=0,0,IF(เวลาเรียน!BC30="ล",ลับ!Y$3,0))</f>
        <v>0</v>
      </c>
      <c r="AY133" s="60">
        <f>IF(ลับ!Z$3=0,0,IF(เวลาเรียน!BD30="ล",ลับ!Z$3,0))</f>
        <v>0</v>
      </c>
      <c r="AZ133" s="60">
        <f>IF(ลับ!AA$3=0,0,IF(เวลาเรียน!BE30="ล",ลับ!AA$3,0))</f>
        <v>0</v>
      </c>
      <c r="BA133" s="60">
        <f>IF(ลับ!AB$3=0,0,IF(เวลาเรียน!BF30="ล",ลับ!AB$3,0))</f>
        <v>0</v>
      </c>
      <c r="BB133" s="60">
        <f>IF(ลับ!AC$3=0,0,IF(เวลาเรียน!BG30="ล",ลับ!AC$3,0))</f>
        <v>0</v>
      </c>
      <c r="BC133" s="60">
        <f>IF(ลับ!AD$3=0,0,IF(เวลาเรียน!BH30="ล",ลับ!AD$3,0))</f>
        <v>0</v>
      </c>
      <c r="BD133" s="60">
        <f>IF(ลับ!AE$3=0,0,IF(เวลาเรียน!BI30="ล",ลับ!AE$3,0))</f>
        <v>0</v>
      </c>
      <c r="BE133" s="60">
        <f>IF(ลับ!AF$3=0,0,IF(เวลาเรียน!BJ30="ล",ลับ!AF$3,0))</f>
        <v>0</v>
      </c>
      <c r="BF133" s="60">
        <f>IF(ลับ!AG$3=0,0,IF(เวลาเรียน!BK30="ล",ลับ!AG$3,0))</f>
        <v>0</v>
      </c>
      <c r="BG133" s="60">
        <f>IF(ลับ!AH$3=0,0,IF(เวลาเรียน!BL30="ล",ลับ!AH$3,0))</f>
        <v>0</v>
      </c>
      <c r="BH133" s="60">
        <f>IF(ลับ!AI$3=0,0,IF(เวลาเรียน!BM30="ล",ลับ!AI$3,0))</f>
        <v>0</v>
      </c>
      <c r="BI133" s="60">
        <f>IF(ลับ!AJ$3=0,0,IF(เวลาเรียน!BN30="ล",ลับ!AJ$3,0))</f>
        <v>0</v>
      </c>
      <c r="BJ133" s="60">
        <f>IF(ลับ!AK$3=0,0,IF(เวลาเรียน!BO30="ล",ลับ!AK$3,0))</f>
        <v>0</v>
      </c>
      <c r="BK133" s="60">
        <f>IF(ลับ!AL$3=0,0,IF(เวลาเรียน!BP30="ล",ลับ!AL$3,0))</f>
        <v>0</v>
      </c>
      <c r="BL133" s="60">
        <f>IF(ลับ!AM$3=0,0,IF(เวลาเรียน!BQ30="ล",ลับ!AM$3,0))</f>
        <v>0</v>
      </c>
      <c r="BM133" s="60">
        <f>IF(ลับ!AN$3=0,0,IF(เวลาเรียน!BR30="ล",ลับ!AN$3,0))</f>
        <v>0</v>
      </c>
      <c r="BN133" s="60">
        <f>IF(ลับ!AO$3=0,0,IF(เวลาเรียน!BS30="ล",ลับ!AO$3,0))</f>
        <v>0</v>
      </c>
      <c r="BO133" s="60">
        <f>IF(ลับ!AP$3=0,0,IF(เวลาเรียน!BT30="ล",ลับ!AP$3,0))</f>
        <v>0</v>
      </c>
      <c r="BP133" s="60">
        <f>IF(ลับ!AQ$3=0,0,IF(เวลาเรียน!BU30="ล",ลับ!AQ$3,0))</f>
        <v>0</v>
      </c>
      <c r="BQ133" s="60">
        <f>IF(ลับ!AR$3=0,0,IF(เวลาเรียน!BV30="ล",ลับ!AR$3,0))</f>
        <v>0</v>
      </c>
      <c r="BR133" s="60">
        <f>IF(ลับ!AS$3=0,0,IF(เวลาเรียน!BW30="ล",ลับ!AS$3,0))</f>
        <v>0</v>
      </c>
      <c r="BS133" s="295">
        <f>IF(ลับ!AT$3=0,0,IF(เวลาเรียน!BX30="ล",ลับ!AT$3,0))</f>
        <v>0</v>
      </c>
      <c r="BT133" s="60">
        <f>IF(ลับ!BT$3=0,0,IF(เวลาเรียน!BZ30="ล",ลับ!BT$3,0))</f>
        <v>0</v>
      </c>
      <c r="BU133" s="60">
        <f>IF(ลับ!BU$3=0,0,IF(เวลาเรียน!CA30="ล",ลับ!BU$3,0))</f>
        <v>0</v>
      </c>
      <c r="BV133" s="60">
        <f>IF(ลับ!BV$3=0,0,IF(เวลาเรียน!CB30="ล",ลับ!BV$3,0))</f>
        <v>0</v>
      </c>
      <c r="BW133" s="60">
        <f>IF(ลับ!BW$3=0,0,IF(เวลาเรียน!CC30="ล",ลับ!BW$3,0))</f>
        <v>0</v>
      </c>
      <c r="BX133" s="60">
        <f>IF(ลับ!BX$3=0,0,IF(เวลาเรียน!CD30="ล",ลับ!BX$3,0))</f>
        <v>0</v>
      </c>
      <c r="BY133" s="60">
        <f>IF(ลับ!BY$3=0,0,IF(เวลาเรียน!CE30="ล",ลับ!BY$3,0))</f>
        <v>0</v>
      </c>
      <c r="BZ133" s="60">
        <f>IF(ลับ!BZ$3=0,0,IF(เวลาเรียน!CF30="ล",ลับ!BZ$3,0))</f>
        <v>0</v>
      </c>
      <c r="CA133" s="60">
        <f>IF(ลับ!CA$3=0,0,IF(เวลาเรียน!CG30="ล",ลับ!CA$3,0))</f>
        <v>0</v>
      </c>
      <c r="CB133" s="60">
        <f>IF(ลับ!CB$3=0,0,IF(เวลาเรียน!CH30="ล",ลับ!CB$3,0))</f>
        <v>0</v>
      </c>
      <c r="CC133" s="60">
        <f>IF(ลับ!CC$3=0,0,IF(เวลาเรียน!CI30="ล",ลับ!CC$3,0))</f>
        <v>0</v>
      </c>
      <c r="CD133" s="60">
        <f>IF(ลับ!CD$3=0,0,IF(เวลาเรียน!CJ30="ล",ลับ!CD$3,0))</f>
        <v>0</v>
      </c>
      <c r="CE133" s="60">
        <f>IF(ลับ!CE$3=0,0,IF(เวลาเรียน!CK30="ล",ลับ!CE$3,0))</f>
        <v>0</v>
      </c>
      <c r="CF133" s="60">
        <f>IF(ลับ!CF$3=0,0,IF(เวลาเรียน!CL30="ล",ลับ!CF$3,0))</f>
        <v>0</v>
      </c>
      <c r="CG133" s="60">
        <f>IF(ลับ!CG$3=0,0,IF(เวลาเรียน!CM30="ล",ลับ!CG$3,0))</f>
        <v>0</v>
      </c>
      <c r="CH133" s="60">
        <f>IF(ลับ!CH$3=0,0,IF(เวลาเรียน!CN30="ล",ลับ!CH$3,0))</f>
        <v>0</v>
      </c>
      <c r="CI133" s="60">
        <f>IF(ลับ!CI$3=0,0,IF(เวลาเรียน!CO30="ล",ลับ!CI$3,0))</f>
        <v>0</v>
      </c>
      <c r="CJ133" s="60">
        <f>IF(ลับ!CJ$3=0,0,IF(เวลาเรียน!CP30="ล",ลับ!CJ$3,0))</f>
        <v>0</v>
      </c>
      <c r="CK133" s="60">
        <f>IF(ลับ!CK$3=0,0,IF(เวลาเรียน!CQ30="ล",ลับ!CK$3,0))</f>
        <v>0</v>
      </c>
      <c r="CL133" s="60">
        <f>IF(ลับ!CL$3=0,0,IF(เวลาเรียน!CR30="ล",ลับ!CL$3,0))</f>
        <v>0</v>
      </c>
      <c r="CM133" s="60">
        <f>IF(ลับ!CM$3=0,0,IF(เวลาเรียน!CS30="ล",ลับ!CM$3,0))</f>
        <v>0</v>
      </c>
      <c r="CN133" s="60">
        <f>IF(ลับ!CN$3=0,0,IF(เวลาเรียน!CT30="ล",ลับ!CN$3,0))</f>
        <v>0</v>
      </c>
      <c r="CO133" s="60">
        <f>IF(ลับ!CO$3=0,0,IF(เวลาเรียน!CU30="ล",ลับ!CO$3,0))</f>
        <v>0</v>
      </c>
      <c r="CP133" s="60">
        <f>IF(ลับ!CP$3=0,0,IF(เวลาเรียน!CV30="ล",ลับ!CP$3,0))</f>
        <v>0</v>
      </c>
      <c r="CQ133" s="60">
        <f>IF(ลับ!CQ$3=0,0,IF(เวลาเรียน!CW30="ล",ลับ!CQ$3,0))</f>
        <v>0</v>
      </c>
      <c r="CR133" s="60">
        <f>IF(ลับ!CR$3=0,0,IF(เวลาเรียน!CX30="ล",ลับ!CR$3,0))</f>
        <v>0</v>
      </c>
      <c r="CS133" s="60">
        <f>IF(ลับ!CS$3=0,0,IF(เวลาเรียน!CY30="ล",ลับ!CS$3,0))</f>
        <v>0</v>
      </c>
      <c r="CT133" s="60">
        <f>IF(ลับ!CT$3=0,0,IF(เวลาเรียน!CZ30="ล",ลับ!CT$3,0))</f>
        <v>0</v>
      </c>
      <c r="CU133" s="60">
        <f>IF(ลับ!CU$3=0,0,IF(เวลาเรียน!DA30="ล",ลับ!CU$3,0))</f>
        <v>0</v>
      </c>
      <c r="CV133" s="60">
        <f>IF(ลับ!CV$3=0,0,IF(เวลาเรียน!DB30="ล",ลับ!CV$3,0))</f>
        <v>0</v>
      </c>
      <c r="CW133" s="60">
        <f>IF(ลับ!CW$3=0,0,IF(เวลาเรียน!DC30="ล",ลับ!CW$3,0))</f>
        <v>0</v>
      </c>
      <c r="CX133" s="73" t="e">
        <f t="shared" si="25"/>
        <v>#REF!</v>
      </c>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row>
    <row r="134" spans="1:214" ht="20.399999999999999" x14ac:dyDescent="0.55000000000000004">
      <c r="A134" s="25">
        <v>26</v>
      </c>
      <c r="B134" s="60">
        <f>IF(ลับ!B$3=0,0,IF(เวลาเรียน!H31="ล",ลับ!B$3,0))</f>
        <v>0</v>
      </c>
      <c r="C134" s="60">
        <f>IF(ลับ!C$3=0,0,IF(เวลาเรียน!I31="ล",ลับ!C$3,0))</f>
        <v>0</v>
      </c>
      <c r="D134" s="60">
        <f>IF(ลับ!D$3=0,0,IF(เวลาเรียน!J31="ล",ลับ!D$3,0))</f>
        <v>0</v>
      </c>
      <c r="E134" s="60">
        <f>IF(ลับ!E$3=0,0,IF(เวลาเรียน!K31="ล",ลับ!E$3,0))</f>
        <v>0</v>
      </c>
      <c r="F134" s="60" t="e">
        <f>IF(ลับ!F$3=0,0,IF(เวลาเรียน!#REF!="ล",ลับ!F$3,0))</f>
        <v>#REF!</v>
      </c>
      <c r="G134" s="60">
        <f>IF(ลับ!G$3=0,0,IF(เวลาเรียน!L31="ล",ลับ!G$3,0))</f>
        <v>0</v>
      </c>
      <c r="H134" s="60">
        <f>IF(ลับ!H$3=0,0,IF(เวลาเรียน!M31="ล",ลับ!H$3,0))</f>
        <v>0</v>
      </c>
      <c r="I134" s="60">
        <f>IF(ลับ!I$3=0,0,IF(เวลาเรียน!N31="ล",ลับ!I$3,0))</f>
        <v>0</v>
      </c>
      <c r="J134" s="60">
        <f>IF(ลับ!J$3=0,0,IF(เวลาเรียน!O31="ล",ลับ!J$3,0))</f>
        <v>0</v>
      </c>
      <c r="K134" s="60">
        <f>IF(ลับ!K$3=0,0,IF(เวลาเรียน!P31="ล",ลับ!K$3,0))</f>
        <v>0</v>
      </c>
      <c r="L134" s="60">
        <f>IF(ลับ!L$3=0,0,IF(เวลาเรียน!Q31="ล",ลับ!L$3,0))</f>
        <v>0</v>
      </c>
      <c r="M134" s="60">
        <f>IF(ลับ!M$3=0,0,IF(เวลาเรียน!R31="ล",ลับ!M$3,0))</f>
        <v>0</v>
      </c>
      <c r="N134" s="60">
        <f>IF(ลับ!N$3=0,0,IF(เวลาเรียน!S31="ล",ลับ!N$3,0))</f>
        <v>0</v>
      </c>
      <c r="O134" s="60">
        <f>IF(ลับ!O$3=0,0,IF(เวลาเรียน!T31="ล",ลับ!O$3,0))</f>
        <v>0</v>
      </c>
      <c r="P134" s="60">
        <f>IF(ลับ!P$3=0,0,IF(เวลาเรียน!U31="ล",ลับ!P$3,0))</f>
        <v>0</v>
      </c>
      <c r="Q134" s="60">
        <f>IF(ลับ!Q$3=0,0,IF(เวลาเรียน!V31="ล",ลับ!Q$3,0))</f>
        <v>0</v>
      </c>
      <c r="R134" s="60">
        <f>IF(ลับ!R$3=0,0,IF(เวลาเรียน!W31="ล",ลับ!R$3,0))</f>
        <v>0</v>
      </c>
      <c r="S134" s="60">
        <f>IF(ลับ!S$3=0,0,IF(เวลาเรียน!X31="ล",ลับ!S$3,0))</f>
        <v>0</v>
      </c>
      <c r="T134" s="60">
        <f>IF(ลับ!T$3=0,0,IF(เวลาเรียน!Y31="ล",ลับ!T$3,0))</f>
        <v>0</v>
      </c>
      <c r="U134" s="60">
        <f>IF(ลับ!U$3=0,0,IF(เวลาเรียน!Z31="ล",ลับ!U$3,0))</f>
        <v>0</v>
      </c>
      <c r="V134" s="60">
        <f>IF(ลับ!V$3=0,0,IF(เวลาเรียน!AA31="ล",ลับ!V$3,0))</f>
        <v>0</v>
      </c>
      <c r="W134" s="60">
        <f>IF(ลับ!W$3=0,0,IF(เวลาเรียน!AB31="ล",ลับ!W$3,0))</f>
        <v>0</v>
      </c>
      <c r="X134" s="60">
        <f>IF(ลับ!X$3=0,0,IF(เวลาเรียน!AC31="ล",ลับ!X$3,0))</f>
        <v>0</v>
      </c>
      <c r="Y134" s="60">
        <f>IF(ลับ!Y$3=0,0,IF(เวลาเรียน!AD31="ล",ลับ!Y$3,0))</f>
        <v>0</v>
      </c>
      <c r="Z134" s="295">
        <f>IF(ลับ!Z$3=0,0,IF(เวลาเรียน!AE31="ล",ลับ!Z$3,0))</f>
        <v>0</v>
      </c>
      <c r="AA134" s="60">
        <f>IF(ลับ!B$3=0,0,IF(เวลาเรียน!AF31="ล",ลับ!B$3,0))</f>
        <v>0</v>
      </c>
      <c r="AB134" s="60">
        <f>IF(ลับ!C$3=0,0,IF(เวลาเรียน!AG31="ล",ลับ!C$3,0))</f>
        <v>0</v>
      </c>
      <c r="AC134" s="60">
        <f>IF(ลับ!D$3=0,0,IF(เวลาเรียน!AH31="ล",ลับ!D$3,0))</f>
        <v>0</v>
      </c>
      <c r="AD134" s="60">
        <f>IF(ลับ!E$3=0,0,IF(เวลาเรียน!AI31="ล",ลับ!E$3,0))</f>
        <v>0</v>
      </c>
      <c r="AE134" s="60" t="e">
        <f>IF(ลับ!F$3=0,0,IF(เวลาเรียน!AJ31="ล",ลับ!F$3,0))</f>
        <v>#REF!</v>
      </c>
      <c r="AF134" s="60">
        <f>IF(ลับ!G$3=0,0,IF(เวลาเรียน!AK31="ล",ลับ!G$3,0))</f>
        <v>0</v>
      </c>
      <c r="AG134" s="60">
        <f>IF(ลับ!H$3=0,0,IF(เวลาเรียน!AL31="ล",ลับ!H$3,0))</f>
        <v>0</v>
      </c>
      <c r="AH134" s="60">
        <f>IF(ลับ!I$3=0,0,IF(เวลาเรียน!AM31="ล",ลับ!I$3,0))</f>
        <v>0</v>
      </c>
      <c r="AI134" s="60">
        <f>IF(ลับ!J$3=0,0,IF(เวลาเรียน!AN31="ล",ลับ!J$3,0))</f>
        <v>0</v>
      </c>
      <c r="AJ134" s="60">
        <f>IF(ลับ!K$3=0,0,IF(เวลาเรียน!AO31="ล",ลับ!K$3,0))</f>
        <v>0</v>
      </c>
      <c r="AK134" s="60">
        <f>IF(ลับ!L$3=0,0,IF(เวลาเรียน!AP31="ล",ลับ!L$3,0))</f>
        <v>0</v>
      </c>
      <c r="AL134" s="60">
        <f>IF(ลับ!M$3=0,0,IF(เวลาเรียน!AQ31="ล",ลับ!M$3,0))</f>
        <v>0</v>
      </c>
      <c r="AM134" s="60">
        <f>IF(ลับ!N$3=0,0,IF(เวลาเรียน!AR31="ล",ลับ!N$3,0))</f>
        <v>0</v>
      </c>
      <c r="AN134" s="60">
        <f>IF(ลับ!O$3=0,0,IF(เวลาเรียน!AS31="ล",ลับ!O$3,0))</f>
        <v>0</v>
      </c>
      <c r="AO134" s="60">
        <f>IF(ลับ!P$3=0,0,IF(เวลาเรียน!AT31="ล",ลับ!P$3,0))</f>
        <v>0</v>
      </c>
      <c r="AP134" s="60">
        <f>IF(ลับ!Q$3=0,0,IF(เวลาเรียน!AU31="ล",ลับ!Q$3,0))</f>
        <v>0</v>
      </c>
      <c r="AQ134" s="60">
        <f>IF(ลับ!R$3=0,0,IF(เวลาเรียน!AV31="ล",ลับ!R$3,0))</f>
        <v>0</v>
      </c>
      <c r="AR134" s="60">
        <f>IF(ลับ!S$3=0,0,IF(เวลาเรียน!AW31="ล",ลับ!S$3,0))</f>
        <v>0</v>
      </c>
      <c r="AS134" s="60">
        <f>IF(ลับ!T$3=0,0,IF(เวลาเรียน!AX31="ล",ลับ!T$3,0))</f>
        <v>0</v>
      </c>
      <c r="AT134" s="60">
        <f>IF(ลับ!U$3=0,0,IF(เวลาเรียน!AY31="ล",ลับ!U$3,0))</f>
        <v>0</v>
      </c>
      <c r="AU134" s="60">
        <f>IF(ลับ!V$3=0,0,IF(เวลาเรียน!AZ31="ล",ลับ!V$3,0))</f>
        <v>0</v>
      </c>
      <c r="AV134" s="60">
        <f>IF(ลับ!W$3=0,0,IF(เวลาเรียน!BA31="ล",ลับ!W$3,0))</f>
        <v>0</v>
      </c>
      <c r="AW134" s="60">
        <f>IF(ลับ!X$3=0,0,IF(เวลาเรียน!BB31="ล",ลับ!X$3,0))</f>
        <v>0</v>
      </c>
      <c r="AX134" s="60">
        <f>IF(ลับ!Y$3=0,0,IF(เวลาเรียน!BC31="ล",ลับ!Y$3,0))</f>
        <v>0</v>
      </c>
      <c r="AY134" s="60">
        <f>IF(ลับ!Z$3=0,0,IF(เวลาเรียน!BD31="ล",ลับ!Z$3,0))</f>
        <v>0</v>
      </c>
      <c r="AZ134" s="60">
        <f>IF(ลับ!AA$3=0,0,IF(เวลาเรียน!BE31="ล",ลับ!AA$3,0))</f>
        <v>0</v>
      </c>
      <c r="BA134" s="60">
        <f>IF(ลับ!AB$3=0,0,IF(เวลาเรียน!BF31="ล",ลับ!AB$3,0))</f>
        <v>0</v>
      </c>
      <c r="BB134" s="60">
        <f>IF(ลับ!AC$3=0,0,IF(เวลาเรียน!BG31="ล",ลับ!AC$3,0))</f>
        <v>0</v>
      </c>
      <c r="BC134" s="60">
        <f>IF(ลับ!AD$3=0,0,IF(เวลาเรียน!BH31="ล",ลับ!AD$3,0))</f>
        <v>0</v>
      </c>
      <c r="BD134" s="60">
        <f>IF(ลับ!AE$3=0,0,IF(เวลาเรียน!BI31="ล",ลับ!AE$3,0))</f>
        <v>0</v>
      </c>
      <c r="BE134" s="60">
        <f>IF(ลับ!AF$3=0,0,IF(เวลาเรียน!BJ31="ล",ลับ!AF$3,0))</f>
        <v>0</v>
      </c>
      <c r="BF134" s="60">
        <f>IF(ลับ!AG$3=0,0,IF(เวลาเรียน!BK31="ล",ลับ!AG$3,0))</f>
        <v>0</v>
      </c>
      <c r="BG134" s="60">
        <f>IF(ลับ!AH$3=0,0,IF(เวลาเรียน!BL31="ล",ลับ!AH$3,0))</f>
        <v>0</v>
      </c>
      <c r="BH134" s="60">
        <f>IF(ลับ!AI$3=0,0,IF(เวลาเรียน!BM31="ล",ลับ!AI$3,0))</f>
        <v>0</v>
      </c>
      <c r="BI134" s="60">
        <f>IF(ลับ!AJ$3=0,0,IF(เวลาเรียน!BN31="ล",ลับ!AJ$3,0))</f>
        <v>0</v>
      </c>
      <c r="BJ134" s="60">
        <f>IF(ลับ!AK$3=0,0,IF(เวลาเรียน!BO31="ล",ลับ!AK$3,0))</f>
        <v>0</v>
      </c>
      <c r="BK134" s="60">
        <f>IF(ลับ!AL$3=0,0,IF(เวลาเรียน!BP31="ล",ลับ!AL$3,0))</f>
        <v>0</v>
      </c>
      <c r="BL134" s="60">
        <f>IF(ลับ!AM$3=0,0,IF(เวลาเรียน!BQ31="ล",ลับ!AM$3,0))</f>
        <v>0</v>
      </c>
      <c r="BM134" s="60">
        <f>IF(ลับ!AN$3=0,0,IF(เวลาเรียน!BR31="ล",ลับ!AN$3,0))</f>
        <v>0</v>
      </c>
      <c r="BN134" s="60">
        <f>IF(ลับ!AO$3=0,0,IF(เวลาเรียน!BS31="ล",ลับ!AO$3,0))</f>
        <v>0</v>
      </c>
      <c r="BO134" s="60">
        <f>IF(ลับ!AP$3=0,0,IF(เวลาเรียน!BT31="ล",ลับ!AP$3,0))</f>
        <v>0</v>
      </c>
      <c r="BP134" s="60">
        <f>IF(ลับ!AQ$3=0,0,IF(เวลาเรียน!BU31="ล",ลับ!AQ$3,0))</f>
        <v>0</v>
      </c>
      <c r="BQ134" s="60">
        <f>IF(ลับ!AR$3=0,0,IF(เวลาเรียน!BV31="ล",ลับ!AR$3,0))</f>
        <v>0</v>
      </c>
      <c r="BR134" s="60">
        <f>IF(ลับ!AS$3=0,0,IF(เวลาเรียน!BW31="ล",ลับ!AS$3,0))</f>
        <v>0</v>
      </c>
      <c r="BS134" s="295">
        <f>IF(ลับ!AT$3=0,0,IF(เวลาเรียน!BX31="ล",ลับ!AT$3,0))</f>
        <v>0</v>
      </c>
      <c r="BT134" s="60">
        <f>IF(ลับ!BT$3=0,0,IF(เวลาเรียน!BZ31="ล",ลับ!BT$3,0))</f>
        <v>0</v>
      </c>
      <c r="BU134" s="60">
        <f>IF(ลับ!BU$3=0,0,IF(เวลาเรียน!CA31="ล",ลับ!BU$3,0))</f>
        <v>0</v>
      </c>
      <c r="BV134" s="60">
        <f>IF(ลับ!BV$3=0,0,IF(เวลาเรียน!CB31="ล",ลับ!BV$3,0))</f>
        <v>0</v>
      </c>
      <c r="BW134" s="60">
        <f>IF(ลับ!BW$3=0,0,IF(เวลาเรียน!CC31="ล",ลับ!BW$3,0))</f>
        <v>0</v>
      </c>
      <c r="BX134" s="60">
        <f>IF(ลับ!BX$3=0,0,IF(เวลาเรียน!CD31="ล",ลับ!BX$3,0))</f>
        <v>0</v>
      </c>
      <c r="BY134" s="60">
        <f>IF(ลับ!BY$3=0,0,IF(เวลาเรียน!CE31="ล",ลับ!BY$3,0))</f>
        <v>0</v>
      </c>
      <c r="BZ134" s="60">
        <f>IF(ลับ!BZ$3=0,0,IF(เวลาเรียน!CF31="ล",ลับ!BZ$3,0))</f>
        <v>0</v>
      </c>
      <c r="CA134" s="60">
        <f>IF(ลับ!CA$3=0,0,IF(เวลาเรียน!CG31="ล",ลับ!CA$3,0))</f>
        <v>0</v>
      </c>
      <c r="CB134" s="60">
        <f>IF(ลับ!CB$3=0,0,IF(เวลาเรียน!CH31="ล",ลับ!CB$3,0))</f>
        <v>0</v>
      </c>
      <c r="CC134" s="60">
        <f>IF(ลับ!CC$3=0,0,IF(เวลาเรียน!CI31="ล",ลับ!CC$3,0))</f>
        <v>0</v>
      </c>
      <c r="CD134" s="60">
        <f>IF(ลับ!CD$3=0,0,IF(เวลาเรียน!CJ31="ล",ลับ!CD$3,0))</f>
        <v>0</v>
      </c>
      <c r="CE134" s="60">
        <f>IF(ลับ!CE$3=0,0,IF(เวลาเรียน!CK31="ล",ลับ!CE$3,0))</f>
        <v>0</v>
      </c>
      <c r="CF134" s="60">
        <f>IF(ลับ!CF$3=0,0,IF(เวลาเรียน!CL31="ล",ลับ!CF$3,0))</f>
        <v>0</v>
      </c>
      <c r="CG134" s="60">
        <f>IF(ลับ!CG$3=0,0,IF(เวลาเรียน!CM31="ล",ลับ!CG$3,0))</f>
        <v>0</v>
      </c>
      <c r="CH134" s="60">
        <f>IF(ลับ!CH$3=0,0,IF(เวลาเรียน!CN31="ล",ลับ!CH$3,0))</f>
        <v>0</v>
      </c>
      <c r="CI134" s="60">
        <f>IF(ลับ!CI$3=0,0,IF(เวลาเรียน!CO31="ล",ลับ!CI$3,0))</f>
        <v>0</v>
      </c>
      <c r="CJ134" s="60">
        <f>IF(ลับ!CJ$3=0,0,IF(เวลาเรียน!CP31="ล",ลับ!CJ$3,0))</f>
        <v>0</v>
      </c>
      <c r="CK134" s="60">
        <f>IF(ลับ!CK$3=0,0,IF(เวลาเรียน!CQ31="ล",ลับ!CK$3,0))</f>
        <v>0</v>
      </c>
      <c r="CL134" s="60">
        <f>IF(ลับ!CL$3=0,0,IF(เวลาเรียน!CR31="ล",ลับ!CL$3,0))</f>
        <v>0</v>
      </c>
      <c r="CM134" s="60">
        <f>IF(ลับ!CM$3=0,0,IF(เวลาเรียน!CS31="ล",ลับ!CM$3,0))</f>
        <v>0</v>
      </c>
      <c r="CN134" s="60">
        <f>IF(ลับ!CN$3=0,0,IF(เวลาเรียน!CT31="ล",ลับ!CN$3,0))</f>
        <v>0</v>
      </c>
      <c r="CO134" s="60">
        <f>IF(ลับ!CO$3=0,0,IF(เวลาเรียน!CU31="ล",ลับ!CO$3,0))</f>
        <v>0</v>
      </c>
      <c r="CP134" s="60">
        <f>IF(ลับ!CP$3=0,0,IF(เวลาเรียน!CV31="ล",ลับ!CP$3,0))</f>
        <v>0</v>
      </c>
      <c r="CQ134" s="60">
        <f>IF(ลับ!CQ$3=0,0,IF(เวลาเรียน!CW31="ล",ลับ!CQ$3,0))</f>
        <v>0</v>
      </c>
      <c r="CR134" s="60">
        <f>IF(ลับ!CR$3=0,0,IF(เวลาเรียน!CX31="ล",ลับ!CR$3,0))</f>
        <v>0</v>
      </c>
      <c r="CS134" s="60">
        <f>IF(ลับ!CS$3=0,0,IF(เวลาเรียน!CY31="ล",ลับ!CS$3,0))</f>
        <v>0</v>
      </c>
      <c r="CT134" s="60">
        <f>IF(ลับ!CT$3=0,0,IF(เวลาเรียน!CZ31="ล",ลับ!CT$3,0))</f>
        <v>0</v>
      </c>
      <c r="CU134" s="60">
        <f>IF(ลับ!CU$3=0,0,IF(เวลาเรียน!DA31="ล",ลับ!CU$3,0))</f>
        <v>0</v>
      </c>
      <c r="CV134" s="60">
        <f>IF(ลับ!CV$3=0,0,IF(เวลาเรียน!DB31="ล",ลับ!CV$3,0))</f>
        <v>0</v>
      </c>
      <c r="CW134" s="60">
        <f>IF(ลับ!CW$3=0,0,IF(เวลาเรียน!DC31="ล",ลับ!CW$3,0))</f>
        <v>0</v>
      </c>
      <c r="CX134" s="73" t="e">
        <f t="shared" si="25"/>
        <v>#REF!</v>
      </c>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row>
    <row r="135" spans="1:214" ht="20.399999999999999" x14ac:dyDescent="0.55000000000000004">
      <c r="A135" s="25">
        <v>27</v>
      </c>
      <c r="B135" s="60">
        <f>IF(ลับ!B$3=0,0,IF(เวลาเรียน!H32="ล",ลับ!B$3,0))</f>
        <v>0</v>
      </c>
      <c r="C135" s="60">
        <f>IF(ลับ!C$3=0,0,IF(เวลาเรียน!I32="ล",ลับ!C$3,0))</f>
        <v>0</v>
      </c>
      <c r="D135" s="60">
        <f>IF(ลับ!D$3=0,0,IF(เวลาเรียน!J32="ล",ลับ!D$3,0))</f>
        <v>0</v>
      </c>
      <c r="E135" s="60">
        <f>IF(ลับ!E$3=0,0,IF(เวลาเรียน!K32="ล",ลับ!E$3,0))</f>
        <v>0</v>
      </c>
      <c r="F135" s="60" t="e">
        <f>IF(ลับ!F$3=0,0,IF(เวลาเรียน!#REF!="ล",ลับ!F$3,0))</f>
        <v>#REF!</v>
      </c>
      <c r="G135" s="60">
        <f>IF(ลับ!G$3=0,0,IF(เวลาเรียน!L32="ล",ลับ!G$3,0))</f>
        <v>0</v>
      </c>
      <c r="H135" s="60">
        <f>IF(ลับ!H$3=0,0,IF(เวลาเรียน!M32="ล",ลับ!H$3,0))</f>
        <v>0</v>
      </c>
      <c r="I135" s="60">
        <f>IF(ลับ!I$3=0,0,IF(เวลาเรียน!N32="ล",ลับ!I$3,0))</f>
        <v>0</v>
      </c>
      <c r="J135" s="60">
        <f>IF(ลับ!J$3=0,0,IF(เวลาเรียน!O32="ล",ลับ!J$3,0))</f>
        <v>0</v>
      </c>
      <c r="K135" s="60">
        <f>IF(ลับ!K$3=0,0,IF(เวลาเรียน!P32="ล",ลับ!K$3,0))</f>
        <v>0</v>
      </c>
      <c r="L135" s="60">
        <f>IF(ลับ!L$3=0,0,IF(เวลาเรียน!Q32="ล",ลับ!L$3,0))</f>
        <v>0</v>
      </c>
      <c r="M135" s="60">
        <f>IF(ลับ!M$3=0,0,IF(เวลาเรียน!R32="ล",ลับ!M$3,0))</f>
        <v>0</v>
      </c>
      <c r="N135" s="60">
        <f>IF(ลับ!N$3=0,0,IF(เวลาเรียน!S32="ล",ลับ!N$3,0))</f>
        <v>0</v>
      </c>
      <c r="O135" s="60">
        <f>IF(ลับ!O$3=0,0,IF(เวลาเรียน!T32="ล",ลับ!O$3,0))</f>
        <v>0</v>
      </c>
      <c r="P135" s="60">
        <f>IF(ลับ!P$3=0,0,IF(เวลาเรียน!U32="ล",ลับ!P$3,0))</f>
        <v>0</v>
      </c>
      <c r="Q135" s="60">
        <f>IF(ลับ!Q$3=0,0,IF(เวลาเรียน!V32="ล",ลับ!Q$3,0))</f>
        <v>0</v>
      </c>
      <c r="R135" s="60">
        <f>IF(ลับ!R$3=0,0,IF(เวลาเรียน!W32="ล",ลับ!R$3,0))</f>
        <v>0</v>
      </c>
      <c r="S135" s="60">
        <f>IF(ลับ!S$3=0,0,IF(เวลาเรียน!X32="ล",ลับ!S$3,0))</f>
        <v>0</v>
      </c>
      <c r="T135" s="60">
        <f>IF(ลับ!T$3=0,0,IF(เวลาเรียน!Y32="ล",ลับ!T$3,0))</f>
        <v>0</v>
      </c>
      <c r="U135" s="60">
        <f>IF(ลับ!U$3=0,0,IF(เวลาเรียน!Z32="ล",ลับ!U$3,0))</f>
        <v>0</v>
      </c>
      <c r="V135" s="60">
        <f>IF(ลับ!V$3=0,0,IF(เวลาเรียน!AA32="ล",ลับ!V$3,0))</f>
        <v>0</v>
      </c>
      <c r="W135" s="60">
        <f>IF(ลับ!W$3=0,0,IF(เวลาเรียน!AB32="ล",ลับ!W$3,0))</f>
        <v>0</v>
      </c>
      <c r="X135" s="60">
        <f>IF(ลับ!X$3=0,0,IF(เวลาเรียน!AC32="ล",ลับ!X$3,0))</f>
        <v>0</v>
      </c>
      <c r="Y135" s="60">
        <f>IF(ลับ!Y$3=0,0,IF(เวลาเรียน!AD32="ล",ลับ!Y$3,0))</f>
        <v>0</v>
      </c>
      <c r="Z135" s="295">
        <f>IF(ลับ!Z$3=0,0,IF(เวลาเรียน!AE32="ล",ลับ!Z$3,0))</f>
        <v>0</v>
      </c>
      <c r="AA135" s="60">
        <f>IF(ลับ!B$3=0,0,IF(เวลาเรียน!AF32="ล",ลับ!B$3,0))</f>
        <v>0</v>
      </c>
      <c r="AB135" s="60">
        <f>IF(ลับ!C$3=0,0,IF(เวลาเรียน!AG32="ล",ลับ!C$3,0))</f>
        <v>0</v>
      </c>
      <c r="AC135" s="60">
        <f>IF(ลับ!D$3=0,0,IF(เวลาเรียน!AH32="ล",ลับ!D$3,0))</f>
        <v>0</v>
      </c>
      <c r="AD135" s="60">
        <f>IF(ลับ!E$3=0,0,IF(เวลาเรียน!AI32="ล",ลับ!E$3,0))</f>
        <v>0</v>
      </c>
      <c r="AE135" s="60" t="e">
        <f>IF(ลับ!F$3=0,0,IF(เวลาเรียน!AJ32="ล",ลับ!F$3,0))</f>
        <v>#REF!</v>
      </c>
      <c r="AF135" s="60">
        <f>IF(ลับ!G$3=0,0,IF(เวลาเรียน!AK32="ล",ลับ!G$3,0))</f>
        <v>0</v>
      </c>
      <c r="AG135" s="60">
        <f>IF(ลับ!H$3=0,0,IF(เวลาเรียน!AL32="ล",ลับ!H$3,0))</f>
        <v>0</v>
      </c>
      <c r="AH135" s="60">
        <f>IF(ลับ!I$3=0,0,IF(เวลาเรียน!AM32="ล",ลับ!I$3,0))</f>
        <v>0</v>
      </c>
      <c r="AI135" s="60">
        <f>IF(ลับ!J$3=0,0,IF(เวลาเรียน!AN32="ล",ลับ!J$3,0))</f>
        <v>0</v>
      </c>
      <c r="AJ135" s="60">
        <f>IF(ลับ!K$3=0,0,IF(เวลาเรียน!AO32="ล",ลับ!K$3,0))</f>
        <v>0</v>
      </c>
      <c r="AK135" s="60">
        <f>IF(ลับ!L$3=0,0,IF(เวลาเรียน!AP32="ล",ลับ!L$3,0))</f>
        <v>0</v>
      </c>
      <c r="AL135" s="60">
        <f>IF(ลับ!M$3=0,0,IF(เวลาเรียน!AQ32="ล",ลับ!M$3,0))</f>
        <v>0</v>
      </c>
      <c r="AM135" s="60">
        <f>IF(ลับ!N$3=0,0,IF(เวลาเรียน!AR32="ล",ลับ!N$3,0))</f>
        <v>0</v>
      </c>
      <c r="AN135" s="60">
        <f>IF(ลับ!O$3=0,0,IF(เวลาเรียน!AS32="ล",ลับ!O$3,0))</f>
        <v>0</v>
      </c>
      <c r="AO135" s="60">
        <f>IF(ลับ!P$3=0,0,IF(เวลาเรียน!AT32="ล",ลับ!P$3,0))</f>
        <v>0</v>
      </c>
      <c r="AP135" s="60">
        <f>IF(ลับ!Q$3=0,0,IF(เวลาเรียน!AU32="ล",ลับ!Q$3,0))</f>
        <v>0</v>
      </c>
      <c r="AQ135" s="60">
        <f>IF(ลับ!R$3=0,0,IF(เวลาเรียน!AV32="ล",ลับ!R$3,0))</f>
        <v>0</v>
      </c>
      <c r="AR135" s="60">
        <f>IF(ลับ!S$3=0,0,IF(เวลาเรียน!AW32="ล",ลับ!S$3,0))</f>
        <v>0</v>
      </c>
      <c r="AS135" s="60">
        <f>IF(ลับ!T$3=0,0,IF(เวลาเรียน!AX32="ล",ลับ!T$3,0))</f>
        <v>0</v>
      </c>
      <c r="AT135" s="60">
        <f>IF(ลับ!U$3=0,0,IF(เวลาเรียน!AY32="ล",ลับ!U$3,0))</f>
        <v>0</v>
      </c>
      <c r="AU135" s="60">
        <f>IF(ลับ!V$3=0,0,IF(เวลาเรียน!AZ32="ล",ลับ!V$3,0))</f>
        <v>0</v>
      </c>
      <c r="AV135" s="60">
        <f>IF(ลับ!W$3=0,0,IF(เวลาเรียน!BA32="ล",ลับ!W$3,0))</f>
        <v>0</v>
      </c>
      <c r="AW135" s="60">
        <f>IF(ลับ!X$3=0,0,IF(เวลาเรียน!BB32="ล",ลับ!X$3,0))</f>
        <v>0</v>
      </c>
      <c r="AX135" s="60">
        <f>IF(ลับ!Y$3=0,0,IF(เวลาเรียน!BC32="ล",ลับ!Y$3,0))</f>
        <v>0</v>
      </c>
      <c r="AY135" s="60">
        <f>IF(ลับ!Z$3=0,0,IF(เวลาเรียน!BD32="ล",ลับ!Z$3,0))</f>
        <v>0</v>
      </c>
      <c r="AZ135" s="60">
        <f>IF(ลับ!AA$3=0,0,IF(เวลาเรียน!BE32="ล",ลับ!AA$3,0))</f>
        <v>0</v>
      </c>
      <c r="BA135" s="60">
        <f>IF(ลับ!AB$3=0,0,IF(เวลาเรียน!BF32="ล",ลับ!AB$3,0))</f>
        <v>0</v>
      </c>
      <c r="BB135" s="60">
        <f>IF(ลับ!AC$3=0,0,IF(เวลาเรียน!BG32="ล",ลับ!AC$3,0))</f>
        <v>0</v>
      </c>
      <c r="BC135" s="60">
        <f>IF(ลับ!AD$3=0,0,IF(เวลาเรียน!BH32="ล",ลับ!AD$3,0))</f>
        <v>0</v>
      </c>
      <c r="BD135" s="60">
        <f>IF(ลับ!AE$3=0,0,IF(เวลาเรียน!BI32="ล",ลับ!AE$3,0))</f>
        <v>0</v>
      </c>
      <c r="BE135" s="60">
        <f>IF(ลับ!AF$3=0,0,IF(เวลาเรียน!BJ32="ล",ลับ!AF$3,0))</f>
        <v>0</v>
      </c>
      <c r="BF135" s="60">
        <f>IF(ลับ!AG$3=0,0,IF(เวลาเรียน!BK32="ล",ลับ!AG$3,0))</f>
        <v>0</v>
      </c>
      <c r="BG135" s="60">
        <f>IF(ลับ!AH$3=0,0,IF(เวลาเรียน!BL32="ล",ลับ!AH$3,0))</f>
        <v>0</v>
      </c>
      <c r="BH135" s="60">
        <f>IF(ลับ!AI$3=0,0,IF(เวลาเรียน!BM32="ล",ลับ!AI$3,0))</f>
        <v>0</v>
      </c>
      <c r="BI135" s="60">
        <f>IF(ลับ!AJ$3=0,0,IF(เวลาเรียน!BN32="ล",ลับ!AJ$3,0))</f>
        <v>0</v>
      </c>
      <c r="BJ135" s="60">
        <f>IF(ลับ!AK$3=0,0,IF(เวลาเรียน!BO32="ล",ลับ!AK$3,0))</f>
        <v>0</v>
      </c>
      <c r="BK135" s="60">
        <f>IF(ลับ!AL$3=0,0,IF(เวลาเรียน!BP32="ล",ลับ!AL$3,0))</f>
        <v>0</v>
      </c>
      <c r="BL135" s="60">
        <f>IF(ลับ!AM$3=0,0,IF(เวลาเรียน!BQ32="ล",ลับ!AM$3,0))</f>
        <v>0</v>
      </c>
      <c r="BM135" s="60">
        <f>IF(ลับ!AN$3=0,0,IF(เวลาเรียน!BR32="ล",ลับ!AN$3,0))</f>
        <v>0</v>
      </c>
      <c r="BN135" s="60">
        <f>IF(ลับ!AO$3=0,0,IF(เวลาเรียน!BS32="ล",ลับ!AO$3,0))</f>
        <v>0</v>
      </c>
      <c r="BO135" s="60">
        <f>IF(ลับ!AP$3=0,0,IF(เวลาเรียน!BT32="ล",ลับ!AP$3,0))</f>
        <v>0</v>
      </c>
      <c r="BP135" s="60">
        <f>IF(ลับ!AQ$3=0,0,IF(เวลาเรียน!BU32="ล",ลับ!AQ$3,0))</f>
        <v>0</v>
      </c>
      <c r="BQ135" s="60">
        <f>IF(ลับ!AR$3=0,0,IF(เวลาเรียน!BV32="ล",ลับ!AR$3,0))</f>
        <v>0</v>
      </c>
      <c r="BR135" s="60">
        <f>IF(ลับ!AS$3=0,0,IF(เวลาเรียน!BW32="ล",ลับ!AS$3,0))</f>
        <v>0</v>
      </c>
      <c r="BS135" s="295">
        <f>IF(ลับ!AT$3=0,0,IF(เวลาเรียน!BX32="ล",ลับ!AT$3,0))</f>
        <v>0</v>
      </c>
      <c r="BT135" s="60">
        <f>IF(ลับ!BT$3=0,0,IF(เวลาเรียน!BZ32="ล",ลับ!BT$3,0))</f>
        <v>0</v>
      </c>
      <c r="BU135" s="60">
        <f>IF(ลับ!BU$3=0,0,IF(เวลาเรียน!CA32="ล",ลับ!BU$3,0))</f>
        <v>0</v>
      </c>
      <c r="BV135" s="60">
        <f>IF(ลับ!BV$3=0,0,IF(เวลาเรียน!CB32="ล",ลับ!BV$3,0))</f>
        <v>0</v>
      </c>
      <c r="BW135" s="60">
        <f>IF(ลับ!BW$3=0,0,IF(เวลาเรียน!CC32="ล",ลับ!BW$3,0))</f>
        <v>0</v>
      </c>
      <c r="BX135" s="60">
        <f>IF(ลับ!BX$3=0,0,IF(เวลาเรียน!CD32="ล",ลับ!BX$3,0))</f>
        <v>0</v>
      </c>
      <c r="BY135" s="60">
        <f>IF(ลับ!BY$3=0,0,IF(เวลาเรียน!CE32="ล",ลับ!BY$3,0))</f>
        <v>0</v>
      </c>
      <c r="BZ135" s="60">
        <f>IF(ลับ!BZ$3=0,0,IF(เวลาเรียน!CF32="ล",ลับ!BZ$3,0))</f>
        <v>0</v>
      </c>
      <c r="CA135" s="60">
        <f>IF(ลับ!CA$3=0,0,IF(เวลาเรียน!CG32="ล",ลับ!CA$3,0))</f>
        <v>0</v>
      </c>
      <c r="CB135" s="60">
        <f>IF(ลับ!CB$3=0,0,IF(เวลาเรียน!CH32="ล",ลับ!CB$3,0))</f>
        <v>0</v>
      </c>
      <c r="CC135" s="60">
        <f>IF(ลับ!CC$3=0,0,IF(เวลาเรียน!CI32="ล",ลับ!CC$3,0))</f>
        <v>0</v>
      </c>
      <c r="CD135" s="60">
        <f>IF(ลับ!CD$3=0,0,IF(เวลาเรียน!CJ32="ล",ลับ!CD$3,0))</f>
        <v>0</v>
      </c>
      <c r="CE135" s="60">
        <f>IF(ลับ!CE$3=0,0,IF(เวลาเรียน!CK32="ล",ลับ!CE$3,0))</f>
        <v>0</v>
      </c>
      <c r="CF135" s="60">
        <f>IF(ลับ!CF$3=0,0,IF(เวลาเรียน!CL32="ล",ลับ!CF$3,0))</f>
        <v>0</v>
      </c>
      <c r="CG135" s="60">
        <f>IF(ลับ!CG$3=0,0,IF(เวลาเรียน!CM32="ล",ลับ!CG$3,0))</f>
        <v>0</v>
      </c>
      <c r="CH135" s="60">
        <f>IF(ลับ!CH$3=0,0,IF(เวลาเรียน!CN32="ล",ลับ!CH$3,0))</f>
        <v>0</v>
      </c>
      <c r="CI135" s="60">
        <f>IF(ลับ!CI$3=0,0,IF(เวลาเรียน!CO32="ล",ลับ!CI$3,0))</f>
        <v>0</v>
      </c>
      <c r="CJ135" s="60">
        <f>IF(ลับ!CJ$3=0,0,IF(เวลาเรียน!CP32="ล",ลับ!CJ$3,0))</f>
        <v>0</v>
      </c>
      <c r="CK135" s="60">
        <f>IF(ลับ!CK$3=0,0,IF(เวลาเรียน!CQ32="ล",ลับ!CK$3,0))</f>
        <v>0</v>
      </c>
      <c r="CL135" s="60">
        <f>IF(ลับ!CL$3=0,0,IF(เวลาเรียน!CR32="ล",ลับ!CL$3,0))</f>
        <v>0</v>
      </c>
      <c r="CM135" s="60">
        <f>IF(ลับ!CM$3=0,0,IF(เวลาเรียน!CS32="ล",ลับ!CM$3,0))</f>
        <v>0</v>
      </c>
      <c r="CN135" s="60">
        <f>IF(ลับ!CN$3=0,0,IF(เวลาเรียน!CT32="ล",ลับ!CN$3,0))</f>
        <v>0</v>
      </c>
      <c r="CO135" s="60">
        <f>IF(ลับ!CO$3=0,0,IF(เวลาเรียน!CU32="ล",ลับ!CO$3,0))</f>
        <v>0</v>
      </c>
      <c r="CP135" s="60">
        <f>IF(ลับ!CP$3=0,0,IF(เวลาเรียน!CV32="ล",ลับ!CP$3,0))</f>
        <v>0</v>
      </c>
      <c r="CQ135" s="60">
        <f>IF(ลับ!CQ$3=0,0,IF(เวลาเรียน!CW32="ล",ลับ!CQ$3,0))</f>
        <v>0</v>
      </c>
      <c r="CR135" s="60">
        <f>IF(ลับ!CR$3=0,0,IF(เวลาเรียน!CX32="ล",ลับ!CR$3,0))</f>
        <v>0</v>
      </c>
      <c r="CS135" s="60">
        <f>IF(ลับ!CS$3=0,0,IF(เวลาเรียน!CY32="ล",ลับ!CS$3,0))</f>
        <v>0</v>
      </c>
      <c r="CT135" s="60">
        <f>IF(ลับ!CT$3=0,0,IF(เวลาเรียน!CZ32="ล",ลับ!CT$3,0))</f>
        <v>0</v>
      </c>
      <c r="CU135" s="60">
        <f>IF(ลับ!CU$3=0,0,IF(เวลาเรียน!DA32="ล",ลับ!CU$3,0))</f>
        <v>0</v>
      </c>
      <c r="CV135" s="60">
        <f>IF(ลับ!CV$3=0,0,IF(เวลาเรียน!DB32="ล",ลับ!CV$3,0))</f>
        <v>0</v>
      </c>
      <c r="CW135" s="60">
        <f>IF(ลับ!CW$3=0,0,IF(เวลาเรียน!DC32="ล",ลับ!CW$3,0))</f>
        <v>0</v>
      </c>
      <c r="CX135" s="73" t="e">
        <f t="shared" si="25"/>
        <v>#REF!</v>
      </c>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row>
    <row r="136" spans="1:214" ht="20.399999999999999" x14ac:dyDescent="0.55000000000000004">
      <c r="A136" s="25">
        <v>28</v>
      </c>
      <c r="B136" s="60">
        <f>IF(ลับ!B$3=0,0,IF(เวลาเรียน!H33="ล",ลับ!B$3,0))</f>
        <v>0</v>
      </c>
      <c r="C136" s="60">
        <f>IF(ลับ!C$3=0,0,IF(เวลาเรียน!I33="ล",ลับ!C$3,0))</f>
        <v>0</v>
      </c>
      <c r="D136" s="60">
        <f>IF(ลับ!D$3=0,0,IF(เวลาเรียน!J33="ล",ลับ!D$3,0))</f>
        <v>0</v>
      </c>
      <c r="E136" s="60">
        <f>IF(ลับ!E$3=0,0,IF(เวลาเรียน!K33="ล",ลับ!E$3,0))</f>
        <v>0</v>
      </c>
      <c r="F136" s="60" t="e">
        <f>IF(ลับ!F$3=0,0,IF(เวลาเรียน!#REF!="ล",ลับ!F$3,0))</f>
        <v>#REF!</v>
      </c>
      <c r="G136" s="60">
        <f>IF(ลับ!G$3=0,0,IF(เวลาเรียน!L33="ล",ลับ!G$3,0))</f>
        <v>0</v>
      </c>
      <c r="H136" s="60">
        <f>IF(ลับ!H$3=0,0,IF(เวลาเรียน!M33="ล",ลับ!H$3,0))</f>
        <v>0</v>
      </c>
      <c r="I136" s="60">
        <f>IF(ลับ!I$3=0,0,IF(เวลาเรียน!N33="ล",ลับ!I$3,0))</f>
        <v>0</v>
      </c>
      <c r="J136" s="60">
        <f>IF(ลับ!J$3=0,0,IF(เวลาเรียน!O33="ล",ลับ!J$3,0))</f>
        <v>0</v>
      </c>
      <c r="K136" s="60">
        <f>IF(ลับ!K$3=0,0,IF(เวลาเรียน!P33="ล",ลับ!K$3,0))</f>
        <v>0</v>
      </c>
      <c r="L136" s="60">
        <f>IF(ลับ!L$3=0,0,IF(เวลาเรียน!Q33="ล",ลับ!L$3,0))</f>
        <v>0</v>
      </c>
      <c r="M136" s="60">
        <f>IF(ลับ!M$3=0,0,IF(เวลาเรียน!R33="ล",ลับ!M$3,0))</f>
        <v>0</v>
      </c>
      <c r="N136" s="60">
        <f>IF(ลับ!N$3=0,0,IF(เวลาเรียน!S33="ล",ลับ!N$3,0))</f>
        <v>0</v>
      </c>
      <c r="O136" s="60">
        <f>IF(ลับ!O$3=0,0,IF(เวลาเรียน!T33="ล",ลับ!O$3,0))</f>
        <v>0</v>
      </c>
      <c r="P136" s="60">
        <f>IF(ลับ!P$3=0,0,IF(เวลาเรียน!U33="ล",ลับ!P$3,0))</f>
        <v>0</v>
      </c>
      <c r="Q136" s="60">
        <f>IF(ลับ!Q$3=0,0,IF(เวลาเรียน!V33="ล",ลับ!Q$3,0))</f>
        <v>0</v>
      </c>
      <c r="R136" s="60">
        <f>IF(ลับ!R$3=0,0,IF(เวลาเรียน!W33="ล",ลับ!R$3,0))</f>
        <v>0</v>
      </c>
      <c r="S136" s="60">
        <f>IF(ลับ!S$3=0,0,IF(เวลาเรียน!X33="ล",ลับ!S$3,0))</f>
        <v>0</v>
      </c>
      <c r="T136" s="60">
        <f>IF(ลับ!T$3=0,0,IF(เวลาเรียน!Y33="ล",ลับ!T$3,0))</f>
        <v>0</v>
      </c>
      <c r="U136" s="60">
        <f>IF(ลับ!U$3=0,0,IF(เวลาเรียน!Z33="ล",ลับ!U$3,0))</f>
        <v>0</v>
      </c>
      <c r="V136" s="60">
        <f>IF(ลับ!V$3=0,0,IF(เวลาเรียน!AA33="ล",ลับ!V$3,0))</f>
        <v>0</v>
      </c>
      <c r="W136" s="60">
        <f>IF(ลับ!W$3=0,0,IF(เวลาเรียน!AB33="ล",ลับ!W$3,0))</f>
        <v>0</v>
      </c>
      <c r="X136" s="60">
        <f>IF(ลับ!X$3=0,0,IF(เวลาเรียน!AC33="ล",ลับ!X$3,0))</f>
        <v>0</v>
      </c>
      <c r="Y136" s="60">
        <f>IF(ลับ!Y$3=0,0,IF(เวลาเรียน!AD33="ล",ลับ!Y$3,0))</f>
        <v>0</v>
      </c>
      <c r="Z136" s="295">
        <f>IF(ลับ!Z$3=0,0,IF(เวลาเรียน!AE33="ล",ลับ!Z$3,0))</f>
        <v>0</v>
      </c>
      <c r="AA136" s="60">
        <f>IF(ลับ!B$3=0,0,IF(เวลาเรียน!AF33="ล",ลับ!B$3,0))</f>
        <v>0</v>
      </c>
      <c r="AB136" s="60">
        <f>IF(ลับ!C$3=0,0,IF(เวลาเรียน!AG33="ล",ลับ!C$3,0))</f>
        <v>0</v>
      </c>
      <c r="AC136" s="60">
        <f>IF(ลับ!D$3=0,0,IF(เวลาเรียน!AH33="ล",ลับ!D$3,0))</f>
        <v>0</v>
      </c>
      <c r="AD136" s="60">
        <f>IF(ลับ!E$3=0,0,IF(เวลาเรียน!AI33="ล",ลับ!E$3,0))</f>
        <v>0</v>
      </c>
      <c r="AE136" s="60" t="e">
        <f>IF(ลับ!F$3=0,0,IF(เวลาเรียน!AJ33="ล",ลับ!F$3,0))</f>
        <v>#REF!</v>
      </c>
      <c r="AF136" s="60">
        <f>IF(ลับ!G$3=0,0,IF(เวลาเรียน!AK33="ล",ลับ!G$3,0))</f>
        <v>0</v>
      </c>
      <c r="AG136" s="60">
        <f>IF(ลับ!H$3=0,0,IF(เวลาเรียน!AL33="ล",ลับ!H$3,0))</f>
        <v>0</v>
      </c>
      <c r="AH136" s="60">
        <f>IF(ลับ!I$3=0,0,IF(เวลาเรียน!AM33="ล",ลับ!I$3,0))</f>
        <v>0</v>
      </c>
      <c r="AI136" s="60">
        <f>IF(ลับ!J$3=0,0,IF(เวลาเรียน!AN33="ล",ลับ!J$3,0))</f>
        <v>0</v>
      </c>
      <c r="AJ136" s="60">
        <f>IF(ลับ!K$3=0,0,IF(เวลาเรียน!AO33="ล",ลับ!K$3,0))</f>
        <v>0</v>
      </c>
      <c r="AK136" s="60">
        <f>IF(ลับ!L$3=0,0,IF(เวลาเรียน!AP33="ล",ลับ!L$3,0))</f>
        <v>0</v>
      </c>
      <c r="AL136" s="60">
        <f>IF(ลับ!M$3=0,0,IF(เวลาเรียน!AQ33="ล",ลับ!M$3,0))</f>
        <v>0</v>
      </c>
      <c r="AM136" s="60">
        <f>IF(ลับ!N$3=0,0,IF(เวลาเรียน!AR33="ล",ลับ!N$3,0))</f>
        <v>0</v>
      </c>
      <c r="AN136" s="60">
        <f>IF(ลับ!O$3=0,0,IF(เวลาเรียน!AS33="ล",ลับ!O$3,0))</f>
        <v>0</v>
      </c>
      <c r="AO136" s="60">
        <f>IF(ลับ!P$3=0,0,IF(เวลาเรียน!AT33="ล",ลับ!P$3,0))</f>
        <v>0</v>
      </c>
      <c r="AP136" s="60">
        <f>IF(ลับ!Q$3=0,0,IF(เวลาเรียน!AU33="ล",ลับ!Q$3,0))</f>
        <v>0</v>
      </c>
      <c r="AQ136" s="60">
        <f>IF(ลับ!R$3=0,0,IF(เวลาเรียน!AV33="ล",ลับ!R$3,0))</f>
        <v>0</v>
      </c>
      <c r="AR136" s="60">
        <f>IF(ลับ!S$3=0,0,IF(เวลาเรียน!AW33="ล",ลับ!S$3,0))</f>
        <v>0</v>
      </c>
      <c r="AS136" s="60">
        <f>IF(ลับ!T$3=0,0,IF(เวลาเรียน!AX33="ล",ลับ!T$3,0))</f>
        <v>0</v>
      </c>
      <c r="AT136" s="60">
        <f>IF(ลับ!U$3=0,0,IF(เวลาเรียน!AY33="ล",ลับ!U$3,0))</f>
        <v>0</v>
      </c>
      <c r="AU136" s="60">
        <f>IF(ลับ!V$3=0,0,IF(เวลาเรียน!AZ33="ล",ลับ!V$3,0))</f>
        <v>0</v>
      </c>
      <c r="AV136" s="60">
        <f>IF(ลับ!W$3=0,0,IF(เวลาเรียน!BA33="ล",ลับ!W$3,0))</f>
        <v>0</v>
      </c>
      <c r="AW136" s="60">
        <f>IF(ลับ!X$3=0,0,IF(เวลาเรียน!BB33="ล",ลับ!X$3,0))</f>
        <v>0</v>
      </c>
      <c r="AX136" s="60">
        <f>IF(ลับ!Y$3=0,0,IF(เวลาเรียน!BC33="ล",ลับ!Y$3,0))</f>
        <v>0</v>
      </c>
      <c r="AY136" s="60">
        <f>IF(ลับ!Z$3=0,0,IF(เวลาเรียน!BD33="ล",ลับ!Z$3,0))</f>
        <v>0</v>
      </c>
      <c r="AZ136" s="60">
        <f>IF(ลับ!AA$3=0,0,IF(เวลาเรียน!BE33="ล",ลับ!AA$3,0))</f>
        <v>0</v>
      </c>
      <c r="BA136" s="60">
        <f>IF(ลับ!AB$3=0,0,IF(เวลาเรียน!BF33="ล",ลับ!AB$3,0))</f>
        <v>0</v>
      </c>
      <c r="BB136" s="60">
        <f>IF(ลับ!AC$3=0,0,IF(เวลาเรียน!BG33="ล",ลับ!AC$3,0))</f>
        <v>0</v>
      </c>
      <c r="BC136" s="60">
        <f>IF(ลับ!AD$3=0,0,IF(เวลาเรียน!BH33="ล",ลับ!AD$3,0))</f>
        <v>0</v>
      </c>
      <c r="BD136" s="60">
        <f>IF(ลับ!AE$3=0,0,IF(เวลาเรียน!BI33="ล",ลับ!AE$3,0))</f>
        <v>0</v>
      </c>
      <c r="BE136" s="60">
        <f>IF(ลับ!AF$3=0,0,IF(เวลาเรียน!BJ33="ล",ลับ!AF$3,0))</f>
        <v>0</v>
      </c>
      <c r="BF136" s="60">
        <f>IF(ลับ!AG$3=0,0,IF(เวลาเรียน!BK33="ล",ลับ!AG$3,0))</f>
        <v>0</v>
      </c>
      <c r="BG136" s="60">
        <f>IF(ลับ!AH$3=0,0,IF(เวลาเรียน!BL33="ล",ลับ!AH$3,0))</f>
        <v>0</v>
      </c>
      <c r="BH136" s="60">
        <f>IF(ลับ!AI$3=0,0,IF(เวลาเรียน!BM33="ล",ลับ!AI$3,0))</f>
        <v>0</v>
      </c>
      <c r="BI136" s="60">
        <f>IF(ลับ!AJ$3=0,0,IF(เวลาเรียน!BN33="ล",ลับ!AJ$3,0))</f>
        <v>0</v>
      </c>
      <c r="BJ136" s="60">
        <f>IF(ลับ!AK$3=0,0,IF(เวลาเรียน!BO33="ล",ลับ!AK$3,0))</f>
        <v>0</v>
      </c>
      <c r="BK136" s="60">
        <f>IF(ลับ!AL$3=0,0,IF(เวลาเรียน!BP33="ล",ลับ!AL$3,0))</f>
        <v>0</v>
      </c>
      <c r="BL136" s="60">
        <f>IF(ลับ!AM$3=0,0,IF(เวลาเรียน!BQ33="ล",ลับ!AM$3,0))</f>
        <v>0</v>
      </c>
      <c r="BM136" s="60">
        <f>IF(ลับ!AN$3=0,0,IF(เวลาเรียน!BR33="ล",ลับ!AN$3,0))</f>
        <v>0</v>
      </c>
      <c r="BN136" s="60">
        <f>IF(ลับ!AO$3=0,0,IF(เวลาเรียน!BS33="ล",ลับ!AO$3,0))</f>
        <v>0</v>
      </c>
      <c r="BO136" s="60">
        <f>IF(ลับ!AP$3=0,0,IF(เวลาเรียน!BT33="ล",ลับ!AP$3,0))</f>
        <v>0</v>
      </c>
      <c r="BP136" s="60">
        <f>IF(ลับ!AQ$3=0,0,IF(เวลาเรียน!BU33="ล",ลับ!AQ$3,0))</f>
        <v>0</v>
      </c>
      <c r="BQ136" s="60">
        <f>IF(ลับ!AR$3=0,0,IF(เวลาเรียน!BV33="ล",ลับ!AR$3,0))</f>
        <v>0</v>
      </c>
      <c r="BR136" s="60">
        <f>IF(ลับ!AS$3=0,0,IF(เวลาเรียน!BW33="ล",ลับ!AS$3,0))</f>
        <v>0</v>
      </c>
      <c r="BS136" s="295">
        <f>IF(ลับ!AT$3=0,0,IF(เวลาเรียน!BX33="ล",ลับ!AT$3,0))</f>
        <v>0</v>
      </c>
      <c r="BT136" s="60">
        <f>IF(ลับ!BT$3=0,0,IF(เวลาเรียน!BZ33="ล",ลับ!BT$3,0))</f>
        <v>0</v>
      </c>
      <c r="BU136" s="60">
        <f>IF(ลับ!BU$3=0,0,IF(เวลาเรียน!CA33="ล",ลับ!BU$3,0))</f>
        <v>0</v>
      </c>
      <c r="BV136" s="60">
        <f>IF(ลับ!BV$3=0,0,IF(เวลาเรียน!CB33="ล",ลับ!BV$3,0))</f>
        <v>0</v>
      </c>
      <c r="BW136" s="60">
        <f>IF(ลับ!BW$3=0,0,IF(เวลาเรียน!CC33="ล",ลับ!BW$3,0))</f>
        <v>0</v>
      </c>
      <c r="BX136" s="60">
        <f>IF(ลับ!BX$3=0,0,IF(เวลาเรียน!CD33="ล",ลับ!BX$3,0))</f>
        <v>0</v>
      </c>
      <c r="BY136" s="60">
        <f>IF(ลับ!BY$3=0,0,IF(เวลาเรียน!CE33="ล",ลับ!BY$3,0))</f>
        <v>0</v>
      </c>
      <c r="BZ136" s="60">
        <f>IF(ลับ!BZ$3=0,0,IF(เวลาเรียน!CF33="ล",ลับ!BZ$3,0))</f>
        <v>0</v>
      </c>
      <c r="CA136" s="60">
        <f>IF(ลับ!CA$3=0,0,IF(เวลาเรียน!CG33="ล",ลับ!CA$3,0))</f>
        <v>0</v>
      </c>
      <c r="CB136" s="60">
        <f>IF(ลับ!CB$3=0,0,IF(เวลาเรียน!CH33="ล",ลับ!CB$3,0))</f>
        <v>0</v>
      </c>
      <c r="CC136" s="60">
        <f>IF(ลับ!CC$3=0,0,IF(เวลาเรียน!CI33="ล",ลับ!CC$3,0))</f>
        <v>0</v>
      </c>
      <c r="CD136" s="60">
        <f>IF(ลับ!CD$3=0,0,IF(เวลาเรียน!CJ33="ล",ลับ!CD$3,0))</f>
        <v>0</v>
      </c>
      <c r="CE136" s="60">
        <f>IF(ลับ!CE$3=0,0,IF(เวลาเรียน!CK33="ล",ลับ!CE$3,0))</f>
        <v>0</v>
      </c>
      <c r="CF136" s="60">
        <f>IF(ลับ!CF$3=0,0,IF(เวลาเรียน!CL33="ล",ลับ!CF$3,0))</f>
        <v>0</v>
      </c>
      <c r="CG136" s="60">
        <f>IF(ลับ!CG$3=0,0,IF(เวลาเรียน!CM33="ล",ลับ!CG$3,0))</f>
        <v>0</v>
      </c>
      <c r="CH136" s="60">
        <f>IF(ลับ!CH$3=0,0,IF(เวลาเรียน!CN33="ล",ลับ!CH$3,0))</f>
        <v>0</v>
      </c>
      <c r="CI136" s="60">
        <f>IF(ลับ!CI$3=0,0,IF(เวลาเรียน!CO33="ล",ลับ!CI$3,0))</f>
        <v>0</v>
      </c>
      <c r="CJ136" s="60">
        <f>IF(ลับ!CJ$3=0,0,IF(เวลาเรียน!CP33="ล",ลับ!CJ$3,0))</f>
        <v>0</v>
      </c>
      <c r="CK136" s="60">
        <f>IF(ลับ!CK$3=0,0,IF(เวลาเรียน!CQ33="ล",ลับ!CK$3,0))</f>
        <v>0</v>
      </c>
      <c r="CL136" s="60">
        <f>IF(ลับ!CL$3=0,0,IF(เวลาเรียน!CR33="ล",ลับ!CL$3,0))</f>
        <v>0</v>
      </c>
      <c r="CM136" s="60">
        <f>IF(ลับ!CM$3=0,0,IF(เวลาเรียน!CS33="ล",ลับ!CM$3,0))</f>
        <v>0</v>
      </c>
      <c r="CN136" s="60">
        <f>IF(ลับ!CN$3=0,0,IF(เวลาเรียน!CT33="ล",ลับ!CN$3,0))</f>
        <v>0</v>
      </c>
      <c r="CO136" s="60">
        <f>IF(ลับ!CO$3=0,0,IF(เวลาเรียน!CU33="ล",ลับ!CO$3,0))</f>
        <v>0</v>
      </c>
      <c r="CP136" s="60">
        <f>IF(ลับ!CP$3=0,0,IF(เวลาเรียน!CV33="ล",ลับ!CP$3,0))</f>
        <v>0</v>
      </c>
      <c r="CQ136" s="60">
        <f>IF(ลับ!CQ$3=0,0,IF(เวลาเรียน!CW33="ล",ลับ!CQ$3,0))</f>
        <v>0</v>
      </c>
      <c r="CR136" s="60">
        <f>IF(ลับ!CR$3=0,0,IF(เวลาเรียน!CX33="ล",ลับ!CR$3,0))</f>
        <v>0</v>
      </c>
      <c r="CS136" s="60">
        <f>IF(ลับ!CS$3=0,0,IF(เวลาเรียน!CY33="ล",ลับ!CS$3,0))</f>
        <v>0</v>
      </c>
      <c r="CT136" s="60">
        <f>IF(ลับ!CT$3=0,0,IF(เวลาเรียน!CZ33="ล",ลับ!CT$3,0))</f>
        <v>0</v>
      </c>
      <c r="CU136" s="60">
        <f>IF(ลับ!CU$3=0,0,IF(เวลาเรียน!DA33="ล",ลับ!CU$3,0))</f>
        <v>0</v>
      </c>
      <c r="CV136" s="60">
        <f>IF(ลับ!CV$3=0,0,IF(เวลาเรียน!DB33="ล",ลับ!CV$3,0))</f>
        <v>0</v>
      </c>
      <c r="CW136" s="60">
        <f>IF(ลับ!CW$3=0,0,IF(เวลาเรียน!DC33="ล",ลับ!CW$3,0))</f>
        <v>0</v>
      </c>
      <c r="CX136" s="73" t="e">
        <f t="shared" si="25"/>
        <v>#REF!</v>
      </c>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row>
    <row r="137" spans="1:214" ht="20.399999999999999" x14ac:dyDescent="0.55000000000000004">
      <c r="A137" s="25">
        <v>29</v>
      </c>
      <c r="B137" s="60">
        <f>IF(ลับ!B$3=0,0,IF(เวลาเรียน!H34="ล",ลับ!B$3,0))</f>
        <v>0</v>
      </c>
      <c r="C137" s="60">
        <f>IF(ลับ!C$3=0,0,IF(เวลาเรียน!I34="ล",ลับ!C$3,0))</f>
        <v>0</v>
      </c>
      <c r="D137" s="60">
        <f>IF(ลับ!D$3=0,0,IF(เวลาเรียน!J34="ล",ลับ!D$3,0))</f>
        <v>0</v>
      </c>
      <c r="E137" s="60">
        <f>IF(ลับ!E$3=0,0,IF(เวลาเรียน!K34="ล",ลับ!E$3,0))</f>
        <v>0</v>
      </c>
      <c r="F137" s="60" t="e">
        <f>IF(ลับ!F$3=0,0,IF(เวลาเรียน!#REF!="ล",ลับ!F$3,0))</f>
        <v>#REF!</v>
      </c>
      <c r="G137" s="60">
        <f>IF(ลับ!G$3=0,0,IF(เวลาเรียน!L34="ล",ลับ!G$3,0))</f>
        <v>0</v>
      </c>
      <c r="H137" s="60">
        <f>IF(ลับ!H$3=0,0,IF(เวลาเรียน!M34="ล",ลับ!H$3,0))</f>
        <v>0</v>
      </c>
      <c r="I137" s="60">
        <f>IF(ลับ!I$3=0,0,IF(เวลาเรียน!N34="ล",ลับ!I$3,0))</f>
        <v>0</v>
      </c>
      <c r="J137" s="60">
        <f>IF(ลับ!J$3=0,0,IF(เวลาเรียน!O34="ล",ลับ!J$3,0))</f>
        <v>0</v>
      </c>
      <c r="K137" s="60">
        <f>IF(ลับ!K$3=0,0,IF(เวลาเรียน!P34="ล",ลับ!K$3,0))</f>
        <v>0</v>
      </c>
      <c r="L137" s="60">
        <f>IF(ลับ!L$3=0,0,IF(เวลาเรียน!Q34="ล",ลับ!L$3,0))</f>
        <v>0</v>
      </c>
      <c r="M137" s="60">
        <f>IF(ลับ!M$3=0,0,IF(เวลาเรียน!R34="ล",ลับ!M$3,0))</f>
        <v>0</v>
      </c>
      <c r="N137" s="60">
        <f>IF(ลับ!N$3=0,0,IF(เวลาเรียน!S34="ล",ลับ!N$3,0))</f>
        <v>0</v>
      </c>
      <c r="O137" s="60">
        <f>IF(ลับ!O$3=0,0,IF(เวลาเรียน!T34="ล",ลับ!O$3,0))</f>
        <v>0</v>
      </c>
      <c r="P137" s="60">
        <f>IF(ลับ!P$3=0,0,IF(เวลาเรียน!U34="ล",ลับ!P$3,0))</f>
        <v>0</v>
      </c>
      <c r="Q137" s="60">
        <f>IF(ลับ!Q$3=0,0,IF(เวลาเรียน!V34="ล",ลับ!Q$3,0))</f>
        <v>0</v>
      </c>
      <c r="R137" s="60">
        <f>IF(ลับ!R$3=0,0,IF(เวลาเรียน!W34="ล",ลับ!R$3,0))</f>
        <v>0</v>
      </c>
      <c r="S137" s="60">
        <f>IF(ลับ!S$3=0,0,IF(เวลาเรียน!X34="ล",ลับ!S$3,0))</f>
        <v>0</v>
      </c>
      <c r="T137" s="60">
        <f>IF(ลับ!T$3=0,0,IF(เวลาเรียน!Y34="ล",ลับ!T$3,0))</f>
        <v>0</v>
      </c>
      <c r="U137" s="60">
        <f>IF(ลับ!U$3=0,0,IF(เวลาเรียน!Z34="ล",ลับ!U$3,0))</f>
        <v>0</v>
      </c>
      <c r="V137" s="60">
        <f>IF(ลับ!V$3=0,0,IF(เวลาเรียน!AA34="ล",ลับ!V$3,0))</f>
        <v>0</v>
      </c>
      <c r="W137" s="60">
        <f>IF(ลับ!W$3=0,0,IF(เวลาเรียน!AB34="ล",ลับ!W$3,0))</f>
        <v>0</v>
      </c>
      <c r="X137" s="60">
        <f>IF(ลับ!X$3=0,0,IF(เวลาเรียน!AC34="ล",ลับ!X$3,0))</f>
        <v>0</v>
      </c>
      <c r="Y137" s="60">
        <f>IF(ลับ!Y$3=0,0,IF(เวลาเรียน!AD34="ล",ลับ!Y$3,0))</f>
        <v>0</v>
      </c>
      <c r="Z137" s="295">
        <f>IF(ลับ!Z$3=0,0,IF(เวลาเรียน!AE34="ล",ลับ!Z$3,0))</f>
        <v>0</v>
      </c>
      <c r="AA137" s="60">
        <f>IF(ลับ!B$3=0,0,IF(เวลาเรียน!AF34="ล",ลับ!B$3,0))</f>
        <v>0</v>
      </c>
      <c r="AB137" s="60">
        <f>IF(ลับ!C$3=0,0,IF(เวลาเรียน!AG34="ล",ลับ!C$3,0))</f>
        <v>0</v>
      </c>
      <c r="AC137" s="60">
        <f>IF(ลับ!D$3=0,0,IF(เวลาเรียน!AH34="ล",ลับ!D$3,0))</f>
        <v>0</v>
      </c>
      <c r="AD137" s="60">
        <f>IF(ลับ!E$3=0,0,IF(เวลาเรียน!AI34="ล",ลับ!E$3,0))</f>
        <v>0</v>
      </c>
      <c r="AE137" s="60" t="e">
        <f>IF(ลับ!F$3=0,0,IF(เวลาเรียน!AJ34="ล",ลับ!F$3,0))</f>
        <v>#REF!</v>
      </c>
      <c r="AF137" s="60">
        <f>IF(ลับ!G$3=0,0,IF(เวลาเรียน!AK34="ล",ลับ!G$3,0))</f>
        <v>0</v>
      </c>
      <c r="AG137" s="60">
        <f>IF(ลับ!H$3=0,0,IF(เวลาเรียน!AL34="ล",ลับ!H$3,0))</f>
        <v>0</v>
      </c>
      <c r="AH137" s="60">
        <f>IF(ลับ!I$3=0,0,IF(เวลาเรียน!AM34="ล",ลับ!I$3,0))</f>
        <v>0</v>
      </c>
      <c r="AI137" s="60">
        <f>IF(ลับ!J$3=0,0,IF(เวลาเรียน!AN34="ล",ลับ!J$3,0))</f>
        <v>0</v>
      </c>
      <c r="AJ137" s="60">
        <f>IF(ลับ!K$3=0,0,IF(เวลาเรียน!AO34="ล",ลับ!K$3,0))</f>
        <v>0</v>
      </c>
      <c r="AK137" s="60">
        <f>IF(ลับ!L$3=0,0,IF(เวลาเรียน!AP34="ล",ลับ!L$3,0))</f>
        <v>0</v>
      </c>
      <c r="AL137" s="60">
        <f>IF(ลับ!M$3=0,0,IF(เวลาเรียน!AQ34="ล",ลับ!M$3,0))</f>
        <v>0</v>
      </c>
      <c r="AM137" s="60">
        <f>IF(ลับ!N$3=0,0,IF(เวลาเรียน!AR34="ล",ลับ!N$3,0))</f>
        <v>0</v>
      </c>
      <c r="AN137" s="60">
        <f>IF(ลับ!O$3=0,0,IF(เวลาเรียน!AS34="ล",ลับ!O$3,0))</f>
        <v>0</v>
      </c>
      <c r="AO137" s="60">
        <f>IF(ลับ!P$3=0,0,IF(เวลาเรียน!AT34="ล",ลับ!P$3,0))</f>
        <v>0</v>
      </c>
      <c r="AP137" s="60">
        <f>IF(ลับ!Q$3=0,0,IF(เวลาเรียน!AU34="ล",ลับ!Q$3,0))</f>
        <v>0</v>
      </c>
      <c r="AQ137" s="60">
        <f>IF(ลับ!R$3=0,0,IF(เวลาเรียน!AV34="ล",ลับ!R$3,0))</f>
        <v>0</v>
      </c>
      <c r="AR137" s="60">
        <f>IF(ลับ!S$3=0,0,IF(เวลาเรียน!AW34="ล",ลับ!S$3,0))</f>
        <v>0</v>
      </c>
      <c r="AS137" s="60">
        <f>IF(ลับ!T$3=0,0,IF(เวลาเรียน!AX34="ล",ลับ!T$3,0))</f>
        <v>0</v>
      </c>
      <c r="AT137" s="60">
        <f>IF(ลับ!U$3=0,0,IF(เวลาเรียน!AY34="ล",ลับ!U$3,0))</f>
        <v>0</v>
      </c>
      <c r="AU137" s="60">
        <f>IF(ลับ!V$3=0,0,IF(เวลาเรียน!AZ34="ล",ลับ!V$3,0))</f>
        <v>0</v>
      </c>
      <c r="AV137" s="60">
        <f>IF(ลับ!W$3=0,0,IF(เวลาเรียน!BA34="ล",ลับ!W$3,0))</f>
        <v>0</v>
      </c>
      <c r="AW137" s="60">
        <f>IF(ลับ!X$3=0,0,IF(เวลาเรียน!BB34="ล",ลับ!X$3,0))</f>
        <v>0</v>
      </c>
      <c r="AX137" s="60">
        <f>IF(ลับ!Y$3=0,0,IF(เวลาเรียน!BC34="ล",ลับ!Y$3,0))</f>
        <v>0</v>
      </c>
      <c r="AY137" s="60">
        <f>IF(ลับ!Z$3=0,0,IF(เวลาเรียน!BD34="ล",ลับ!Z$3,0))</f>
        <v>0</v>
      </c>
      <c r="AZ137" s="60">
        <f>IF(ลับ!AA$3=0,0,IF(เวลาเรียน!BE34="ล",ลับ!AA$3,0))</f>
        <v>0</v>
      </c>
      <c r="BA137" s="60">
        <f>IF(ลับ!AB$3=0,0,IF(เวลาเรียน!BF34="ล",ลับ!AB$3,0))</f>
        <v>0</v>
      </c>
      <c r="BB137" s="60">
        <f>IF(ลับ!AC$3=0,0,IF(เวลาเรียน!BG34="ล",ลับ!AC$3,0))</f>
        <v>0</v>
      </c>
      <c r="BC137" s="60">
        <f>IF(ลับ!AD$3=0,0,IF(เวลาเรียน!BH34="ล",ลับ!AD$3,0))</f>
        <v>0</v>
      </c>
      <c r="BD137" s="60">
        <f>IF(ลับ!AE$3=0,0,IF(เวลาเรียน!BI34="ล",ลับ!AE$3,0))</f>
        <v>0</v>
      </c>
      <c r="BE137" s="60">
        <f>IF(ลับ!AF$3=0,0,IF(เวลาเรียน!BJ34="ล",ลับ!AF$3,0))</f>
        <v>0</v>
      </c>
      <c r="BF137" s="60">
        <f>IF(ลับ!AG$3=0,0,IF(เวลาเรียน!BK34="ล",ลับ!AG$3,0))</f>
        <v>0</v>
      </c>
      <c r="BG137" s="60">
        <f>IF(ลับ!AH$3=0,0,IF(เวลาเรียน!BL34="ล",ลับ!AH$3,0))</f>
        <v>0</v>
      </c>
      <c r="BH137" s="60">
        <f>IF(ลับ!AI$3=0,0,IF(เวลาเรียน!BM34="ล",ลับ!AI$3,0))</f>
        <v>0</v>
      </c>
      <c r="BI137" s="60">
        <f>IF(ลับ!AJ$3=0,0,IF(เวลาเรียน!BN34="ล",ลับ!AJ$3,0))</f>
        <v>0</v>
      </c>
      <c r="BJ137" s="60">
        <f>IF(ลับ!AK$3=0,0,IF(เวลาเรียน!BO34="ล",ลับ!AK$3,0))</f>
        <v>0</v>
      </c>
      <c r="BK137" s="60">
        <f>IF(ลับ!AL$3=0,0,IF(เวลาเรียน!BP34="ล",ลับ!AL$3,0))</f>
        <v>0</v>
      </c>
      <c r="BL137" s="60">
        <f>IF(ลับ!AM$3=0,0,IF(เวลาเรียน!BQ34="ล",ลับ!AM$3,0))</f>
        <v>0</v>
      </c>
      <c r="BM137" s="60">
        <f>IF(ลับ!AN$3=0,0,IF(เวลาเรียน!BR34="ล",ลับ!AN$3,0))</f>
        <v>0</v>
      </c>
      <c r="BN137" s="60">
        <f>IF(ลับ!AO$3=0,0,IF(เวลาเรียน!BS34="ล",ลับ!AO$3,0))</f>
        <v>0</v>
      </c>
      <c r="BO137" s="60">
        <f>IF(ลับ!AP$3=0,0,IF(เวลาเรียน!BT34="ล",ลับ!AP$3,0))</f>
        <v>0</v>
      </c>
      <c r="BP137" s="60">
        <f>IF(ลับ!AQ$3=0,0,IF(เวลาเรียน!BU34="ล",ลับ!AQ$3,0))</f>
        <v>0</v>
      </c>
      <c r="BQ137" s="60">
        <f>IF(ลับ!AR$3=0,0,IF(เวลาเรียน!BV34="ล",ลับ!AR$3,0))</f>
        <v>0</v>
      </c>
      <c r="BR137" s="60">
        <f>IF(ลับ!AS$3=0,0,IF(เวลาเรียน!BW34="ล",ลับ!AS$3,0))</f>
        <v>0</v>
      </c>
      <c r="BS137" s="295">
        <f>IF(ลับ!AT$3=0,0,IF(เวลาเรียน!BX34="ล",ลับ!AT$3,0))</f>
        <v>0</v>
      </c>
      <c r="BT137" s="60">
        <f>IF(ลับ!BT$3=0,0,IF(เวลาเรียน!BZ34="ล",ลับ!BT$3,0))</f>
        <v>0</v>
      </c>
      <c r="BU137" s="60">
        <f>IF(ลับ!BU$3=0,0,IF(เวลาเรียน!CA34="ล",ลับ!BU$3,0))</f>
        <v>0</v>
      </c>
      <c r="BV137" s="60">
        <f>IF(ลับ!BV$3=0,0,IF(เวลาเรียน!CB34="ล",ลับ!BV$3,0))</f>
        <v>0</v>
      </c>
      <c r="BW137" s="60">
        <f>IF(ลับ!BW$3=0,0,IF(เวลาเรียน!CC34="ล",ลับ!BW$3,0))</f>
        <v>0</v>
      </c>
      <c r="BX137" s="60">
        <f>IF(ลับ!BX$3=0,0,IF(เวลาเรียน!CD34="ล",ลับ!BX$3,0))</f>
        <v>0</v>
      </c>
      <c r="BY137" s="60">
        <f>IF(ลับ!BY$3=0,0,IF(เวลาเรียน!CE34="ล",ลับ!BY$3,0))</f>
        <v>0</v>
      </c>
      <c r="BZ137" s="60">
        <f>IF(ลับ!BZ$3=0,0,IF(เวลาเรียน!CF34="ล",ลับ!BZ$3,0))</f>
        <v>0</v>
      </c>
      <c r="CA137" s="60">
        <f>IF(ลับ!CA$3=0,0,IF(เวลาเรียน!CG34="ล",ลับ!CA$3,0))</f>
        <v>0</v>
      </c>
      <c r="CB137" s="60">
        <f>IF(ลับ!CB$3=0,0,IF(เวลาเรียน!CH34="ล",ลับ!CB$3,0))</f>
        <v>0</v>
      </c>
      <c r="CC137" s="60">
        <f>IF(ลับ!CC$3=0,0,IF(เวลาเรียน!CI34="ล",ลับ!CC$3,0))</f>
        <v>0</v>
      </c>
      <c r="CD137" s="60">
        <f>IF(ลับ!CD$3=0,0,IF(เวลาเรียน!CJ34="ล",ลับ!CD$3,0))</f>
        <v>0</v>
      </c>
      <c r="CE137" s="60">
        <f>IF(ลับ!CE$3=0,0,IF(เวลาเรียน!CK34="ล",ลับ!CE$3,0))</f>
        <v>0</v>
      </c>
      <c r="CF137" s="60">
        <f>IF(ลับ!CF$3=0,0,IF(เวลาเรียน!CL34="ล",ลับ!CF$3,0))</f>
        <v>0</v>
      </c>
      <c r="CG137" s="60">
        <f>IF(ลับ!CG$3=0,0,IF(เวลาเรียน!CM34="ล",ลับ!CG$3,0))</f>
        <v>0</v>
      </c>
      <c r="CH137" s="60">
        <f>IF(ลับ!CH$3=0,0,IF(เวลาเรียน!CN34="ล",ลับ!CH$3,0))</f>
        <v>0</v>
      </c>
      <c r="CI137" s="60">
        <f>IF(ลับ!CI$3=0,0,IF(เวลาเรียน!CO34="ล",ลับ!CI$3,0))</f>
        <v>0</v>
      </c>
      <c r="CJ137" s="60">
        <f>IF(ลับ!CJ$3=0,0,IF(เวลาเรียน!CP34="ล",ลับ!CJ$3,0))</f>
        <v>0</v>
      </c>
      <c r="CK137" s="60">
        <f>IF(ลับ!CK$3=0,0,IF(เวลาเรียน!CQ34="ล",ลับ!CK$3,0))</f>
        <v>0</v>
      </c>
      <c r="CL137" s="60">
        <f>IF(ลับ!CL$3=0,0,IF(เวลาเรียน!CR34="ล",ลับ!CL$3,0))</f>
        <v>0</v>
      </c>
      <c r="CM137" s="60">
        <f>IF(ลับ!CM$3=0,0,IF(เวลาเรียน!CS34="ล",ลับ!CM$3,0))</f>
        <v>0</v>
      </c>
      <c r="CN137" s="60">
        <f>IF(ลับ!CN$3=0,0,IF(เวลาเรียน!CT34="ล",ลับ!CN$3,0))</f>
        <v>0</v>
      </c>
      <c r="CO137" s="60">
        <f>IF(ลับ!CO$3=0,0,IF(เวลาเรียน!CU34="ล",ลับ!CO$3,0))</f>
        <v>0</v>
      </c>
      <c r="CP137" s="60">
        <f>IF(ลับ!CP$3=0,0,IF(เวลาเรียน!CV34="ล",ลับ!CP$3,0))</f>
        <v>0</v>
      </c>
      <c r="CQ137" s="60">
        <f>IF(ลับ!CQ$3=0,0,IF(เวลาเรียน!CW34="ล",ลับ!CQ$3,0))</f>
        <v>0</v>
      </c>
      <c r="CR137" s="60">
        <f>IF(ลับ!CR$3=0,0,IF(เวลาเรียน!CX34="ล",ลับ!CR$3,0))</f>
        <v>0</v>
      </c>
      <c r="CS137" s="60">
        <f>IF(ลับ!CS$3=0,0,IF(เวลาเรียน!CY34="ล",ลับ!CS$3,0))</f>
        <v>0</v>
      </c>
      <c r="CT137" s="60">
        <f>IF(ลับ!CT$3=0,0,IF(เวลาเรียน!CZ34="ล",ลับ!CT$3,0))</f>
        <v>0</v>
      </c>
      <c r="CU137" s="60">
        <f>IF(ลับ!CU$3=0,0,IF(เวลาเรียน!DA34="ล",ลับ!CU$3,0))</f>
        <v>0</v>
      </c>
      <c r="CV137" s="60">
        <f>IF(ลับ!CV$3=0,0,IF(เวลาเรียน!DB34="ล",ลับ!CV$3,0))</f>
        <v>0</v>
      </c>
      <c r="CW137" s="60">
        <f>IF(ลับ!CW$3=0,0,IF(เวลาเรียน!DC34="ล",ลับ!CW$3,0))</f>
        <v>0</v>
      </c>
      <c r="CX137" s="73" t="e">
        <f t="shared" si="25"/>
        <v>#REF!</v>
      </c>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row>
    <row r="138" spans="1:214" ht="20.399999999999999" x14ac:dyDescent="0.55000000000000004">
      <c r="A138" s="25">
        <v>30</v>
      </c>
      <c r="B138" s="60">
        <f>IF(ลับ!B$3=0,0,IF(เวลาเรียน!H35="ล",ลับ!B$3,0))</f>
        <v>0</v>
      </c>
      <c r="C138" s="60">
        <f>IF(ลับ!C$3=0,0,IF(เวลาเรียน!I35="ล",ลับ!C$3,0))</f>
        <v>0</v>
      </c>
      <c r="D138" s="60">
        <f>IF(ลับ!D$3=0,0,IF(เวลาเรียน!J35="ล",ลับ!D$3,0))</f>
        <v>0</v>
      </c>
      <c r="E138" s="60">
        <f>IF(ลับ!E$3=0,0,IF(เวลาเรียน!K35="ล",ลับ!E$3,0))</f>
        <v>0</v>
      </c>
      <c r="F138" s="60" t="e">
        <f>IF(ลับ!F$3=0,0,IF(เวลาเรียน!#REF!="ล",ลับ!F$3,0))</f>
        <v>#REF!</v>
      </c>
      <c r="G138" s="60">
        <f>IF(ลับ!G$3=0,0,IF(เวลาเรียน!L35="ล",ลับ!G$3,0))</f>
        <v>0</v>
      </c>
      <c r="H138" s="60">
        <f>IF(ลับ!H$3=0,0,IF(เวลาเรียน!M35="ล",ลับ!H$3,0))</f>
        <v>0</v>
      </c>
      <c r="I138" s="60">
        <f>IF(ลับ!I$3=0,0,IF(เวลาเรียน!N35="ล",ลับ!I$3,0))</f>
        <v>0</v>
      </c>
      <c r="J138" s="60">
        <f>IF(ลับ!J$3=0,0,IF(เวลาเรียน!O35="ล",ลับ!J$3,0))</f>
        <v>0</v>
      </c>
      <c r="K138" s="60">
        <f>IF(ลับ!K$3=0,0,IF(เวลาเรียน!P35="ล",ลับ!K$3,0))</f>
        <v>0</v>
      </c>
      <c r="L138" s="60">
        <f>IF(ลับ!L$3=0,0,IF(เวลาเรียน!Q35="ล",ลับ!L$3,0))</f>
        <v>0</v>
      </c>
      <c r="M138" s="60">
        <f>IF(ลับ!M$3=0,0,IF(เวลาเรียน!R35="ล",ลับ!M$3,0))</f>
        <v>0</v>
      </c>
      <c r="N138" s="60">
        <f>IF(ลับ!N$3=0,0,IF(เวลาเรียน!S35="ล",ลับ!N$3,0))</f>
        <v>0</v>
      </c>
      <c r="O138" s="60">
        <f>IF(ลับ!O$3=0,0,IF(เวลาเรียน!T35="ล",ลับ!O$3,0))</f>
        <v>0</v>
      </c>
      <c r="P138" s="60">
        <f>IF(ลับ!P$3=0,0,IF(เวลาเรียน!U35="ล",ลับ!P$3,0))</f>
        <v>0</v>
      </c>
      <c r="Q138" s="60">
        <f>IF(ลับ!Q$3=0,0,IF(เวลาเรียน!V35="ล",ลับ!Q$3,0))</f>
        <v>0</v>
      </c>
      <c r="R138" s="60">
        <f>IF(ลับ!R$3=0,0,IF(เวลาเรียน!W35="ล",ลับ!R$3,0))</f>
        <v>0</v>
      </c>
      <c r="S138" s="60">
        <f>IF(ลับ!S$3=0,0,IF(เวลาเรียน!X35="ล",ลับ!S$3,0))</f>
        <v>0</v>
      </c>
      <c r="T138" s="60">
        <f>IF(ลับ!T$3=0,0,IF(เวลาเรียน!Y35="ล",ลับ!T$3,0))</f>
        <v>0</v>
      </c>
      <c r="U138" s="60">
        <f>IF(ลับ!U$3=0,0,IF(เวลาเรียน!Z35="ล",ลับ!U$3,0))</f>
        <v>0</v>
      </c>
      <c r="V138" s="60">
        <f>IF(ลับ!V$3=0,0,IF(เวลาเรียน!AA35="ล",ลับ!V$3,0))</f>
        <v>0</v>
      </c>
      <c r="W138" s="60">
        <f>IF(ลับ!W$3=0,0,IF(เวลาเรียน!AB35="ล",ลับ!W$3,0))</f>
        <v>0</v>
      </c>
      <c r="X138" s="60">
        <f>IF(ลับ!X$3=0,0,IF(เวลาเรียน!AC35="ล",ลับ!X$3,0))</f>
        <v>0</v>
      </c>
      <c r="Y138" s="60">
        <f>IF(ลับ!Y$3=0,0,IF(เวลาเรียน!AD35="ล",ลับ!Y$3,0))</f>
        <v>0</v>
      </c>
      <c r="Z138" s="295">
        <f>IF(ลับ!Z$3=0,0,IF(เวลาเรียน!AE35="ล",ลับ!Z$3,0))</f>
        <v>0</v>
      </c>
      <c r="AA138" s="60">
        <f>IF(ลับ!B$3=0,0,IF(เวลาเรียน!AF35="ล",ลับ!B$3,0))</f>
        <v>0</v>
      </c>
      <c r="AB138" s="60">
        <f>IF(ลับ!C$3=0,0,IF(เวลาเรียน!AG35="ล",ลับ!C$3,0))</f>
        <v>0</v>
      </c>
      <c r="AC138" s="60">
        <f>IF(ลับ!D$3=0,0,IF(เวลาเรียน!AH35="ล",ลับ!D$3,0))</f>
        <v>0</v>
      </c>
      <c r="AD138" s="60">
        <f>IF(ลับ!E$3=0,0,IF(เวลาเรียน!AI35="ล",ลับ!E$3,0))</f>
        <v>0</v>
      </c>
      <c r="AE138" s="60" t="e">
        <f>IF(ลับ!F$3=0,0,IF(เวลาเรียน!AJ35="ล",ลับ!F$3,0))</f>
        <v>#REF!</v>
      </c>
      <c r="AF138" s="60">
        <f>IF(ลับ!G$3=0,0,IF(เวลาเรียน!AK35="ล",ลับ!G$3,0))</f>
        <v>0</v>
      </c>
      <c r="AG138" s="60">
        <f>IF(ลับ!H$3=0,0,IF(เวลาเรียน!AL35="ล",ลับ!H$3,0))</f>
        <v>0</v>
      </c>
      <c r="AH138" s="60">
        <f>IF(ลับ!I$3=0,0,IF(เวลาเรียน!AM35="ล",ลับ!I$3,0))</f>
        <v>0</v>
      </c>
      <c r="AI138" s="60">
        <f>IF(ลับ!J$3=0,0,IF(เวลาเรียน!AN35="ล",ลับ!J$3,0))</f>
        <v>0</v>
      </c>
      <c r="AJ138" s="60">
        <f>IF(ลับ!K$3=0,0,IF(เวลาเรียน!AO35="ล",ลับ!K$3,0))</f>
        <v>0</v>
      </c>
      <c r="AK138" s="60">
        <f>IF(ลับ!L$3=0,0,IF(เวลาเรียน!AP35="ล",ลับ!L$3,0))</f>
        <v>0</v>
      </c>
      <c r="AL138" s="60">
        <f>IF(ลับ!M$3=0,0,IF(เวลาเรียน!AQ35="ล",ลับ!M$3,0))</f>
        <v>0</v>
      </c>
      <c r="AM138" s="60">
        <f>IF(ลับ!N$3=0,0,IF(เวลาเรียน!AR35="ล",ลับ!N$3,0))</f>
        <v>0</v>
      </c>
      <c r="AN138" s="60">
        <f>IF(ลับ!O$3=0,0,IF(เวลาเรียน!AS35="ล",ลับ!O$3,0))</f>
        <v>0</v>
      </c>
      <c r="AO138" s="60">
        <f>IF(ลับ!P$3=0,0,IF(เวลาเรียน!AT35="ล",ลับ!P$3,0))</f>
        <v>0</v>
      </c>
      <c r="AP138" s="60">
        <f>IF(ลับ!Q$3=0,0,IF(เวลาเรียน!AU35="ล",ลับ!Q$3,0))</f>
        <v>0</v>
      </c>
      <c r="AQ138" s="60">
        <f>IF(ลับ!R$3=0,0,IF(เวลาเรียน!AV35="ล",ลับ!R$3,0))</f>
        <v>0</v>
      </c>
      <c r="AR138" s="60">
        <f>IF(ลับ!S$3=0,0,IF(เวลาเรียน!AW35="ล",ลับ!S$3,0))</f>
        <v>0</v>
      </c>
      <c r="AS138" s="60">
        <f>IF(ลับ!T$3=0,0,IF(เวลาเรียน!AX35="ล",ลับ!T$3,0))</f>
        <v>0</v>
      </c>
      <c r="AT138" s="60">
        <f>IF(ลับ!U$3=0,0,IF(เวลาเรียน!AY35="ล",ลับ!U$3,0))</f>
        <v>0</v>
      </c>
      <c r="AU138" s="60">
        <f>IF(ลับ!V$3=0,0,IF(เวลาเรียน!AZ35="ล",ลับ!V$3,0))</f>
        <v>0</v>
      </c>
      <c r="AV138" s="60">
        <f>IF(ลับ!W$3=0,0,IF(เวลาเรียน!BA35="ล",ลับ!W$3,0))</f>
        <v>0</v>
      </c>
      <c r="AW138" s="60">
        <f>IF(ลับ!X$3=0,0,IF(เวลาเรียน!BB35="ล",ลับ!X$3,0))</f>
        <v>0</v>
      </c>
      <c r="AX138" s="60">
        <f>IF(ลับ!Y$3=0,0,IF(เวลาเรียน!BC35="ล",ลับ!Y$3,0))</f>
        <v>0</v>
      </c>
      <c r="AY138" s="60">
        <f>IF(ลับ!Z$3=0,0,IF(เวลาเรียน!BD35="ล",ลับ!Z$3,0))</f>
        <v>0</v>
      </c>
      <c r="AZ138" s="60">
        <f>IF(ลับ!AA$3=0,0,IF(เวลาเรียน!BE35="ล",ลับ!AA$3,0))</f>
        <v>0</v>
      </c>
      <c r="BA138" s="60">
        <f>IF(ลับ!AB$3=0,0,IF(เวลาเรียน!BF35="ล",ลับ!AB$3,0))</f>
        <v>0</v>
      </c>
      <c r="BB138" s="60">
        <f>IF(ลับ!AC$3=0,0,IF(เวลาเรียน!BG35="ล",ลับ!AC$3,0))</f>
        <v>0</v>
      </c>
      <c r="BC138" s="60">
        <f>IF(ลับ!AD$3=0,0,IF(เวลาเรียน!BH35="ล",ลับ!AD$3,0))</f>
        <v>0</v>
      </c>
      <c r="BD138" s="60">
        <f>IF(ลับ!AE$3=0,0,IF(เวลาเรียน!BI35="ล",ลับ!AE$3,0))</f>
        <v>0</v>
      </c>
      <c r="BE138" s="60">
        <f>IF(ลับ!AF$3=0,0,IF(เวลาเรียน!BJ35="ล",ลับ!AF$3,0))</f>
        <v>0</v>
      </c>
      <c r="BF138" s="60">
        <f>IF(ลับ!AG$3=0,0,IF(เวลาเรียน!BK35="ล",ลับ!AG$3,0))</f>
        <v>0</v>
      </c>
      <c r="BG138" s="60">
        <f>IF(ลับ!AH$3=0,0,IF(เวลาเรียน!BL35="ล",ลับ!AH$3,0))</f>
        <v>0</v>
      </c>
      <c r="BH138" s="60">
        <f>IF(ลับ!AI$3=0,0,IF(เวลาเรียน!BM35="ล",ลับ!AI$3,0))</f>
        <v>0</v>
      </c>
      <c r="BI138" s="60">
        <f>IF(ลับ!AJ$3=0,0,IF(เวลาเรียน!BN35="ล",ลับ!AJ$3,0))</f>
        <v>0</v>
      </c>
      <c r="BJ138" s="60">
        <f>IF(ลับ!AK$3=0,0,IF(เวลาเรียน!BO35="ล",ลับ!AK$3,0))</f>
        <v>0</v>
      </c>
      <c r="BK138" s="60">
        <f>IF(ลับ!AL$3=0,0,IF(เวลาเรียน!BP35="ล",ลับ!AL$3,0))</f>
        <v>0</v>
      </c>
      <c r="BL138" s="60">
        <f>IF(ลับ!AM$3=0,0,IF(เวลาเรียน!BQ35="ล",ลับ!AM$3,0))</f>
        <v>0</v>
      </c>
      <c r="BM138" s="60">
        <f>IF(ลับ!AN$3=0,0,IF(เวลาเรียน!BR35="ล",ลับ!AN$3,0))</f>
        <v>0</v>
      </c>
      <c r="BN138" s="60">
        <f>IF(ลับ!AO$3=0,0,IF(เวลาเรียน!BS35="ล",ลับ!AO$3,0))</f>
        <v>0</v>
      </c>
      <c r="BO138" s="60">
        <f>IF(ลับ!AP$3=0,0,IF(เวลาเรียน!BT35="ล",ลับ!AP$3,0))</f>
        <v>0</v>
      </c>
      <c r="BP138" s="60">
        <f>IF(ลับ!AQ$3=0,0,IF(เวลาเรียน!BU35="ล",ลับ!AQ$3,0))</f>
        <v>0</v>
      </c>
      <c r="BQ138" s="60">
        <f>IF(ลับ!AR$3=0,0,IF(เวลาเรียน!BV35="ล",ลับ!AR$3,0))</f>
        <v>0</v>
      </c>
      <c r="BR138" s="60">
        <f>IF(ลับ!AS$3=0,0,IF(เวลาเรียน!BW35="ล",ลับ!AS$3,0))</f>
        <v>0</v>
      </c>
      <c r="BS138" s="295">
        <f>IF(ลับ!AT$3=0,0,IF(เวลาเรียน!BX35="ล",ลับ!AT$3,0))</f>
        <v>0</v>
      </c>
      <c r="BT138" s="60">
        <f>IF(ลับ!BT$3=0,0,IF(เวลาเรียน!BZ35="ล",ลับ!BT$3,0))</f>
        <v>0</v>
      </c>
      <c r="BU138" s="60">
        <f>IF(ลับ!BU$3=0,0,IF(เวลาเรียน!CA35="ล",ลับ!BU$3,0))</f>
        <v>0</v>
      </c>
      <c r="BV138" s="60">
        <f>IF(ลับ!BV$3=0,0,IF(เวลาเรียน!CB35="ล",ลับ!BV$3,0))</f>
        <v>0</v>
      </c>
      <c r="BW138" s="60">
        <f>IF(ลับ!BW$3=0,0,IF(เวลาเรียน!CC35="ล",ลับ!BW$3,0))</f>
        <v>0</v>
      </c>
      <c r="BX138" s="60">
        <f>IF(ลับ!BX$3=0,0,IF(เวลาเรียน!CD35="ล",ลับ!BX$3,0))</f>
        <v>0</v>
      </c>
      <c r="BY138" s="60">
        <f>IF(ลับ!BY$3=0,0,IF(เวลาเรียน!CE35="ล",ลับ!BY$3,0))</f>
        <v>0</v>
      </c>
      <c r="BZ138" s="60">
        <f>IF(ลับ!BZ$3=0,0,IF(เวลาเรียน!CF35="ล",ลับ!BZ$3,0))</f>
        <v>0</v>
      </c>
      <c r="CA138" s="60">
        <f>IF(ลับ!CA$3=0,0,IF(เวลาเรียน!CG35="ล",ลับ!CA$3,0))</f>
        <v>0</v>
      </c>
      <c r="CB138" s="60">
        <f>IF(ลับ!CB$3=0,0,IF(เวลาเรียน!CH35="ล",ลับ!CB$3,0))</f>
        <v>0</v>
      </c>
      <c r="CC138" s="60">
        <f>IF(ลับ!CC$3=0,0,IF(เวลาเรียน!CI35="ล",ลับ!CC$3,0))</f>
        <v>0</v>
      </c>
      <c r="CD138" s="60">
        <f>IF(ลับ!CD$3=0,0,IF(เวลาเรียน!CJ35="ล",ลับ!CD$3,0))</f>
        <v>0</v>
      </c>
      <c r="CE138" s="60">
        <f>IF(ลับ!CE$3=0,0,IF(เวลาเรียน!CK35="ล",ลับ!CE$3,0))</f>
        <v>0</v>
      </c>
      <c r="CF138" s="60">
        <f>IF(ลับ!CF$3=0,0,IF(เวลาเรียน!CL35="ล",ลับ!CF$3,0))</f>
        <v>0</v>
      </c>
      <c r="CG138" s="60">
        <f>IF(ลับ!CG$3=0,0,IF(เวลาเรียน!CM35="ล",ลับ!CG$3,0))</f>
        <v>0</v>
      </c>
      <c r="CH138" s="60">
        <f>IF(ลับ!CH$3=0,0,IF(เวลาเรียน!CN35="ล",ลับ!CH$3,0))</f>
        <v>0</v>
      </c>
      <c r="CI138" s="60">
        <f>IF(ลับ!CI$3=0,0,IF(เวลาเรียน!CO35="ล",ลับ!CI$3,0))</f>
        <v>0</v>
      </c>
      <c r="CJ138" s="60">
        <f>IF(ลับ!CJ$3=0,0,IF(เวลาเรียน!CP35="ล",ลับ!CJ$3,0))</f>
        <v>0</v>
      </c>
      <c r="CK138" s="60">
        <f>IF(ลับ!CK$3=0,0,IF(เวลาเรียน!CQ35="ล",ลับ!CK$3,0))</f>
        <v>0</v>
      </c>
      <c r="CL138" s="60">
        <f>IF(ลับ!CL$3=0,0,IF(เวลาเรียน!CR35="ล",ลับ!CL$3,0))</f>
        <v>0</v>
      </c>
      <c r="CM138" s="60">
        <f>IF(ลับ!CM$3=0,0,IF(เวลาเรียน!CS35="ล",ลับ!CM$3,0))</f>
        <v>0</v>
      </c>
      <c r="CN138" s="60">
        <f>IF(ลับ!CN$3=0,0,IF(เวลาเรียน!CT35="ล",ลับ!CN$3,0))</f>
        <v>0</v>
      </c>
      <c r="CO138" s="60">
        <f>IF(ลับ!CO$3=0,0,IF(เวลาเรียน!CU35="ล",ลับ!CO$3,0))</f>
        <v>0</v>
      </c>
      <c r="CP138" s="60">
        <f>IF(ลับ!CP$3=0,0,IF(เวลาเรียน!CV35="ล",ลับ!CP$3,0))</f>
        <v>0</v>
      </c>
      <c r="CQ138" s="60">
        <f>IF(ลับ!CQ$3=0,0,IF(เวลาเรียน!CW35="ล",ลับ!CQ$3,0))</f>
        <v>0</v>
      </c>
      <c r="CR138" s="60">
        <f>IF(ลับ!CR$3=0,0,IF(เวลาเรียน!CX35="ล",ลับ!CR$3,0))</f>
        <v>0</v>
      </c>
      <c r="CS138" s="60">
        <f>IF(ลับ!CS$3=0,0,IF(เวลาเรียน!CY35="ล",ลับ!CS$3,0))</f>
        <v>0</v>
      </c>
      <c r="CT138" s="60">
        <f>IF(ลับ!CT$3=0,0,IF(เวลาเรียน!CZ35="ล",ลับ!CT$3,0))</f>
        <v>0</v>
      </c>
      <c r="CU138" s="60">
        <f>IF(ลับ!CU$3=0,0,IF(เวลาเรียน!DA35="ล",ลับ!CU$3,0))</f>
        <v>0</v>
      </c>
      <c r="CV138" s="60">
        <f>IF(ลับ!CV$3=0,0,IF(เวลาเรียน!DB35="ล",ลับ!CV$3,0))</f>
        <v>0</v>
      </c>
      <c r="CW138" s="60">
        <f>IF(ลับ!CW$3=0,0,IF(เวลาเรียน!DC35="ล",ลับ!CW$3,0))</f>
        <v>0</v>
      </c>
      <c r="CX138" s="73" t="e">
        <f t="shared" si="25"/>
        <v>#REF!</v>
      </c>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row>
    <row r="139" spans="1:214" ht="20.399999999999999" x14ac:dyDescent="0.55000000000000004">
      <c r="A139" s="25">
        <v>31</v>
      </c>
      <c r="B139" s="60">
        <f>IF(ลับ!B$3=0,0,IF(เวลาเรียน!H36="ล",ลับ!B$3,0))</f>
        <v>0</v>
      </c>
      <c r="C139" s="60">
        <f>IF(ลับ!C$3=0,0,IF(เวลาเรียน!I36="ล",ลับ!C$3,0))</f>
        <v>0</v>
      </c>
      <c r="D139" s="60">
        <f>IF(ลับ!D$3=0,0,IF(เวลาเรียน!J36="ล",ลับ!D$3,0))</f>
        <v>0</v>
      </c>
      <c r="E139" s="60">
        <f>IF(ลับ!E$3=0,0,IF(เวลาเรียน!K36="ล",ลับ!E$3,0))</f>
        <v>0</v>
      </c>
      <c r="F139" s="60" t="e">
        <f>IF(ลับ!F$3=0,0,IF(เวลาเรียน!#REF!="ล",ลับ!F$3,0))</f>
        <v>#REF!</v>
      </c>
      <c r="G139" s="60">
        <f>IF(ลับ!G$3=0,0,IF(เวลาเรียน!L36="ล",ลับ!G$3,0))</f>
        <v>0</v>
      </c>
      <c r="H139" s="60">
        <f>IF(ลับ!H$3=0,0,IF(เวลาเรียน!M36="ล",ลับ!H$3,0))</f>
        <v>0</v>
      </c>
      <c r="I139" s="60">
        <f>IF(ลับ!I$3=0,0,IF(เวลาเรียน!N36="ล",ลับ!I$3,0))</f>
        <v>0</v>
      </c>
      <c r="J139" s="60">
        <f>IF(ลับ!J$3=0,0,IF(เวลาเรียน!O36="ล",ลับ!J$3,0))</f>
        <v>0</v>
      </c>
      <c r="K139" s="60">
        <f>IF(ลับ!K$3=0,0,IF(เวลาเรียน!P36="ล",ลับ!K$3,0))</f>
        <v>0</v>
      </c>
      <c r="L139" s="60">
        <f>IF(ลับ!L$3=0,0,IF(เวลาเรียน!Q36="ล",ลับ!L$3,0))</f>
        <v>0</v>
      </c>
      <c r="M139" s="60">
        <f>IF(ลับ!M$3=0,0,IF(เวลาเรียน!R36="ล",ลับ!M$3,0))</f>
        <v>0</v>
      </c>
      <c r="N139" s="60">
        <f>IF(ลับ!N$3=0,0,IF(เวลาเรียน!S36="ล",ลับ!N$3,0))</f>
        <v>0</v>
      </c>
      <c r="O139" s="60">
        <f>IF(ลับ!O$3=0,0,IF(เวลาเรียน!T36="ล",ลับ!O$3,0))</f>
        <v>0</v>
      </c>
      <c r="P139" s="60">
        <f>IF(ลับ!P$3=0,0,IF(เวลาเรียน!U36="ล",ลับ!P$3,0))</f>
        <v>0</v>
      </c>
      <c r="Q139" s="60">
        <f>IF(ลับ!Q$3=0,0,IF(เวลาเรียน!V36="ล",ลับ!Q$3,0))</f>
        <v>0</v>
      </c>
      <c r="R139" s="60">
        <f>IF(ลับ!R$3=0,0,IF(เวลาเรียน!W36="ล",ลับ!R$3,0))</f>
        <v>0</v>
      </c>
      <c r="S139" s="60">
        <f>IF(ลับ!S$3=0,0,IF(เวลาเรียน!X36="ล",ลับ!S$3,0))</f>
        <v>0</v>
      </c>
      <c r="T139" s="60">
        <f>IF(ลับ!T$3=0,0,IF(เวลาเรียน!Y36="ล",ลับ!T$3,0))</f>
        <v>0</v>
      </c>
      <c r="U139" s="60">
        <f>IF(ลับ!U$3=0,0,IF(เวลาเรียน!Z36="ล",ลับ!U$3,0))</f>
        <v>0</v>
      </c>
      <c r="V139" s="60">
        <f>IF(ลับ!V$3=0,0,IF(เวลาเรียน!AA36="ล",ลับ!V$3,0))</f>
        <v>0</v>
      </c>
      <c r="W139" s="60">
        <f>IF(ลับ!W$3=0,0,IF(เวลาเรียน!AB36="ล",ลับ!W$3,0))</f>
        <v>0</v>
      </c>
      <c r="X139" s="60">
        <f>IF(ลับ!X$3=0,0,IF(เวลาเรียน!AC36="ล",ลับ!X$3,0))</f>
        <v>0</v>
      </c>
      <c r="Y139" s="60">
        <f>IF(ลับ!Y$3=0,0,IF(เวลาเรียน!AD36="ล",ลับ!Y$3,0))</f>
        <v>0</v>
      </c>
      <c r="Z139" s="295">
        <f>IF(ลับ!Z$3=0,0,IF(เวลาเรียน!AE36="ล",ลับ!Z$3,0))</f>
        <v>0</v>
      </c>
      <c r="AA139" s="60">
        <f>IF(ลับ!B$3=0,0,IF(เวลาเรียน!AF36="ล",ลับ!B$3,0))</f>
        <v>0</v>
      </c>
      <c r="AB139" s="60">
        <f>IF(ลับ!C$3=0,0,IF(เวลาเรียน!AG36="ล",ลับ!C$3,0))</f>
        <v>0</v>
      </c>
      <c r="AC139" s="60">
        <f>IF(ลับ!D$3=0,0,IF(เวลาเรียน!AH36="ล",ลับ!D$3,0))</f>
        <v>0</v>
      </c>
      <c r="AD139" s="60">
        <f>IF(ลับ!E$3=0,0,IF(เวลาเรียน!AI36="ล",ลับ!E$3,0))</f>
        <v>0</v>
      </c>
      <c r="AE139" s="60" t="e">
        <f>IF(ลับ!F$3=0,0,IF(เวลาเรียน!AJ36="ล",ลับ!F$3,0))</f>
        <v>#REF!</v>
      </c>
      <c r="AF139" s="60">
        <f>IF(ลับ!G$3=0,0,IF(เวลาเรียน!AK36="ล",ลับ!G$3,0))</f>
        <v>0</v>
      </c>
      <c r="AG139" s="60">
        <f>IF(ลับ!H$3=0,0,IF(เวลาเรียน!AL36="ล",ลับ!H$3,0))</f>
        <v>0</v>
      </c>
      <c r="AH139" s="60">
        <f>IF(ลับ!I$3=0,0,IF(เวลาเรียน!AM36="ล",ลับ!I$3,0))</f>
        <v>0</v>
      </c>
      <c r="AI139" s="60">
        <f>IF(ลับ!J$3=0,0,IF(เวลาเรียน!AN36="ล",ลับ!J$3,0))</f>
        <v>0</v>
      </c>
      <c r="AJ139" s="60">
        <f>IF(ลับ!K$3=0,0,IF(เวลาเรียน!AO36="ล",ลับ!K$3,0))</f>
        <v>0</v>
      </c>
      <c r="AK139" s="60">
        <f>IF(ลับ!L$3=0,0,IF(เวลาเรียน!AP36="ล",ลับ!L$3,0))</f>
        <v>0</v>
      </c>
      <c r="AL139" s="60">
        <f>IF(ลับ!M$3=0,0,IF(เวลาเรียน!AQ36="ล",ลับ!M$3,0))</f>
        <v>0</v>
      </c>
      <c r="AM139" s="60">
        <f>IF(ลับ!N$3=0,0,IF(เวลาเรียน!AR36="ล",ลับ!N$3,0))</f>
        <v>0</v>
      </c>
      <c r="AN139" s="60">
        <f>IF(ลับ!O$3=0,0,IF(เวลาเรียน!AS36="ล",ลับ!O$3,0))</f>
        <v>0</v>
      </c>
      <c r="AO139" s="60">
        <f>IF(ลับ!P$3=0,0,IF(เวลาเรียน!AT36="ล",ลับ!P$3,0))</f>
        <v>0</v>
      </c>
      <c r="AP139" s="60">
        <f>IF(ลับ!Q$3=0,0,IF(เวลาเรียน!AU36="ล",ลับ!Q$3,0))</f>
        <v>0</v>
      </c>
      <c r="AQ139" s="60">
        <f>IF(ลับ!R$3=0,0,IF(เวลาเรียน!AV36="ล",ลับ!R$3,0))</f>
        <v>0</v>
      </c>
      <c r="AR139" s="60">
        <f>IF(ลับ!S$3=0,0,IF(เวลาเรียน!AW36="ล",ลับ!S$3,0))</f>
        <v>0</v>
      </c>
      <c r="AS139" s="60">
        <f>IF(ลับ!T$3=0,0,IF(เวลาเรียน!AX36="ล",ลับ!T$3,0))</f>
        <v>0</v>
      </c>
      <c r="AT139" s="60">
        <f>IF(ลับ!U$3=0,0,IF(เวลาเรียน!AY36="ล",ลับ!U$3,0))</f>
        <v>0</v>
      </c>
      <c r="AU139" s="60">
        <f>IF(ลับ!V$3=0,0,IF(เวลาเรียน!AZ36="ล",ลับ!V$3,0))</f>
        <v>0</v>
      </c>
      <c r="AV139" s="60">
        <f>IF(ลับ!W$3=0,0,IF(เวลาเรียน!BA36="ล",ลับ!W$3,0))</f>
        <v>0</v>
      </c>
      <c r="AW139" s="60">
        <f>IF(ลับ!X$3=0,0,IF(เวลาเรียน!BB36="ล",ลับ!X$3,0))</f>
        <v>0</v>
      </c>
      <c r="AX139" s="60">
        <f>IF(ลับ!Y$3=0,0,IF(เวลาเรียน!BC36="ล",ลับ!Y$3,0))</f>
        <v>0</v>
      </c>
      <c r="AY139" s="60">
        <f>IF(ลับ!Z$3=0,0,IF(เวลาเรียน!BD36="ล",ลับ!Z$3,0))</f>
        <v>0</v>
      </c>
      <c r="AZ139" s="60">
        <f>IF(ลับ!AA$3=0,0,IF(เวลาเรียน!BE36="ล",ลับ!AA$3,0))</f>
        <v>0</v>
      </c>
      <c r="BA139" s="60">
        <f>IF(ลับ!AB$3=0,0,IF(เวลาเรียน!BF36="ล",ลับ!AB$3,0))</f>
        <v>0</v>
      </c>
      <c r="BB139" s="60">
        <f>IF(ลับ!AC$3=0,0,IF(เวลาเรียน!BG36="ล",ลับ!AC$3,0))</f>
        <v>0</v>
      </c>
      <c r="BC139" s="60">
        <f>IF(ลับ!AD$3=0,0,IF(เวลาเรียน!BH36="ล",ลับ!AD$3,0))</f>
        <v>0</v>
      </c>
      <c r="BD139" s="60">
        <f>IF(ลับ!AE$3=0,0,IF(เวลาเรียน!BI36="ล",ลับ!AE$3,0))</f>
        <v>0</v>
      </c>
      <c r="BE139" s="60">
        <f>IF(ลับ!AF$3=0,0,IF(เวลาเรียน!BJ36="ล",ลับ!AF$3,0))</f>
        <v>0</v>
      </c>
      <c r="BF139" s="60">
        <f>IF(ลับ!AG$3=0,0,IF(เวลาเรียน!BK36="ล",ลับ!AG$3,0))</f>
        <v>0</v>
      </c>
      <c r="BG139" s="60">
        <f>IF(ลับ!AH$3=0,0,IF(เวลาเรียน!BL36="ล",ลับ!AH$3,0))</f>
        <v>0</v>
      </c>
      <c r="BH139" s="60">
        <f>IF(ลับ!AI$3=0,0,IF(เวลาเรียน!BM36="ล",ลับ!AI$3,0))</f>
        <v>0</v>
      </c>
      <c r="BI139" s="60">
        <f>IF(ลับ!AJ$3=0,0,IF(เวลาเรียน!BN36="ล",ลับ!AJ$3,0))</f>
        <v>0</v>
      </c>
      <c r="BJ139" s="60">
        <f>IF(ลับ!AK$3=0,0,IF(เวลาเรียน!BO36="ล",ลับ!AK$3,0))</f>
        <v>0</v>
      </c>
      <c r="BK139" s="60">
        <f>IF(ลับ!AL$3=0,0,IF(เวลาเรียน!BP36="ล",ลับ!AL$3,0))</f>
        <v>0</v>
      </c>
      <c r="BL139" s="60">
        <f>IF(ลับ!AM$3=0,0,IF(เวลาเรียน!BQ36="ล",ลับ!AM$3,0))</f>
        <v>0</v>
      </c>
      <c r="BM139" s="60">
        <f>IF(ลับ!AN$3=0,0,IF(เวลาเรียน!BR36="ล",ลับ!AN$3,0))</f>
        <v>0</v>
      </c>
      <c r="BN139" s="60">
        <f>IF(ลับ!AO$3=0,0,IF(เวลาเรียน!BS36="ล",ลับ!AO$3,0))</f>
        <v>0</v>
      </c>
      <c r="BO139" s="60">
        <f>IF(ลับ!AP$3=0,0,IF(เวลาเรียน!BT36="ล",ลับ!AP$3,0))</f>
        <v>0</v>
      </c>
      <c r="BP139" s="60">
        <f>IF(ลับ!AQ$3=0,0,IF(เวลาเรียน!BU36="ล",ลับ!AQ$3,0))</f>
        <v>0</v>
      </c>
      <c r="BQ139" s="60">
        <f>IF(ลับ!AR$3=0,0,IF(เวลาเรียน!BV36="ล",ลับ!AR$3,0))</f>
        <v>0</v>
      </c>
      <c r="BR139" s="60">
        <f>IF(ลับ!AS$3=0,0,IF(เวลาเรียน!BW36="ล",ลับ!AS$3,0))</f>
        <v>0</v>
      </c>
      <c r="BS139" s="295">
        <f>IF(ลับ!AT$3=0,0,IF(เวลาเรียน!BX36="ล",ลับ!AT$3,0))</f>
        <v>0</v>
      </c>
      <c r="BT139" s="60">
        <f>IF(ลับ!BT$3=0,0,IF(เวลาเรียน!BZ36="ล",ลับ!BT$3,0))</f>
        <v>0</v>
      </c>
      <c r="BU139" s="60">
        <f>IF(ลับ!BU$3=0,0,IF(เวลาเรียน!CA36="ล",ลับ!BU$3,0))</f>
        <v>0</v>
      </c>
      <c r="BV139" s="60">
        <f>IF(ลับ!BV$3=0,0,IF(เวลาเรียน!CB36="ล",ลับ!BV$3,0))</f>
        <v>0</v>
      </c>
      <c r="BW139" s="60">
        <f>IF(ลับ!BW$3=0,0,IF(เวลาเรียน!CC36="ล",ลับ!BW$3,0))</f>
        <v>0</v>
      </c>
      <c r="BX139" s="60">
        <f>IF(ลับ!BX$3=0,0,IF(เวลาเรียน!CD36="ล",ลับ!BX$3,0))</f>
        <v>0</v>
      </c>
      <c r="BY139" s="60">
        <f>IF(ลับ!BY$3=0,0,IF(เวลาเรียน!CE36="ล",ลับ!BY$3,0))</f>
        <v>0</v>
      </c>
      <c r="BZ139" s="60">
        <f>IF(ลับ!BZ$3=0,0,IF(เวลาเรียน!CF36="ล",ลับ!BZ$3,0))</f>
        <v>0</v>
      </c>
      <c r="CA139" s="60">
        <f>IF(ลับ!CA$3=0,0,IF(เวลาเรียน!CG36="ล",ลับ!CA$3,0))</f>
        <v>0</v>
      </c>
      <c r="CB139" s="60">
        <f>IF(ลับ!CB$3=0,0,IF(เวลาเรียน!CH36="ล",ลับ!CB$3,0))</f>
        <v>0</v>
      </c>
      <c r="CC139" s="60">
        <f>IF(ลับ!CC$3=0,0,IF(เวลาเรียน!CI36="ล",ลับ!CC$3,0))</f>
        <v>0</v>
      </c>
      <c r="CD139" s="60">
        <f>IF(ลับ!CD$3=0,0,IF(เวลาเรียน!CJ36="ล",ลับ!CD$3,0))</f>
        <v>0</v>
      </c>
      <c r="CE139" s="60">
        <f>IF(ลับ!CE$3=0,0,IF(เวลาเรียน!CK36="ล",ลับ!CE$3,0))</f>
        <v>0</v>
      </c>
      <c r="CF139" s="60">
        <f>IF(ลับ!CF$3=0,0,IF(เวลาเรียน!CL36="ล",ลับ!CF$3,0))</f>
        <v>0</v>
      </c>
      <c r="CG139" s="60">
        <f>IF(ลับ!CG$3=0,0,IF(เวลาเรียน!CM36="ล",ลับ!CG$3,0))</f>
        <v>0</v>
      </c>
      <c r="CH139" s="60">
        <f>IF(ลับ!CH$3=0,0,IF(เวลาเรียน!CN36="ล",ลับ!CH$3,0))</f>
        <v>0</v>
      </c>
      <c r="CI139" s="60">
        <f>IF(ลับ!CI$3=0,0,IF(เวลาเรียน!CO36="ล",ลับ!CI$3,0))</f>
        <v>0</v>
      </c>
      <c r="CJ139" s="60">
        <f>IF(ลับ!CJ$3=0,0,IF(เวลาเรียน!CP36="ล",ลับ!CJ$3,0))</f>
        <v>0</v>
      </c>
      <c r="CK139" s="60">
        <f>IF(ลับ!CK$3=0,0,IF(เวลาเรียน!CQ36="ล",ลับ!CK$3,0))</f>
        <v>0</v>
      </c>
      <c r="CL139" s="60">
        <f>IF(ลับ!CL$3=0,0,IF(เวลาเรียน!CR36="ล",ลับ!CL$3,0))</f>
        <v>0</v>
      </c>
      <c r="CM139" s="60">
        <f>IF(ลับ!CM$3=0,0,IF(เวลาเรียน!CS36="ล",ลับ!CM$3,0))</f>
        <v>0</v>
      </c>
      <c r="CN139" s="60">
        <f>IF(ลับ!CN$3=0,0,IF(เวลาเรียน!CT36="ล",ลับ!CN$3,0))</f>
        <v>0</v>
      </c>
      <c r="CO139" s="60">
        <f>IF(ลับ!CO$3=0,0,IF(เวลาเรียน!CU36="ล",ลับ!CO$3,0))</f>
        <v>0</v>
      </c>
      <c r="CP139" s="60">
        <f>IF(ลับ!CP$3=0,0,IF(เวลาเรียน!CV36="ล",ลับ!CP$3,0))</f>
        <v>0</v>
      </c>
      <c r="CQ139" s="60">
        <f>IF(ลับ!CQ$3=0,0,IF(เวลาเรียน!CW36="ล",ลับ!CQ$3,0))</f>
        <v>0</v>
      </c>
      <c r="CR139" s="60">
        <f>IF(ลับ!CR$3=0,0,IF(เวลาเรียน!CX36="ล",ลับ!CR$3,0))</f>
        <v>0</v>
      </c>
      <c r="CS139" s="60">
        <f>IF(ลับ!CS$3=0,0,IF(เวลาเรียน!CY36="ล",ลับ!CS$3,0))</f>
        <v>0</v>
      </c>
      <c r="CT139" s="60">
        <f>IF(ลับ!CT$3=0,0,IF(เวลาเรียน!CZ36="ล",ลับ!CT$3,0))</f>
        <v>0</v>
      </c>
      <c r="CU139" s="60">
        <f>IF(ลับ!CU$3=0,0,IF(เวลาเรียน!DA36="ล",ลับ!CU$3,0))</f>
        <v>0</v>
      </c>
      <c r="CV139" s="60">
        <f>IF(ลับ!CV$3=0,0,IF(เวลาเรียน!DB36="ล",ลับ!CV$3,0))</f>
        <v>0</v>
      </c>
      <c r="CW139" s="60">
        <f>IF(ลับ!CW$3=0,0,IF(เวลาเรียน!DC36="ล",ลับ!CW$3,0))</f>
        <v>0</v>
      </c>
      <c r="CX139" s="73" t="e">
        <f t="shared" si="25"/>
        <v>#REF!</v>
      </c>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row>
    <row r="140" spans="1:214" ht="20.399999999999999" x14ac:dyDescent="0.55000000000000004">
      <c r="A140" s="25">
        <v>32</v>
      </c>
      <c r="B140" s="60">
        <f>IF(ลับ!B$3=0,0,IF(เวลาเรียน!H37="ล",ลับ!B$3,0))</f>
        <v>0</v>
      </c>
      <c r="C140" s="60">
        <f>IF(ลับ!C$3=0,0,IF(เวลาเรียน!I37="ล",ลับ!C$3,0))</f>
        <v>0</v>
      </c>
      <c r="D140" s="60">
        <f>IF(ลับ!D$3=0,0,IF(เวลาเรียน!J37="ล",ลับ!D$3,0))</f>
        <v>0</v>
      </c>
      <c r="E140" s="60">
        <f>IF(ลับ!E$3=0,0,IF(เวลาเรียน!K37="ล",ลับ!E$3,0))</f>
        <v>0</v>
      </c>
      <c r="F140" s="60" t="e">
        <f>IF(ลับ!F$3=0,0,IF(เวลาเรียน!#REF!="ล",ลับ!F$3,0))</f>
        <v>#REF!</v>
      </c>
      <c r="G140" s="60">
        <f>IF(ลับ!G$3=0,0,IF(เวลาเรียน!L37="ล",ลับ!G$3,0))</f>
        <v>0</v>
      </c>
      <c r="H140" s="60">
        <f>IF(ลับ!H$3=0,0,IF(เวลาเรียน!M37="ล",ลับ!H$3,0))</f>
        <v>0</v>
      </c>
      <c r="I140" s="60">
        <f>IF(ลับ!I$3=0,0,IF(เวลาเรียน!N37="ล",ลับ!I$3,0))</f>
        <v>0</v>
      </c>
      <c r="J140" s="60">
        <f>IF(ลับ!J$3=0,0,IF(เวลาเรียน!O37="ล",ลับ!J$3,0))</f>
        <v>0</v>
      </c>
      <c r="K140" s="60">
        <f>IF(ลับ!K$3=0,0,IF(เวลาเรียน!P37="ล",ลับ!K$3,0))</f>
        <v>0</v>
      </c>
      <c r="L140" s="60">
        <f>IF(ลับ!L$3=0,0,IF(เวลาเรียน!Q37="ล",ลับ!L$3,0))</f>
        <v>0</v>
      </c>
      <c r="M140" s="60">
        <f>IF(ลับ!M$3=0,0,IF(เวลาเรียน!R37="ล",ลับ!M$3,0))</f>
        <v>0</v>
      </c>
      <c r="N140" s="60">
        <f>IF(ลับ!N$3=0,0,IF(เวลาเรียน!S37="ล",ลับ!N$3,0))</f>
        <v>0</v>
      </c>
      <c r="O140" s="60">
        <f>IF(ลับ!O$3=0,0,IF(เวลาเรียน!T37="ล",ลับ!O$3,0))</f>
        <v>0</v>
      </c>
      <c r="P140" s="60">
        <f>IF(ลับ!P$3=0,0,IF(เวลาเรียน!U37="ล",ลับ!P$3,0))</f>
        <v>0</v>
      </c>
      <c r="Q140" s="60">
        <f>IF(ลับ!Q$3=0,0,IF(เวลาเรียน!V37="ล",ลับ!Q$3,0))</f>
        <v>0</v>
      </c>
      <c r="R140" s="60">
        <f>IF(ลับ!R$3=0,0,IF(เวลาเรียน!W37="ล",ลับ!R$3,0))</f>
        <v>0</v>
      </c>
      <c r="S140" s="60">
        <f>IF(ลับ!S$3=0,0,IF(เวลาเรียน!X37="ล",ลับ!S$3,0))</f>
        <v>0</v>
      </c>
      <c r="T140" s="60">
        <f>IF(ลับ!T$3=0,0,IF(เวลาเรียน!Y37="ล",ลับ!T$3,0))</f>
        <v>0</v>
      </c>
      <c r="U140" s="60">
        <f>IF(ลับ!U$3=0,0,IF(เวลาเรียน!Z37="ล",ลับ!U$3,0))</f>
        <v>0</v>
      </c>
      <c r="V140" s="60">
        <f>IF(ลับ!V$3=0,0,IF(เวลาเรียน!AA37="ล",ลับ!V$3,0))</f>
        <v>0</v>
      </c>
      <c r="W140" s="60">
        <f>IF(ลับ!W$3=0,0,IF(เวลาเรียน!AB37="ล",ลับ!W$3,0))</f>
        <v>0</v>
      </c>
      <c r="X140" s="60">
        <f>IF(ลับ!X$3=0,0,IF(เวลาเรียน!AC37="ล",ลับ!X$3,0))</f>
        <v>0</v>
      </c>
      <c r="Y140" s="60">
        <f>IF(ลับ!Y$3=0,0,IF(เวลาเรียน!AD37="ล",ลับ!Y$3,0))</f>
        <v>0</v>
      </c>
      <c r="Z140" s="295">
        <f>IF(ลับ!Z$3=0,0,IF(เวลาเรียน!AE37="ล",ลับ!Z$3,0))</f>
        <v>0</v>
      </c>
      <c r="AA140" s="60">
        <f>IF(ลับ!B$3=0,0,IF(เวลาเรียน!AF37="ล",ลับ!B$3,0))</f>
        <v>0</v>
      </c>
      <c r="AB140" s="60">
        <f>IF(ลับ!C$3=0,0,IF(เวลาเรียน!AG37="ล",ลับ!C$3,0))</f>
        <v>0</v>
      </c>
      <c r="AC140" s="60">
        <f>IF(ลับ!D$3=0,0,IF(เวลาเรียน!AH37="ล",ลับ!D$3,0))</f>
        <v>0</v>
      </c>
      <c r="AD140" s="60">
        <f>IF(ลับ!E$3=0,0,IF(เวลาเรียน!AI37="ล",ลับ!E$3,0))</f>
        <v>0</v>
      </c>
      <c r="AE140" s="60" t="e">
        <f>IF(ลับ!F$3=0,0,IF(เวลาเรียน!AJ37="ล",ลับ!F$3,0))</f>
        <v>#REF!</v>
      </c>
      <c r="AF140" s="60">
        <f>IF(ลับ!G$3=0,0,IF(เวลาเรียน!AK37="ล",ลับ!G$3,0))</f>
        <v>0</v>
      </c>
      <c r="AG140" s="60">
        <f>IF(ลับ!H$3=0,0,IF(เวลาเรียน!AL37="ล",ลับ!H$3,0))</f>
        <v>0</v>
      </c>
      <c r="AH140" s="60">
        <f>IF(ลับ!I$3=0,0,IF(เวลาเรียน!AM37="ล",ลับ!I$3,0))</f>
        <v>0</v>
      </c>
      <c r="AI140" s="60">
        <f>IF(ลับ!J$3=0,0,IF(เวลาเรียน!AN37="ล",ลับ!J$3,0))</f>
        <v>0</v>
      </c>
      <c r="AJ140" s="60">
        <f>IF(ลับ!K$3=0,0,IF(เวลาเรียน!AO37="ล",ลับ!K$3,0))</f>
        <v>0</v>
      </c>
      <c r="AK140" s="60">
        <f>IF(ลับ!L$3=0,0,IF(เวลาเรียน!AP37="ล",ลับ!L$3,0))</f>
        <v>0</v>
      </c>
      <c r="AL140" s="60">
        <f>IF(ลับ!M$3=0,0,IF(เวลาเรียน!AQ37="ล",ลับ!M$3,0))</f>
        <v>0</v>
      </c>
      <c r="AM140" s="60">
        <f>IF(ลับ!N$3=0,0,IF(เวลาเรียน!AR37="ล",ลับ!N$3,0))</f>
        <v>0</v>
      </c>
      <c r="AN140" s="60">
        <f>IF(ลับ!O$3=0,0,IF(เวลาเรียน!AS37="ล",ลับ!O$3,0))</f>
        <v>0</v>
      </c>
      <c r="AO140" s="60">
        <f>IF(ลับ!P$3=0,0,IF(เวลาเรียน!AT37="ล",ลับ!P$3,0))</f>
        <v>0</v>
      </c>
      <c r="AP140" s="60">
        <f>IF(ลับ!Q$3=0,0,IF(เวลาเรียน!AU37="ล",ลับ!Q$3,0))</f>
        <v>0</v>
      </c>
      <c r="AQ140" s="60">
        <f>IF(ลับ!R$3=0,0,IF(เวลาเรียน!AV37="ล",ลับ!R$3,0))</f>
        <v>0</v>
      </c>
      <c r="AR140" s="60">
        <f>IF(ลับ!S$3=0,0,IF(เวลาเรียน!AW37="ล",ลับ!S$3,0))</f>
        <v>0</v>
      </c>
      <c r="AS140" s="60">
        <f>IF(ลับ!T$3=0,0,IF(เวลาเรียน!AX37="ล",ลับ!T$3,0))</f>
        <v>0</v>
      </c>
      <c r="AT140" s="60">
        <f>IF(ลับ!U$3=0,0,IF(เวลาเรียน!AY37="ล",ลับ!U$3,0))</f>
        <v>0</v>
      </c>
      <c r="AU140" s="60">
        <f>IF(ลับ!V$3=0,0,IF(เวลาเรียน!AZ37="ล",ลับ!V$3,0))</f>
        <v>0</v>
      </c>
      <c r="AV140" s="60">
        <f>IF(ลับ!W$3=0,0,IF(เวลาเรียน!BA37="ล",ลับ!W$3,0))</f>
        <v>0</v>
      </c>
      <c r="AW140" s="60">
        <f>IF(ลับ!X$3=0,0,IF(เวลาเรียน!BB37="ล",ลับ!X$3,0))</f>
        <v>0</v>
      </c>
      <c r="AX140" s="60">
        <f>IF(ลับ!Y$3=0,0,IF(เวลาเรียน!BC37="ล",ลับ!Y$3,0))</f>
        <v>0</v>
      </c>
      <c r="AY140" s="60">
        <f>IF(ลับ!Z$3=0,0,IF(เวลาเรียน!BD37="ล",ลับ!Z$3,0))</f>
        <v>0</v>
      </c>
      <c r="AZ140" s="60">
        <f>IF(ลับ!AA$3=0,0,IF(เวลาเรียน!BE37="ล",ลับ!AA$3,0))</f>
        <v>0</v>
      </c>
      <c r="BA140" s="60">
        <f>IF(ลับ!AB$3=0,0,IF(เวลาเรียน!BF37="ล",ลับ!AB$3,0))</f>
        <v>0</v>
      </c>
      <c r="BB140" s="60">
        <f>IF(ลับ!AC$3=0,0,IF(เวลาเรียน!BG37="ล",ลับ!AC$3,0))</f>
        <v>0</v>
      </c>
      <c r="BC140" s="60">
        <f>IF(ลับ!AD$3=0,0,IF(เวลาเรียน!BH37="ล",ลับ!AD$3,0))</f>
        <v>0</v>
      </c>
      <c r="BD140" s="60">
        <f>IF(ลับ!AE$3=0,0,IF(เวลาเรียน!BI37="ล",ลับ!AE$3,0))</f>
        <v>0</v>
      </c>
      <c r="BE140" s="60">
        <f>IF(ลับ!AF$3=0,0,IF(เวลาเรียน!BJ37="ล",ลับ!AF$3,0))</f>
        <v>0</v>
      </c>
      <c r="BF140" s="60">
        <f>IF(ลับ!AG$3=0,0,IF(เวลาเรียน!BK37="ล",ลับ!AG$3,0))</f>
        <v>0</v>
      </c>
      <c r="BG140" s="60">
        <f>IF(ลับ!AH$3=0,0,IF(เวลาเรียน!BL37="ล",ลับ!AH$3,0))</f>
        <v>0</v>
      </c>
      <c r="BH140" s="60">
        <f>IF(ลับ!AI$3=0,0,IF(เวลาเรียน!BM37="ล",ลับ!AI$3,0))</f>
        <v>0</v>
      </c>
      <c r="BI140" s="60">
        <f>IF(ลับ!AJ$3=0,0,IF(เวลาเรียน!BN37="ล",ลับ!AJ$3,0))</f>
        <v>0</v>
      </c>
      <c r="BJ140" s="60">
        <f>IF(ลับ!AK$3=0,0,IF(เวลาเรียน!BO37="ล",ลับ!AK$3,0))</f>
        <v>0</v>
      </c>
      <c r="BK140" s="60">
        <f>IF(ลับ!AL$3=0,0,IF(เวลาเรียน!BP37="ล",ลับ!AL$3,0))</f>
        <v>0</v>
      </c>
      <c r="BL140" s="60">
        <f>IF(ลับ!AM$3=0,0,IF(เวลาเรียน!BQ37="ล",ลับ!AM$3,0))</f>
        <v>0</v>
      </c>
      <c r="BM140" s="60">
        <f>IF(ลับ!AN$3=0,0,IF(เวลาเรียน!BR37="ล",ลับ!AN$3,0))</f>
        <v>0</v>
      </c>
      <c r="BN140" s="60">
        <f>IF(ลับ!AO$3=0,0,IF(เวลาเรียน!BS37="ล",ลับ!AO$3,0))</f>
        <v>0</v>
      </c>
      <c r="BO140" s="60">
        <f>IF(ลับ!AP$3=0,0,IF(เวลาเรียน!BT37="ล",ลับ!AP$3,0))</f>
        <v>0</v>
      </c>
      <c r="BP140" s="60">
        <f>IF(ลับ!AQ$3=0,0,IF(เวลาเรียน!BU37="ล",ลับ!AQ$3,0))</f>
        <v>0</v>
      </c>
      <c r="BQ140" s="60">
        <f>IF(ลับ!AR$3=0,0,IF(เวลาเรียน!BV37="ล",ลับ!AR$3,0))</f>
        <v>0</v>
      </c>
      <c r="BR140" s="60">
        <f>IF(ลับ!AS$3=0,0,IF(เวลาเรียน!BW37="ล",ลับ!AS$3,0))</f>
        <v>0</v>
      </c>
      <c r="BS140" s="295">
        <f>IF(ลับ!AT$3=0,0,IF(เวลาเรียน!BX37="ล",ลับ!AT$3,0))</f>
        <v>0</v>
      </c>
      <c r="BT140" s="60">
        <f>IF(ลับ!BT$3=0,0,IF(เวลาเรียน!BZ37="ล",ลับ!BT$3,0))</f>
        <v>0</v>
      </c>
      <c r="BU140" s="60">
        <f>IF(ลับ!BU$3=0,0,IF(เวลาเรียน!CA37="ล",ลับ!BU$3,0))</f>
        <v>0</v>
      </c>
      <c r="BV140" s="60">
        <f>IF(ลับ!BV$3=0,0,IF(เวลาเรียน!CB37="ล",ลับ!BV$3,0))</f>
        <v>0</v>
      </c>
      <c r="BW140" s="60">
        <f>IF(ลับ!BW$3=0,0,IF(เวลาเรียน!CC37="ล",ลับ!BW$3,0))</f>
        <v>0</v>
      </c>
      <c r="BX140" s="60">
        <f>IF(ลับ!BX$3=0,0,IF(เวลาเรียน!CD37="ล",ลับ!BX$3,0))</f>
        <v>0</v>
      </c>
      <c r="BY140" s="60">
        <f>IF(ลับ!BY$3=0,0,IF(เวลาเรียน!CE37="ล",ลับ!BY$3,0))</f>
        <v>0</v>
      </c>
      <c r="BZ140" s="60">
        <f>IF(ลับ!BZ$3=0,0,IF(เวลาเรียน!CF37="ล",ลับ!BZ$3,0))</f>
        <v>0</v>
      </c>
      <c r="CA140" s="60">
        <f>IF(ลับ!CA$3=0,0,IF(เวลาเรียน!CG37="ล",ลับ!CA$3,0))</f>
        <v>0</v>
      </c>
      <c r="CB140" s="60">
        <f>IF(ลับ!CB$3=0,0,IF(เวลาเรียน!CH37="ล",ลับ!CB$3,0))</f>
        <v>0</v>
      </c>
      <c r="CC140" s="60">
        <f>IF(ลับ!CC$3=0,0,IF(เวลาเรียน!CI37="ล",ลับ!CC$3,0))</f>
        <v>0</v>
      </c>
      <c r="CD140" s="60">
        <f>IF(ลับ!CD$3=0,0,IF(เวลาเรียน!CJ37="ล",ลับ!CD$3,0))</f>
        <v>0</v>
      </c>
      <c r="CE140" s="60">
        <f>IF(ลับ!CE$3=0,0,IF(เวลาเรียน!CK37="ล",ลับ!CE$3,0))</f>
        <v>0</v>
      </c>
      <c r="CF140" s="60">
        <f>IF(ลับ!CF$3=0,0,IF(เวลาเรียน!CL37="ล",ลับ!CF$3,0))</f>
        <v>0</v>
      </c>
      <c r="CG140" s="60">
        <f>IF(ลับ!CG$3=0,0,IF(เวลาเรียน!CM37="ล",ลับ!CG$3,0))</f>
        <v>0</v>
      </c>
      <c r="CH140" s="60">
        <f>IF(ลับ!CH$3=0,0,IF(เวลาเรียน!CN37="ล",ลับ!CH$3,0))</f>
        <v>0</v>
      </c>
      <c r="CI140" s="60">
        <f>IF(ลับ!CI$3=0,0,IF(เวลาเรียน!CO37="ล",ลับ!CI$3,0))</f>
        <v>0</v>
      </c>
      <c r="CJ140" s="60">
        <f>IF(ลับ!CJ$3=0,0,IF(เวลาเรียน!CP37="ล",ลับ!CJ$3,0))</f>
        <v>0</v>
      </c>
      <c r="CK140" s="60">
        <f>IF(ลับ!CK$3=0,0,IF(เวลาเรียน!CQ37="ล",ลับ!CK$3,0))</f>
        <v>0</v>
      </c>
      <c r="CL140" s="60">
        <f>IF(ลับ!CL$3=0,0,IF(เวลาเรียน!CR37="ล",ลับ!CL$3,0))</f>
        <v>0</v>
      </c>
      <c r="CM140" s="60">
        <f>IF(ลับ!CM$3=0,0,IF(เวลาเรียน!CS37="ล",ลับ!CM$3,0))</f>
        <v>0</v>
      </c>
      <c r="CN140" s="60">
        <f>IF(ลับ!CN$3=0,0,IF(เวลาเรียน!CT37="ล",ลับ!CN$3,0))</f>
        <v>0</v>
      </c>
      <c r="CO140" s="60">
        <f>IF(ลับ!CO$3=0,0,IF(เวลาเรียน!CU37="ล",ลับ!CO$3,0))</f>
        <v>0</v>
      </c>
      <c r="CP140" s="60">
        <f>IF(ลับ!CP$3=0,0,IF(เวลาเรียน!CV37="ล",ลับ!CP$3,0))</f>
        <v>0</v>
      </c>
      <c r="CQ140" s="60">
        <f>IF(ลับ!CQ$3=0,0,IF(เวลาเรียน!CW37="ล",ลับ!CQ$3,0))</f>
        <v>0</v>
      </c>
      <c r="CR140" s="60">
        <f>IF(ลับ!CR$3=0,0,IF(เวลาเรียน!CX37="ล",ลับ!CR$3,0))</f>
        <v>0</v>
      </c>
      <c r="CS140" s="60">
        <f>IF(ลับ!CS$3=0,0,IF(เวลาเรียน!CY37="ล",ลับ!CS$3,0))</f>
        <v>0</v>
      </c>
      <c r="CT140" s="60">
        <f>IF(ลับ!CT$3=0,0,IF(เวลาเรียน!CZ37="ล",ลับ!CT$3,0))</f>
        <v>0</v>
      </c>
      <c r="CU140" s="60">
        <f>IF(ลับ!CU$3=0,0,IF(เวลาเรียน!DA37="ล",ลับ!CU$3,0))</f>
        <v>0</v>
      </c>
      <c r="CV140" s="60">
        <f>IF(ลับ!CV$3=0,0,IF(เวลาเรียน!DB37="ล",ลับ!CV$3,0))</f>
        <v>0</v>
      </c>
      <c r="CW140" s="60">
        <f>IF(ลับ!CW$3=0,0,IF(เวลาเรียน!DC37="ล",ลับ!CW$3,0))</f>
        <v>0</v>
      </c>
      <c r="CX140" s="73" t="e">
        <f t="shared" si="25"/>
        <v>#REF!</v>
      </c>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row>
    <row r="141" spans="1:214" ht="20.399999999999999" x14ac:dyDescent="0.55000000000000004">
      <c r="A141" s="25">
        <v>33</v>
      </c>
      <c r="B141" s="60">
        <f>IF(ลับ!B$3=0,0,IF(เวลาเรียน!H38="ล",ลับ!B$3,0))</f>
        <v>0</v>
      </c>
      <c r="C141" s="60">
        <f>IF(ลับ!C$3=0,0,IF(เวลาเรียน!I38="ล",ลับ!C$3,0))</f>
        <v>0</v>
      </c>
      <c r="D141" s="60">
        <f>IF(ลับ!D$3=0,0,IF(เวลาเรียน!J38="ล",ลับ!D$3,0))</f>
        <v>0</v>
      </c>
      <c r="E141" s="60">
        <f>IF(ลับ!E$3=0,0,IF(เวลาเรียน!K38="ล",ลับ!E$3,0))</f>
        <v>0</v>
      </c>
      <c r="F141" s="60" t="e">
        <f>IF(ลับ!F$3=0,0,IF(เวลาเรียน!#REF!="ล",ลับ!F$3,0))</f>
        <v>#REF!</v>
      </c>
      <c r="G141" s="60">
        <f>IF(ลับ!G$3=0,0,IF(เวลาเรียน!L38="ล",ลับ!G$3,0))</f>
        <v>0</v>
      </c>
      <c r="H141" s="60">
        <f>IF(ลับ!H$3=0,0,IF(เวลาเรียน!M38="ล",ลับ!H$3,0))</f>
        <v>0</v>
      </c>
      <c r="I141" s="60">
        <f>IF(ลับ!I$3=0,0,IF(เวลาเรียน!N38="ล",ลับ!I$3,0))</f>
        <v>0</v>
      </c>
      <c r="J141" s="60">
        <f>IF(ลับ!J$3=0,0,IF(เวลาเรียน!O38="ล",ลับ!J$3,0))</f>
        <v>0</v>
      </c>
      <c r="K141" s="60">
        <f>IF(ลับ!K$3=0,0,IF(เวลาเรียน!P38="ล",ลับ!K$3,0))</f>
        <v>0</v>
      </c>
      <c r="L141" s="60">
        <f>IF(ลับ!L$3=0,0,IF(เวลาเรียน!Q38="ล",ลับ!L$3,0))</f>
        <v>0</v>
      </c>
      <c r="M141" s="60">
        <f>IF(ลับ!M$3=0,0,IF(เวลาเรียน!R38="ล",ลับ!M$3,0))</f>
        <v>0</v>
      </c>
      <c r="N141" s="60">
        <f>IF(ลับ!N$3=0,0,IF(เวลาเรียน!S38="ล",ลับ!N$3,0))</f>
        <v>0</v>
      </c>
      <c r="O141" s="60">
        <f>IF(ลับ!O$3=0,0,IF(เวลาเรียน!T38="ล",ลับ!O$3,0))</f>
        <v>0</v>
      </c>
      <c r="P141" s="60">
        <f>IF(ลับ!P$3=0,0,IF(เวลาเรียน!U38="ล",ลับ!P$3,0))</f>
        <v>0</v>
      </c>
      <c r="Q141" s="60">
        <f>IF(ลับ!Q$3=0,0,IF(เวลาเรียน!V38="ล",ลับ!Q$3,0))</f>
        <v>0</v>
      </c>
      <c r="R141" s="60">
        <f>IF(ลับ!R$3=0,0,IF(เวลาเรียน!W38="ล",ลับ!R$3,0))</f>
        <v>0</v>
      </c>
      <c r="S141" s="60">
        <f>IF(ลับ!S$3=0,0,IF(เวลาเรียน!X38="ล",ลับ!S$3,0))</f>
        <v>0</v>
      </c>
      <c r="T141" s="60">
        <f>IF(ลับ!T$3=0,0,IF(เวลาเรียน!Y38="ล",ลับ!T$3,0))</f>
        <v>0</v>
      </c>
      <c r="U141" s="60">
        <f>IF(ลับ!U$3=0,0,IF(เวลาเรียน!Z38="ล",ลับ!U$3,0))</f>
        <v>0</v>
      </c>
      <c r="V141" s="60">
        <f>IF(ลับ!V$3=0,0,IF(เวลาเรียน!AA38="ล",ลับ!V$3,0))</f>
        <v>0</v>
      </c>
      <c r="W141" s="60">
        <f>IF(ลับ!W$3=0,0,IF(เวลาเรียน!AB38="ล",ลับ!W$3,0))</f>
        <v>0</v>
      </c>
      <c r="X141" s="60">
        <f>IF(ลับ!X$3=0,0,IF(เวลาเรียน!AC38="ล",ลับ!X$3,0))</f>
        <v>0</v>
      </c>
      <c r="Y141" s="60">
        <f>IF(ลับ!Y$3=0,0,IF(เวลาเรียน!AD38="ล",ลับ!Y$3,0))</f>
        <v>0</v>
      </c>
      <c r="Z141" s="295">
        <f>IF(ลับ!Z$3=0,0,IF(เวลาเรียน!AE38="ล",ลับ!Z$3,0))</f>
        <v>0</v>
      </c>
      <c r="AA141" s="60">
        <f>IF(ลับ!B$3=0,0,IF(เวลาเรียน!AF38="ล",ลับ!B$3,0))</f>
        <v>0</v>
      </c>
      <c r="AB141" s="60">
        <f>IF(ลับ!C$3=0,0,IF(เวลาเรียน!AG38="ล",ลับ!C$3,0))</f>
        <v>0</v>
      </c>
      <c r="AC141" s="60">
        <f>IF(ลับ!D$3=0,0,IF(เวลาเรียน!AH38="ล",ลับ!D$3,0))</f>
        <v>0</v>
      </c>
      <c r="AD141" s="60">
        <f>IF(ลับ!E$3=0,0,IF(เวลาเรียน!AI38="ล",ลับ!E$3,0))</f>
        <v>0</v>
      </c>
      <c r="AE141" s="60" t="e">
        <f>IF(ลับ!F$3=0,0,IF(เวลาเรียน!AJ38="ล",ลับ!F$3,0))</f>
        <v>#REF!</v>
      </c>
      <c r="AF141" s="60">
        <f>IF(ลับ!G$3=0,0,IF(เวลาเรียน!AK38="ล",ลับ!G$3,0))</f>
        <v>0</v>
      </c>
      <c r="AG141" s="60">
        <f>IF(ลับ!H$3=0,0,IF(เวลาเรียน!AL38="ล",ลับ!H$3,0))</f>
        <v>0</v>
      </c>
      <c r="AH141" s="60">
        <f>IF(ลับ!I$3=0,0,IF(เวลาเรียน!AM38="ล",ลับ!I$3,0))</f>
        <v>0</v>
      </c>
      <c r="AI141" s="60">
        <f>IF(ลับ!J$3=0,0,IF(เวลาเรียน!AN38="ล",ลับ!J$3,0))</f>
        <v>0</v>
      </c>
      <c r="AJ141" s="60">
        <f>IF(ลับ!K$3=0,0,IF(เวลาเรียน!AO38="ล",ลับ!K$3,0))</f>
        <v>0</v>
      </c>
      <c r="AK141" s="60">
        <f>IF(ลับ!L$3=0,0,IF(เวลาเรียน!AP38="ล",ลับ!L$3,0))</f>
        <v>0</v>
      </c>
      <c r="AL141" s="60">
        <f>IF(ลับ!M$3=0,0,IF(เวลาเรียน!AQ38="ล",ลับ!M$3,0))</f>
        <v>0</v>
      </c>
      <c r="AM141" s="60">
        <f>IF(ลับ!N$3=0,0,IF(เวลาเรียน!AR38="ล",ลับ!N$3,0))</f>
        <v>0</v>
      </c>
      <c r="AN141" s="60">
        <f>IF(ลับ!O$3=0,0,IF(เวลาเรียน!AS38="ล",ลับ!O$3,0))</f>
        <v>0</v>
      </c>
      <c r="AO141" s="60">
        <f>IF(ลับ!P$3=0,0,IF(เวลาเรียน!AT38="ล",ลับ!P$3,0))</f>
        <v>0</v>
      </c>
      <c r="AP141" s="60">
        <f>IF(ลับ!Q$3=0,0,IF(เวลาเรียน!AU38="ล",ลับ!Q$3,0))</f>
        <v>0</v>
      </c>
      <c r="AQ141" s="60">
        <f>IF(ลับ!R$3=0,0,IF(เวลาเรียน!AV38="ล",ลับ!R$3,0))</f>
        <v>0</v>
      </c>
      <c r="AR141" s="60">
        <f>IF(ลับ!S$3=0,0,IF(เวลาเรียน!AW38="ล",ลับ!S$3,0))</f>
        <v>0</v>
      </c>
      <c r="AS141" s="60">
        <f>IF(ลับ!T$3=0,0,IF(เวลาเรียน!AX38="ล",ลับ!T$3,0))</f>
        <v>0</v>
      </c>
      <c r="AT141" s="60">
        <f>IF(ลับ!U$3=0,0,IF(เวลาเรียน!AY38="ล",ลับ!U$3,0))</f>
        <v>0</v>
      </c>
      <c r="AU141" s="60">
        <f>IF(ลับ!V$3=0,0,IF(เวลาเรียน!AZ38="ล",ลับ!V$3,0))</f>
        <v>0</v>
      </c>
      <c r="AV141" s="60">
        <f>IF(ลับ!W$3=0,0,IF(เวลาเรียน!BA38="ล",ลับ!W$3,0))</f>
        <v>0</v>
      </c>
      <c r="AW141" s="60">
        <f>IF(ลับ!X$3=0,0,IF(เวลาเรียน!BB38="ล",ลับ!X$3,0))</f>
        <v>0</v>
      </c>
      <c r="AX141" s="60">
        <f>IF(ลับ!Y$3=0,0,IF(เวลาเรียน!BC38="ล",ลับ!Y$3,0))</f>
        <v>0</v>
      </c>
      <c r="AY141" s="60">
        <f>IF(ลับ!Z$3=0,0,IF(เวลาเรียน!BD38="ล",ลับ!Z$3,0))</f>
        <v>0</v>
      </c>
      <c r="AZ141" s="60">
        <f>IF(ลับ!AA$3=0,0,IF(เวลาเรียน!BE38="ล",ลับ!AA$3,0))</f>
        <v>0</v>
      </c>
      <c r="BA141" s="60">
        <f>IF(ลับ!AB$3=0,0,IF(เวลาเรียน!BF38="ล",ลับ!AB$3,0))</f>
        <v>0</v>
      </c>
      <c r="BB141" s="60">
        <f>IF(ลับ!AC$3=0,0,IF(เวลาเรียน!BG38="ล",ลับ!AC$3,0))</f>
        <v>0</v>
      </c>
      <c r="BC141" s="60">
        <f>IF(ลับ!AD$3=0,0,IF(เวลาเรียน!BH38="ล",ลับ!AD$3,0))</f>
        <v>0</v>
      </c>
      <c r="BD141" s="60">
        <f>IF(ลับ!AE$3=0,0,IF(เวลาเรียน!BI38="ล",ลับ!AE$3,0))</f>
        <v>0</v>
      </c>
      <c r="BE141" s="60">
        <f>IF(ลับ!AF$3=0,0,IF(เวลาเรียน!BJ38="ล",ลับ!AF$3,0))</f>
        <v>0</v>
      </c>
      <c r="BF141" s="60">
        <f>IF(ลับ!AG$3=0,0,IF(เวลาเรียน!BK38="ล",ลับ!AG$3,0))</f>
        <v>0</v>
      </c>
      <c r="BG141" s="60">
        <f>IF(ลับ!AH$3=0,0,IF(เวลาเรียน!BL38="ล",ลับ!AH$3,0))</f>
        <v>0</v>
      </c>
      <c r="BH141" s="60">
        <f>IF(ลับ!AI$3=0,0,IF(เวลาเรียน!BM38="ล",ลับ!AI$3,0))</f>
        <v>0</v>
      </c>
      <c r="BI141" s="60">
        <f>IF(ลับ!AJ$3=0,0,IF(เวลาเรียน!BN38="ล",ลับ!AJ$3,0))</f>
        <v>0</v>
      </c>
      <c r="BJ141" s="60">
        <f>IF(ลับ!AK$3=0,0,IF(เวลาเรียน!BO38="ล",ลับ!AK$3,0))</f>
        <v>0</v>
      </c>
      <c r="BK141" s="60">
        <f>IF(ลับ!AL$3=0,0,IF(เวลาเรียน!BP38="ล",ลับ!AL$3,0))</f>
        <v>0</v>
      </c>
      <c r="BL141" s="60">
        <f>IF(ลับ!AM$3=0,0,IF(เวลาเรียน!BQ38="ล",ลับ!AM$3,0))</f>
        <v>0</v>
      </c>
      <c r="BM141" s="60">
        <f>IF(ลับ!AN$3=0,0,IF(เวลาเรียน!BR38="ล",ลับ!AN$3,0))</f>
        <v>0</v>
      </c>
      <c r="BN141" s="60">
        <f>IF(ลับ!AO$3=0,0,IF(เวลาเรียน!BS38="ล",ลับ!AO$3,0))</f>
        <v>0</v>
      </c>
      <c r="BO141" s="60">
        <f>IF(ลับ!AP$3=0,0,IF(เวลาเรียน!BT38="ล",ลับ!AP$3,0))</f>
        <v>0</v>
      </c>
      <c r="BP141" s="60">
        <f>IF(ลับ!AQ$3=0,0,IF(เวลาเรียน!BU38="ล",ลับ!AQ$3,0))</f>
        <v>0</v>
      </c>
      <c r="BQ141" s="60">
        <f>IF(ลับ!AR$3=0,0,IF(เวลาเรียน!BV38="ล",ลับ!AR$3,0))</f>
        <v>0</v>
      </c>
      <c r="BR141" s="60">
        <f>IF(ลับ!AS$3=0,0,IF(เวลาเรียน!BW38="ล",ลับ!AS$3,0))</f>
        <v>0</v>
      </c>
      <c r="BS141" s="295">
        <f>IF(ลับ!AT$3=0,0,IF(เวลาเรียน!BX38="ล",ลับ!AT$3,0))</f>
        <v>0</v>
      </c>
      <c r="BT141" s="60">
        <f>IF(ลับ!BT$3=0,0,IF(เวลาเรียน!BZ38="ล",ลับ!BT$3,0))</f>
        <v>0</v>
      </c>
      <c r="BU141" s="60">
        <f>IF(ลับ!BU$3=0,0,IF(เวลาเรียน!CA38="ล",ลับ!BU$3,0))</f>
        <v>0</v>
      </c>
      <c r="BV141" s="60">
        <f>IF(ลับ!BV$3=0,0,IF(เวลาเรียน!CB38="ล",ลับ!BV$3,0))</f>
        <v>0</v>
      </c>
      <c r="BW141" s="60">
        <f>IF(ลับ!BW$3=0,0,IF(เวลาเรียน!CC38="ล",ลับ!BW$3,0))</f>
        <v>0</v>
      </c>
      <c r="BX141" s="60">
        <f>IF(ลับ!BX$3=0,0,IF(เวลาเรียน!CD38="ล",ลับ!BX$3,0))</f>
        <v>0</v>
      </c>
      <c r="BY141" s="60">
        <f>IF(ลับ!BY$3=0,0,IF(เวลาเรียน!CE38="ล",ลับ!BY$3,0))</f>
        <v>0</v>
      </c>
      <c r="BZ141" s="60">
        <f>IF(ลับ!BZ$3=0,0,IF(เวลาเรียน!CF38="ล",ลับ!BZ$3,0))</f>
        <v>0</v>
      </c>
      <c r="CA141" s="60">
        <f>IF(ลับ!CA$3=0,0,IF(เวลาเรียน!CG38="ล",ลับ!CA$3,0))</f>
        <v>0</v>
      </c>
      <c r="CB141" s="60">
        <f>IF(ลับ!CB$3=0,0,IF(เวลาเรียน!CH38="ล",ลับ!CB$3,0))</f>
        <v>0</v>
      </c>
      <c r="CC141" s="60">
        <f>IF(ลับ!CC$3=0,0,IF(เวลาเรียน!CI38="ล",ลับ!CC$3,0))</f>
        <v>0</v>
      </c>
      <c r="CD141" s="60">
        <f>IF(ลับ!CD$3=0,0,IF(เวลาเรียน!CJ38="ล",ลับ!CD$3,0))</f>
        <v>0</v>
      </c>
      <c r="CE141" s="60">
        <f>IF(ลับ!CE$3=0,0,IF(เวลาเรียน!CK38="ล",ลับ!CE$3,0))</f>
        <v>0</v>
      </c>
      <c r="CF141" s="60">
        <f>IF(ลับ!CF$3=0,0,IF(เวลาเรียน!CL38="ล",ลับ!CF$3,0))</f>
        <v>0</v>
      </c>
      <c r="CG141" s="60">
        <f>IF(ลับ!CG$3=0,0,IF(เวลาเรียน!CM38="ล",ลับ!CG$3,0))</f>
        <v>0</v>
      </c>
      <c r="CH141" s="60">
        <f>IF(ลับ!CH$3=0,0,IF(เวลาเรียน!CN38="ล",ลับ!CH$3,0))</f>
        <v>0</v>
      </c>
      <c r="CI141" s="60">
        <f>IF(ลับ!CI$3=0,0,IF(เวลาเรียน!CO38="ล",ลับ!CI$3,0))</f>
        <v>0</v>
      </c>
      <c r="CJ141" s="60">
        <f>IF(ลับ!CJ$3=0,0,IF(เวลาเรียน!CP38="ล",ลับ!CJ$3,0))</f>
        <v>0</v>
      </c>
      <c r="CK141" s="60">
        <f>IF(ลับ!CK$3=0,0,IF(เวลาเรียน!CQ38="ล",ลับ!CK$3,0))</f>
        <v>0</v>
      </c>
      <c r="CL141" s="60">
        <f>IF(ลับ!CL$3=0,0,IF(เวลาเรียน!CR38="ล",ลับ!CL$3,0))</f>
        <v>0</v>
      </c>
      <c r="CM141" s="60">
        <f>IF(ลับ!CM$3=0,0,IF(เวลาเรียน!CS38="ล",ลับ!CM$3,0))</f>
        <v>0</v>
      </c>
      <c r="CN141" s="60">
        <f>IF(ลับ!CN$3=0,0,IF(เวลาเรียน!CT38="ล",ลับ!CN$3,0))</f>
        <v>0</v>
      </c>
      <c r="CO141" s="60">
        <f>IF(ลับ!CO$3=0,0,IF(เวลาเรียน!CU38="ล",ลับ!CO$3,0))</f>
        <v>0</v>
      </c>
      <c r="CP141" s="60">
        <f>IF(ลับ!CP$3=0,0,IF(เวลาเรียน!CV38="ล",ลับ!CP$3,0))</f>
        <v>0</v>
      </c>
      <c r="CQ141" s="60">
        <f>IF(ลับ!CQ$3=0,0,IF(เวลาเรียน!CW38="ล",ลับ!CQ$3,0))</f>
        <v>0</v>
      </c>
      <c r="CR141" s="60">
        <f>IF(ลับ!CR$3=0,0,IF(เวลาเรียน!CX38="ล",ลับ!CR$3,0))</f>
        <v>0</v>
      </c>
      <c r="CS141" s="60">
        <f>IF(ลับ!CS$3=0,0,IF(เวลาเรียน!CY38="ล",ลับ!CS$3,0))</f>
        <v>0</v>
      </c>
      <c r="CT141" s="60">
        <f>IF(ลับ!CT$3=0,0,IF(เวลาเรียน!CZ38="ล",ลับ!CT$3,0))</f>
        <v>0</v>
      </c>
      <c r="CU141" s="60">
        <f>IF(ลับ!CU$3=0,0,IF(เวลาเรียน!DA38="ล",ลับ!CU$3,0))</f>
        <v>0</v>
      </c>
      <c r="CV141" s="60">
        <f>IF(ลับ!CV$3=0,0,IF(เวลาเรียน!DB38="ล",ลับ!CV$3,0))</f>
        <v>0</v>
      </c>
      <c r="CW141" s="60">
        <f>IF(ลับ!CW$3=0,0,IF(เวลาเรียน!DC38="ล",ลับ!CW$3,0))</f>
        <v>0</v>
      </c>
      <c r="CX141" s="73" t="e">
        <f t="shared" si="25"/>
        <v>#REF!</v>
      </c>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row>
    <row r="142" spans="1:214" ht="20.399999999999999" x14ac:dyDescent="0.55000000000000004">
      <c r="A142" s="25">
        <v>34</v>
      </c>
      <c r="B142" s="60">
        <f>IF(ลับ!B$3=0,0,IF(เวลาเรียน!H39="ล",ลับ!B$3,0))</f>
        <v>0</v>
      </c>
      <c r="C142" s="60">
        <f>IF(ลับ!C$3=0,0,IF(เวลาเรียน!I39="ล",ลับ!C$3,0))</f>
        <v>0</v>
      </c>
      <c r="D142" s="60">
        <f>IF(ลับ!D$3=0,0,IF(เวลาเรียน!J39="ล",ลับ!D$3,0))</f>
        <v>0</v>
      </c>
      <c r="E142" s="60">
        <f>IF(ลับ!E$3=0,0,IF(เวลาเรียน!K39="ล",ลับ!E$3,0))</f>
        <v>0</v>
      </c>
      <c r="F142" s="60" t="e">
        <f>IF(ลับ!F$3=0,0,IF(เวลาเรียน!#REF!="ล",ลับ!F$3,0))</f>
        <v>#REF!</v>
      </c>
      <c r="G142" s="60">
        <f>IF(ลับ!G$3=0,0,IF(เวลาเรียน!L39="ล",ลับ!G$3,0))</f>
        <v>0</v>
      </c>
      <c r="H142" s="60">
        <f>IF(ลับ!H$3=0,0,IF(เวลาเรียน!M39="ล",ลับ!H$3,0))</f>
        <v>0</v>
      </c>
      <c r="I142" s="60">
        <f>IF(ลับ!I$3=0,0,IF(เวลาเรียน!N39="ล",ลับ!I$3,0))</f>
        <v>0</v>
      </c>
      <c r="J142" s="60">
        <f>IF(ลับ!J$3=0,0,IF(เวลาเรียน!O39="ล",ลับ!J$3,0))</f>
        <v>0</v>
      </c>
      <c r="K142" s="60">
        <f>IF(ลับ!K$3=0,0,IF(เวลาเรียน!P39="ล",ลับ!K$3,0))</f>
        <v>0</v>
      </c>
      <c r="L142" s="60">
        <f>IF(ลับ!L$3=0,0,IF(เวลาเรียน!Q39="ล",ลับ!L$3,0))</f>
        <v>0</v>
      </c>
      <c r="M142" s="60">
        <f>IF(ลับ!M$3=0,0,IF(เวลาเรียน!R39="ล",ลับ!M$3,0))</f>
        <v>0</v>
      </c>
      <c r="N142" s="60">
        <f>IF(ลับ!N$3=0,0,IF(เวลาเรียน!S39="ล",ลับ!N$3,0))</f>
        <v>0</v>
      </c>
      <c r="O142" s="60">
        <f>IF(ลับ!O$3=0,0,IF(เวลาเรียน!T39="ล",ลับ!O$3,0))</f>
        <v>0</v>
      </c>
      <c r="P142" s="60">
        <f>IF(ลับ!P$3=0,0,IF(เวลาเรียน!U39="ล",ลับ!P$3,0))</f>
        <v>0</v>
      </c>
      <c r="Q142" s="60">
        <f>IF(ลับ!Q$3=0,0,IF(เวลาเรียน!V39="ล",ลับ!Q$3,0))</f>
        <v>0</v>
      </c>
      <c r="R142" s="60">
        <f>IF(ลับ!R$3=0,0,IF(เวลาเรียน!W39="ล",ลับ!R$3,0))</f>
        <v>0</v>
      </c>
      <c r="S142" s="60">
        <f>IF(ลับ!S$3=0,0,IF(เวลาเรียน!X39="ล",ลับ!S$3,0))</f>
        <v>0</v>
      </c>
      <c r="T142" s="60">
        <f>IF(ลับ!T$3=0,0,IF(เวลาเรียน!Y39="ล",ลับ!T$3,0))</f>
        <v>0</v>
      </c>
      <c r="U142" s="60">
        <f>IF(ลับ!U$3=0,0,IF(เวลาเรียน!Z39="ล",ลับ!U$3,0))</f>
        <v>0</v>
      </c>
      <c r="V142" s="60">
        <f>IF(ลับ!V$3=0,0,IF(เวลาเรียน!AA39="ล",ลับ!V$3,0))</f>
        <v>0</v>
      </c>
      <c r="W142" s="60">
        <f>IF(ลับ!W$3=0,0,IF(เวลาเรียน!AB39="ล",ลับ!W$3,0))</f>
        <v>0</v>
      </c>
      <c r="X142" s="60">
        <f>IF(ลับ!X$3=0,0,IF(เวลาเรียน!AC39="ล",ลับ!X$3,0))</f>
        <v>0</v>
      </c>
      <c r="Y142" s="60">
        <f>IF(ลับ!Y$3=0,0,IF(เวลาเรียน!AD39="ล",ลับ!Y$3,0))</f>
        <v>0</v>
      </c>
      <c r="Z142" s="295">
        <f>IF(ลับ!Z$3=0,0,IF(เวลาเรียน!AE39="ล",ลับ!Z$3,0))</f>
        <v>0</v>
      </c>
      <c r="AA142" s="60">
        <f>IF(ลับ!B$3=0,0,IF(เวลาเรียน!AF39="ล",ลับ!B$3,0))</f>
        <v>0</v>
      </c>
      <c r="AB142" s="60">
        <f>IF(ลับ!C$3=0,0,IF(เวลาเรียน!AG39="ล",ลับ!C$3,0))</f>
        <v>0</v>
      </c>
      <c r="AC142" s="60">
        <f>IF(ลับ!D$3=0,0,IF(เวลาเรียน!AH39="ล",ลับ!D$3,0))</f>
        <v>0</v>
      </c>
      <c r="AD142" s="60">
        <f>IF(ลับ!E$3=0,0,IF(เวลาเรียน!AI39="ล",ลับ!E$3,0))</f>
        <v>0</v>
      </c>
      <c r="AE142" s="60" t="e">
        <f>IF(ลับ!F$3=0,0,IF(เวลาเรียน!AJ39="ล",ลับ!F$3,0))</f>
        <v>#REF!</v>
      </c>
      <c r="AF142" s="60">
        <f>IF(ลับ!G$3=0,0,IF(เวลาเรียน!AK39="ล",ลับ!G$3,0))</f>
        <v>0</v>
      </c>
      <c r="AG142" s="60">
        <f>IF(ลับ!H$3=0,0,IF(เวลาเรียน!AL39="ล",ลับ!H$3,0))</f>
        <v>0</v>
      </c>
      <c r="AH142" s="60">
        <f>IF(ลับ!I$3=0,0,IF(เวลาเรียน!AM39="ล",ลับ!I$3,0))</f>
        <v>0</v>
      </c>
      <c r="AI142" s="60">
        <f>IF(ลับ!J$3=0,0,IF(เวลาเรียน!AN39="ล",ลับ!J$3,0))</f>
        <v>0</v>
      </c>
      <c r="AJ142" s="60">
        <f>IF(ลับ!K$3=0,0,IF(เวลาเรียน!AO39="ล",ลับ!K$3,0))</f>
        <v>0</v>
      </c>
      <c r="AK142" s="60">
        <f>IF(ลับ!L$3=0,0,IF(เวลาเรียน!AP39="ล",ลับ!L$3,0))</f>
        <v>0</v>
      </c>
      <c r="AL142" s="60">
        <f>IF(ลับ!M$3=0,0,IF(เวลาเรียน!AQ39="ล",ลับ!M$3,0))</f>
        <v>0</v>
      </c>
      <c r="AM142" s="60">
        <f>IF(ลับ!N$3=0,0,IF(เวลาเรียน!AR39="ล",ลับ!N$3,0))</f>
        <v>0</v>
      </c>
      <c r="AN142" s="60">
        <f>IF(ลับ!O$3=0,0,IF(เวลาเรียน!AS39="ล",ลับ!O$3,0))</f>
        <v>0</v>
      </c>
      <c r="AO142" s="60">
        <f>IF(ลับ!P$3=0,0,IF(เวลาเรียน!AT39="ล",ลับ!P$3,0))</f>
        <v>0</v>
      </c>
      <c r="AP142" s="60">
        <f>IF(ลับ!Q$3=0,0,IF(เวลาเรียน!AU39="ล",ลับ!Q$3,0))</f>
        <v>0</v>
      </c>
      <c r="AQ142" s="60">
        <f>IF(ลับ!R$3=0,0,IF(เวลาเรียน!AV39="ล",ลับ!R$3,0))</f>
        <v>0</v>
      </c>
      <c r="AR142" s="60">
        <f>IF(ลับ!S$3=0,0,IF(เวลาเรียน!AW39="ล",ลับ!S$3,0))</f>
        <v>0</v>
      </c>
      <c r="AS142" s="60">
        <f>IF(ลับ!T$3=0,0,IF(เวลาเรียน!AX39="ล",ลับ!T$3,0))</f>
        <v>0</v>
      </c>
      <c r="AT142" s="60">
        <f>IF(ลับ!U$3=0,0,IF(เวลาเรียน!AY39="ล",ลับ!U$3,0))</f>
        <v>0</v>
      </c>
      <c r="AU142" s="60">
        <f>IF(ลับ!V$3=0,0,IF(เวลาเรียน!AZ39="ล",ลับ!V$3,0))</f>
        <v>0</v>
      </c>
      <c r="AV142" s="60">
        <f>IF(ลับ!W$3=0,0,IF(เวลาเรียน!BA39="ล",ลับ!W$3,0))</f>
        <v>0</v>
      </c>
      <c r="AW142" s="60">
        <f>IF(ลับ!X$3=0,0,IF(เวลาเรียน!BB39="ล",ลับ!X$3,0))</f>
        <v>0</v>
      </c>
      <c r="AX142" s="60">
        <f>IF(ลับ!Y$3=0,0,IF(เวลาเรียน!BC39="ล",ลับ!Y$3,0))</f>
        <v>0</v>
      </c>
      <c r="AY142" s="60">
        <f>IF(ลับ!Z$3=0,0,IF(เวลาเรียน!BD39="ล",ลับ!Z$3,0))</f>
        <v>0</v>
      </c>
      <c r="AZ142" s="60">
        <f>IF(ลับ!AA$3=0,0,IF(เวลาเรียน!BE39="ล",ลับ!AA$3,0))</f>
        <v>0</v>
      </c>
      <c r="BA142" s="60">
        <f>IF(ลับ!AB$3=0,0,IF(เวลาเรียน!BF39="ล",ลับ!AB$3,0))</f>
        <v>0</v>
      </c>
      <c r="BB142" s="60">
        <f>IF(ลับ!AC$3=0,0,IF(เวลาเรียน!BG39="ล",ลับ!AC$3,0))</f>
        <v>0</v>
      </c>
      <c r="BC142" s="60">
        <f>IF(ลับ!AD$3=0,0,IF(เวลาเรียน!BH39="ล",ลับ!AD$3,0))</f>
        <v>0</v>
      </c>
      <c r="BD142" s="60">
        <f>IF(ลับ!AE$3=0,0,IF(เวลาเรียน!BI39="ล",ลับ!AE$3,0))</f>
        <v>0</v>
      </c>
      <c r="BE142" s="60">
        <f>IF(ลับ!AF$3=0,0,IF(เวลาเรียน!BJ39="ล",ลับ!AF$3,0))</f>
        <v>0</v>
      </c>
      <c r="BF142" s="60">
        <f>IF(ลับ!AG$3=0,0,IF(เวลาเรียน!BK39="ล",ลับ!AG$3,0))</f>
        <v>0</v>
      </c>
      <c r="BG142" s="60">
        <f>IF(ลับ!AH$3=0,0,IF(เวลาเรียน!BL39="ล",ลับ!AH$3,0))</f>
        <v>0</v>
      </c>
      <c r="BH142" s="60">
        <f>IF(ลับ!AI$3=0,0,IF(เวลาเรียน!BM39="ล",ลับ!AI$3,0))</f>
        <v>0</v>
      </c>
      <c r="BI142" s="60">
        <f>IF(ลับ!AJ$3=0,0,IF(เวลาเรียน!BN39="ล",ลับ!AJ$3,0))</f>
        <v>0</v>
      </c>
      <c r="BJ142" s="60">
        <f>IF(ลับ!AK$3=0,0,IF(เวลาเรียน!BO39="ล",ลับ!AK$3,0))</f>
        <v>0</v>
      </c>
      <c r="BK142" s="60">
        <f>IF(ลับ!AL$3=0,0,IF(เวลาเรียน!BP39="ล",ลับ!AL$3,0))</f>
        <v>0</v>
      </c>
      <c r="BL142" s="60">
        <f>IF(ลับ!AM$3=0,0,IF(เวลาเรียน!BQ39="ล",ลับ!AM$3,0))</f>
        <v>0</v>
      </c>
      <c r="BM142" s="60">
        <f>IF(ลับ!AN$3=0,0,IF(เวลาเรียน!BR39="ล",ลับ!AN$3,0))</f>
        <v>0</v>
      </c>
      <c r="BN142" s="60">
        <f>IF(ลับ!AO$3=0,0,IF(เวลาเรียน!BS39="ล",ลับ!AO$3,0))</f>
        <v>0</v>
      </c>
      <c r="BO142" s="60">
        <f>IF(ลับ!AP$3=0,0,IF(เวลาเรียน!BT39="ล",ลับ!AP$3,0))</f>
        <v>0</v>
      </c>
      <c r="BP142" s="60">
        <f>IF(ลับ!AQ$3=0,0,IF(เวลาเรียน!BU39="ล",ลับ!AQ$3,0))</f>
        <v>0</v>
      </c>
      <c r="BQ142" s="60">
        <f>IF(ลับ!AR$3=0,0,IF(เวลาเรียน!BV39="ล",ลับ!AR$3,0))</f>
        <v>0</v>
      </c>
      <c r="BR142" s="60">
        <f>IF(ลับ!AS$3=0,0,IF(เวลาเรียน!BW39="ล",ลับ!AS$3,0))</f>
        <v>0</v>
      </c>
      <c r="BS142" s="295">
        <f>IF(ลับ!AT$3=0,0,IF(เวลาเรียน!BX39="ล",ลับ!AT$3,0))</f>
        <v>0</v>
      </c>
      <c r="BT142" s="60">
        <f>IF(ลับ!BT$3=0,0,IF(เวลาเรียน!BZ39="ล",ลับ!BT$3,0))</f>
        <v>0</v>
      </c>
      <c r="BU142" s="60">
        <f>IF(ลับ!BU$3=0,0,IF(เวลาเรียน!CA39="ล",ลับ!BU$3,0))</f>
        <v>0</v>
      </c>
      <c r="BV142" s="60">
        <f>IF(ลับ!BV$3=0,0,IF(เวลาเรียน!CB39="ล",ลับ!BV$3,0))</f>
        <v>0</v>
      </c>
      <c r="BW142" s="60">
        <f>IF(ลับ!BW$3=0,0,IF(เวลาเรียน!CC39="ล",ลับ!BW$3,0))</f>
        <v>0</v>
      </c>
      <c r="BX142" s="60">
        <f>IF(ลับ!BX$3=0,0,IF(เวลาเรียน!CD39="ล",ลับ!BX$3,0))</f>
        <v>0</v>
      </c>
      <c r="BY142" s="60">
        <f>IF(ลับ!BY$3=0,0,IF(เวลาเรียน!CE39="ล",ลับ!BY$3,0))</f>
        <v>0</v>
      </c>
      <c r="BZ142" s="60">
        <f>IF(ลับ!BZ$3=0,0,IF(เวลาเรียน!CF39="ล",ลับ!BZ$3,0))</f>
        <v>0</v>
      </c>
      <c r="CA142" s="60">
        <f>IF(ลับ!CA$3=0,0,IF(เวลาเรียน!CG39="ล",ลับ!CA$3,0))</f>
        <v>0</v>
      </c>
      <c r="CB142" s="60">
        <f>IF(ลับ!CB$3=0,0,IF(เวลาเรียน!CH39="ล",ลับ!CB$3,0))</f>
        <v>0</v>
      </c>
      <c r="CC142" s="60">
        <f>IF(ลับ!CC$3=0,0,IF(เวลาเรียน!CI39="ล",ลับ!CC$3,0))</f>
        <v>0</v>
      </c>
      <c r="CD142" s="60">
        <f>IF(ลับ!CD$3=0,0,IF(เวลาเรียน!CJ39="ล",ลับ!CD$3,0))</f>
        <v>0</v>
      </c>
      <c r="CE142" s="60">
        <f>IF(ลับ!CE$3=0,0,IF(เวลาเรียน!CK39="ล",ลับ!CE$3,0))</f>
        <v>0</v>
      </c>
      <c r="CF142" s="60">
        <f>IF(ลับ!CF$3=0,0,IF(เวลาเรียน!CL39="ล",ลับ!CF$3,0))</f>
        <v>0</v>
      </c>
      <c r="CG142" s="60">
        <f>IF(ลับ!CG$3=0,0,IF(เวลาเรียน!CM39="ล",ลับ!CG$3,0))</f>
        <v>0</v>
      </c>
      <c r="CH142" s="60">
        <f>IF(ลับ!CH$3=0,0,IF(เวลาเรียน!CN39="ล",ลับ!CH$3,0))</f>
        <v>0</v>
      </c>
      <c r="CI142" s="60">
        <f>IF(ลับ!CI$3=0,0,IF(เวลาเรียน!CO39="ล",ลับ!CI$3,0))</f>
        <v>0</v>
      </c>
      <c r="CJ142" s="60">
        <f>IF(ลับ!CJ$3=0,0,IF(เวลาเรียน!CP39="ล",ลับ!CJ$3,0))</f>
        <v>0</v>
      </c>
      <c r="CK142" s="60">
        <f>IF(ลับ!CK$3=0,0,IF(เวลาเรียน!CQ39="ล",ลับ!CK$3,0))</f>
        <v>0</v>
      </c>
      <c r="CL142" s="60">
        <f>IF(ลับ!CL$3=0,0,IF(เวลาเรียน!CR39="ล",ลับ!CL$3,0))</f>
        <v>0</v>
      </c>
      <c r="CM142" s="60">
        <f>IF(ลับ!CM$3=0,0,IF(เวลาเรียน!CS39="ล",ลับ!CM$3,0))</f>
        <v>0</v>
      </c>
      <c r="CN142" s="60">
        <f>IF(ลับ!CN$3=0,0,IF(เวลาเรียน!CT39="ล",ลับ!CN$3,0))</f>
        <v>0</v>
      </c>
      <c r="CO142" s="60">
        <f>IF(ลับ!CO$3=0,0,IF(เวลาเรียน!CU39="ล",ลับ!CO$3,0))</f>
        <v>0</v>
      </c>
      <c r="CP142" s="60">
        <f>IF(ลับ!CP$3=0,0,IF(เวลาเรียน!CV39="ล",ลับ!CP$3,0))</f>
        <v>0</v>
      </c>
      <c r="CQ142" s="60">
        <f>IF(ลับ!CQ$3=0,0,IF(เวลาเรียน!CW39="ล",ลับ!CQ$3,0))</f>
        <v>0</v>
      </c>
      <c r="CR142" s="60">
        <f>IF(ลับ!CR$3=0,0,IF(เวลาเรียน!CX39="ล",ลับ!CR$3,0))</f>
        <v>0</v>
      </c>
      <c r="CS142" s="60">
        <f>IF(ลับ!CS$3=0,0,IF(เวลาเรียน!CY39="ล",ลับ!CS$3,0))</f>
        <v>0</v>
      </c>
      <c r="CT142" s="60">
        <f>IF(ลับ!CT$3=0,0,IF(เวลาเรียน!CZ39="ล",ลับ!CT$3,0))</f>
        <v>0</v>
      </c>
      <c r="CU142" s="60">
        <f>IF(ลับ!CU$3=0,0,IF(เวลาเรียน!DA39="ล",ลับ!CU$3,0))</f>
        <v>0</v>
      </c>
      <c r="CV142" s="60">
        <f>IF(ลับ!CV$3=0,0,IF(เวลาเรียน!DB39="ล",ลับ!CV$3,0))</f>
        <v>0</v>
      </c>
      <c r="CW142" s="60">
        <f>IF(ลับ!CW$3=0,0,IF(เวลาเรียน!DC39="ล",ลับ!CW$3,0))</f>
        <v>0</v>
      </c>
      <c r="CX142" s="73" t="e">
        <f t="shared" si="25"/>
        <v>#REF!</v>
      </c>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row>
    <row r="143" spans="1:214" ht="20.399999999999999" x14ac:dyDescent="0.55000000000000004">
      <c r="A143" s="25">
        <v>35</v>
      </c>
      <c r="B143" s="60">
        <f>IF(ลับ!B$3=0,0,IF(เวลาเรียน!H40="ล",ลับ!B$3,0))</f>
        <v>0</v>
      </c>
      <c r="C143" s="60">
        <f>IF(ลับ!C$3=0,0,IF(เวลาเรียน!I40="ล",ลับ!C$3,0))</f>
        <v>0</v>
      </c>
      <c r="D143" s="60">
        <f>IF(ลับ!D$3=0,0,IF(เวลาเรียน!J40="ล",ลับ!D$3,0))</f>
        <v>0</v>
      </c>
      <c r="E143" s="60">
        <f>IF(ลับ!E$3=0,0,IF(เวลาเรียน!K40="ล",ลับ!E$3,0))</f>
        <v>0</v>
      </c>
      <c r="F143" s="60" t="e">
        <f>IF(ลับ!F$3=0,0,IF(เวลาเรียน!#REF!="ล",ลับ!F$3,0))</f>
        <v>#REF!</v>
      </c>
      <c r="G143" s="60">
        <f>IF(ลับ!G$3=0,0,IF(เวลาเรียน!L40="ล",ลับ!G$3,0))</f>
        <v>0</v>
      </c>
      <c r="H143" s="60">
        <f>IF(ลับ!H$3=0,0,IF(เวลาเรียน!M40="ล",ลับ!H$3,0))</f>
        <v>0</v>
      </c>
      <c r="I143" s="60">
        <f>IF(ลับ!I$3=0,0,IF(เวลาเรียน!N40="ล",ลับ!I$3,0))</f>
        <v>0</v>
      </c>
      <c r="J143" s="60">
        <f>IF(ลับ!J$3=0,0,IF(เวลาเรียน!O40="ล",ลับ!J$3,0))</f>
        <v>0</v>
      </c>
      <c r="K143" s="60">
        <f>IF(ลับ!K$3=0,0,IF(เวลาเรียน!P40="ล",ลับ!K$3,0))</f>
        <v>0</v>
      </c>
      <c r="L143" s="60">
        <f>IF(ลับ!L$3=0,0,IF(เวลาเรียน!Q40="ล",ลับ!L$3,0))</f>
        <v>0</v>
      </c>
      <c r="M143" s="60">
        <f>IF(ลับ!M$3=0,0,IF(เวลาเรียน!R40="ล",ลับ!M$3,0))</f>
        <v>0</v>
      </c>
      <c r="N143" s="60">
        <f>IF(ลับ!N$3=0,0,IF(เวลาเรียน!S40="ล",ลับ!N$3,0))</f>
        <v>0</v>
      </c>
      <c r="O143" s="60">
        <f>IF(ลับ!O$3=0,0,IF(เวลาเรียน!T40="ล",ลับ!O$3,0))</f>
        <v>0</v>
      </c>
      <c r="P143" s="60">
        <f>IF(ลับ!P$3=0,0,IF(เวลาเรียน!U40="ล",ลับ!P$3,0))</f>
        <v>0</v>
      </c>
      <c r="Q143" s="60">
        <f>IF(ลับ!Q$3=0,0,IF(เวลาเรียน!V40="ล",ลับ!Q$3,0))</f>
        <v>0</v>
      </c>
      <c r="R143" s="60">
        <f>IF(ลับ!R$3=0,0,IF(เวลาเรียน!W40="ล",ลับ!R$3,0))</f>
        <v>0</v>
      </c>
      <c r="S143" s="60">
        <f>IF(ลับ!S$3=0,0,IF(เวลาเรียน!X40="ล",ลับ!S$3,0))</f>
        <v>0</v>
      </c>
      <c r="T143" s="60">
        <f>IF(ลับ!T$3=0,0,IF(เวลาเรียน!Y40="ล",ลับ!T$3,0))</f>
        <v>0</v>
      </c>
      <c r="U143" s="60">
        <f>IF(ลับ!U$3=0,0,IF(เวลาเรียน!Z40="ล",ลับ!U$3,0))</f>
        <v>0</v>
      </c>
      <c r="V143" s="60">
        <f>IF(ลับ!V$3=0,0,IF(เวลาเรียน!AA40="ล",ลับ!V$3,0))</f>
        <v>0</v>
      </c>
      <c r="W143" s="60">
        <f>IF(ลับ!W$3=0,0,IF(เวลาเรียน!AB40="ล",ลับ!W$3,0))</f>
        <v>0</v>
      </c>
      <c r="X143" s="60">
        <f>IF(ลับ!X$3=0,0,IF(เวลาเรียน!AC40="ล",ลับ!X$3,0))</f>
        <v>0</v>
      </c>
      <c r="Y143" s="60">
        <f>IF(ลับ!Y$3=0,0,IF(เวลาเรียน!AD40="ล",ลับ!Y$3,0))</f>
        <v>0</v>
      </c>
      <c r="Z143" s="295">
        <f>IF(ลับ!Z$3=0,0,IF(เวลาเรียน!AE40="ล",ลับ!Z$3,0))</f>
        <v>0</v>
      </c>
      <c r="AA143" s="60">
        <f>IF(ลับ!B$3=0,0,IF(เวลาเรียน!AF40="ล",ลับ!B$3,0))</f>
        <v>0</v>
      </c>
      <c r="AB143" s="60">
        <f>IF(ลับ!C$3=0,0,IF(เวลาเรียน!AG40="ล",ลับ!C$3,0))</f>
        <v>0</v>
      </c>
      <c r="AC143" s="60">
        <f>IF(ลับ!D$3=0,0,IF(เวลาเรียน!AH40="ล",ลับ!D$3,0))</f>
        <v>0</v>
      </c>
      <c r="AD143" s="60">
        <f>IF(ลับ!E$3=0,0,IF(เวลาเรียน!AI40="ล",ลับ!E$3,0))</f>
        <v>0</v>
      </c>
      <c r="AE143" s="60" t="e">
        <f>IF(ลับ!F$3=0,0,IF(เวลาเรียน!AJ40="ล",ลับ!F$3,0))</f>
        <v>#REF!</v>
      </c>
      <c r="AF143" s="60">
        <f>IF(ลับ!G$3=0,0,IF(เวลาเรียน!AK40="ล",ลับ!G$3,0))</f>
        <v>0</v>
      </c>
      <c r="AG143" s="60">
        <f>IF(ลับ!H$3=0,0,IF(เวลาเรียน!AL40="ล",ลับ!H$3,0))</f>
        <v>0</v>
      </c>
      <c r="AH143" s="60">
        <f>IF(ลับ!I$3=0,0,IF(เวลาเรียน!AM40="ล",ลับ!I$3,0))</f>
        <v>0</v>
      </c>
      <c r="AI143" s="60">
        <f>IF(ลับ!J$3=0,0,IF(เวลาเรียน!AN40="ล",ลับ!J$3,0))</f>
        <v>0</v>
      </c>
      <c r="AJ143" s="60">
        <f>IF(ลับ!K$3=0,0,IF(เวลาเรียน!AO40="ล",ลับ!K$3,0))</f>
        <v>0</v>
      </c>
      <c r="AK143" s="60">
        <f>IF(ลับ!L$3=0,0,IF(เวลาเรียน!AP40="ล",ลับ!L$3,0))</f>
        <v>0</v>
      </c>
      <c r="AL143" s="60">
        <f>IF(ลับ!M$3=0,0,IF(เวลาเรียน!AQ40="ล",ลับ!M$3,0))</f>
        <v>0</v>
      </c>
      <c r="AM143" s="60">
        <f>IF(ลับ!N$3=0,0,IF(เวลาเรียน!AR40="ล",ลับ!N$3,0))</f>
        <v>0</v>
      </c>
      <c r="AN143" s="60">
        <f>IF(ลับ!O$3=0,0,IF(เวลาเรียน!AS40="ล",ลับ!O$3,0))</f>
        <v>0</v>
      </c>
      <c r="AO143" s="60">
        <f>IF(ลับ!P$3=0,0,IF(เวลาเรียน!AT40="ล",ลับ!P$3,0))</f>
        <v>0</v>
      </c>
      <c r="AP143" s="60">
        <f>IF(ลับ!Q$3=0,0,IF(เวลาเรียน!AU40="ล",ลับ!Q$3,0))</f>
        <v>0</v>
      </c>
      <c r="AQ143" s="60">
        <f>IF(ลับ!R$3=0,0,IF(เวลาเรียน!AV40="ล",ลับ!R$3,0))</f>
        <v>0</v>
      </c>
      <c r="AR143" s="60">
        <f>IF(ลับ!S$3=0,0,IF(เวลาเรียน!AW40="ล",ลับ!S$3,0))</f>
        <v>0</v>
      </c>
      <c r="AS143" s="60">
        <f>IF(ลับ!T$3=0,0,IF(เวลาเรียน!AX40="ล",ลับ!T$3,0))</f>
        <v>0</v>
      </c>
      <c r="AT143" s="60">
        <f>IF(ลับ!U$3=0,0,IF(เวลาเรียน!AY40="ล",ลับ!U$3,0))</f>
        <v>0</v>
      </c>
      <c r="AU143" s="60">
        <f>IF(ลับ!V$3=0,0,IF(เวลาเรียน!AZ40="ล",ลับ!V$3,0))</f>
        <v>0</v>
      </c>
      <c r="AV143" s="60">
        <f>IF(ลับ!W$3=0,0,IF(เวลาเรียน!BA40="ล",ลับ!W$3,0))</f>
        <v>0</v>
      </c>
      <c r="AW143" s="60">
        <f>IF(ลับ!X$3=0,0,IF(เวลาเรียน!BB40="ล",ลับ!X$3,0))</f>
        <v>0</v>
      </c>
      <c r="AX143" s="60">
        <f>IF(ลับ!Y$3=0,0,IF(เวลาเรียน!BC40="ล",ลับ!Y$3,0))</f>
        <v>0</v>
      </c>
      <c r="AY143" s="60">
        <f>IF(ลับ!Z$3=0,0,IF(เวลาเรียน!BD40="ล",ลับ!Z$3,0))</f>
        <v>0</v>
      </c>
      <c r="AZ143" s="60">
        <f>IF(ลับ!AA$3=0,0,IF(เวลาเรียน!BE40="ล",ลับ!AA$3,0))</f>
        <v>0</v>
      </c>
      <c r="BA143" s="60">
        <f>IF(ลับ!AB$3=0,0,IF(เวลาเรียน!BF40="ล",ลับ!AB$3,0))</f>
        <v>0</v>
      </c>
      <c r="BB143" s="60">
        <f>IF(ลับ!AC$3=0,0,IF(เวลาเรียน!BG40="ล",ลับ!AC$3,0))</f>
        <v>0</v>
      </c>
      <c r="BC143" s="60">
        <f>IF(ลับ!AD$3=0,0,IF(เวลาเรียน!BH40="ล",ลับ!AD$3,0))</f>
        <v>0</v>
      </c>
      <c r="BD143" s="60">
        <f>IF(ลับ!AE$3=0,0,IF(เวลาเรียน!BI40="ล",ลับ!AE$3,0))</f>
        <v>0</v>
      </c>
      <c r="BE143" s="60">
        <f>IF(ลับ!AF$3=0,0,IF(เวลาเรียน!BJ40="ล",ลับ!AF$3,0))</f>
        <v>0</v>
      </c>
      <c r="BF143" s="60">
        <f>IF(ลับ!AG$3=0,0,IF(เวลาเรียน!BK40="ล",ลับ!AG$3,0))</f>
        <v>0</v>
      </c>
      <c r="BG143" s="60">
        <f>IF(ลับ!AH$3=0,0,IF(เวลาเรียน!BL40="ล",ลับ!AH$3,0))</f>
        <v>0</v>
      </c>
      <c r="BH143" s="60">
        <f>IF(ลับ!AI$3=0,0,IF(เวลาเรียน!BM40="ล",ลับ!AI$3,0))</f>
        <v>0</v>
      </c>
      <c r="BI143" s="60">
        <f>IF(ลับ!AJ$3=0,0,IF(เวลาเรียน!BN40="ล",ลับ!AJ$3,0))</f>
        <v>0</v>
      </c>
      <c r="BJ143" s="60">
        <f>IF(ลับ!AK$3=0,0,IF(เวลาเรียน!BO40="ล",ลับ!AK$3,0))</f>
        <v>0</v>
      </c>
      <c r="BK143" s="60">
        <f>IF(ลับ!AL$3=0,0,IF(เวลาเรียน!BP40="ล",ลับ!AL$3,0))</f>
        <v>0</v>
      </c>
      <c r="BL143" s="60">
        <f>IF(ลับ!AM$3=0,0,IF(เวลาเรียน!BQ40="ล",ลับ!AM$3,0))</f>
        <v>0</v>
      </c>
      <c r="BM143" s="60">
        <f>IF(ลับ!AN$3=0,0,IF(เวลาเรียน!BR40="ล",ลับ!AN$3,0))</f>
        <v>0</v>
      </c>
      <c r="BN143" s="60">
        <f>IF(ลับ!AO$3=0,0,IF(เวลาเรียน!BS40="ล",ลับ!AO$3,0))</f>
        <v>0</v>
      </c>
      <c r="BO143" s="60">
        <f>IF(ลับ!AP$3=0,0,IF(เวลาเรียน!BT40="ล",ลับ!AP$3,0))</f>
        <v>0</v>
      </c>
      <c r="BP143" s="60">
        <f>IF(ลับ!AQ$3=0,0,IF(เวลาเรียน!BU40="ล",ลับ!AQ$3,0))</f>
        <v>0</v>
      </c>
      <c r="BQ143" s="60">
        <f>IF(ลับ!AR$3=0,0,IF(เวลาเรียน!BV40="ล",ลับ!AR$3,0))</f>
        <v>0</v>
      </c>
      <c r="BR143" s="60">
        <f>IF(ลับ!AS$3=0,0,IF(เวลาเรียน!BW40="ล",ลับ!AS$3,0))</f>
        <v>0</v>
      </c>
      <c r="BS143" s="295">
        <f>IF(ลับ!AT$3=0,0,IF(เวลาเรียน!BX40="ล",ลับ!AT$3,0))</f>
        <v>0</v>
      </c>
      <c r="BT143" s="60">
        <f>IF(ลับ!BT$3=0,0,IF(เวลาเรียน!BZ40="ล",ลับ!BT$3,0))</f>
        <v>0</v>
      </c>
      <c r="BU143" s="60">
        <f>IF(ลับ!BU$3=0,0,IF(เวลาเรียน!CA40="ล",ลับ!BU$3,0))</f>
        <v>0</v>
      </c>
      <c r="BV143" s="60">
        <f>IF(ลับ!BV$3=0,0,IF(เวลาเรียน!CB40="ล",ลับ!BV$3,0))</f>
        <v>0</v>
      </c>
      <c r="BW143" s="60">
        <f>IF(ลับ!BW$3=0,0,IF(เวลาเรียน!CC40="ล",ลับ!BW$3,0))</f>
        <v>0</v>
      </c>
      <c r="BX143" s="60">
        <f>IF(ลับ!BX$3=0,0,IF(เวลาเรียน!CD40="ล",ลับ!BX$3,0))</f>
        <v>0</v>
      </c>
      <c r="BY143" s="60">
        <f>IF(ลับ!BY$3=0,0,IF(เวลาเรียน!CE40="ล",ลับ!BY$3,0))</f>
        <v>0</v>
      </c>
      <c r="BZ143" s="60">
        <f>IF(ลับ!BZ$3=0,0,IF(เวลาเรียน!CF40="ล",ลับ!BZ$3,0))</f>
        <v>0</v>
      </c>
      <c r="CA143" s="60">
        <f>IF(ลับ!CA$3=0,0,IF(เวลาเรียน!CG40="ล",ลับ!CA$3,0))</f>
        <v>0</v>
      </c>
      <c r="CB143" s="60">
        <f>IF(ลับ!CB$3=0,0,IF(เวลาเรียน!CH40="ล",ลับ!CB$3,0))</f>
        <v>0</v>
      </c>
      <c r="CC143" s="60">
        <f>IF(ลับ!CC$3=0,0,IF(เวลาเรียน!CI40="ล",ลับ!CC$3,0))</f>
        <v>0</v>
      </c>
      <c r="CD143" s="60">
        <f>IF(ลับ!CD$3=0,0,IF(เวลาเรียน!CJ40="ล",ลับ!CD$3,0))</f>
        <v>0</v>
      </c>
      <c r="CE143" s="60">
        <f>IF(ลับ!CE$3=0,0,IF(เวลาเรียน!CK40="ล",ลับ!CE$3,0))</f>
        <v>0</v>
      </c>
      <c r="CF143" s="60">
        <f>IF(ลับ!CF$3=0,0,IF(เวลาเรียน!CL40="ล",ลับ!CF$3,0))</f>
        <v>0</v>
      </c>
      <c r="CG143" s="60">
        <f>IF(ลับ!CG$3=0,0,IF(เวลาเรียน!CM40="ล",ลับ!CG$3,0))</f>
        <v>0</v>
      </c>
      <c r="CH143" s="60">
        <f>IF(ลับ!CH$3=0,0,IF(เวลาเรียน!CN40="ล",ลับ!CH$3,0))</f>
        <v>0</v>
      </c>
      <c r="CI143" s="60">
        <f>IF(ลับ!CI$3=0,0,IF(เวลาเรียน!CO40="ล",ลับ!CI$3,0))</f>
        <v>0</v>
      </c>
      <c r="CJ143" s="60">
        <f>IF(ลับ!CJ$3=0,0,IF(เวลาเรียน!CP40="ล",ลับ!CJ$3,0))</f>
        <v>0</v>
      </c>
      <c r="CK143" s="60">
        <f>IF(ลับ!CK$3=0,0,IF(เวลาเรียน!CQ40="ล",ลับ!CK$3,0))</f>
        <v>0</v>
      </c>
      <c r="CL143" s="60">
        <f>IF(ลับ!CL$3=0,0,IF(เวลาเรียน!CR40="ล",ลับ!CL$3,0))</f>
        <v>0</v>
      </c>
      <c r="CM143" s="60">
        <f>IF(ลับ!CM$3=0,0,IF(เวลาเรียน!CS40="ล",ลับ!CM$3,0))</f>
        <v>0</v>
      </c>
      <c r="CN143" s="60">
        <f>IF(ลับ!CN$3=0,0,IF(เวลาเรียน!CT40="ล",ลับ!CN$3,0))</f>
        <v>0</v>
      </c>
      <c r="CO143" s="60">
        <f>IF(ลับ!CO$3=0,0,IF(เวลาเรียน!CU40="ล",ลับ!CO$3,0))</f>
        <v>0</v>
      </c>
      <c r="CP143" s="60">
        <f>IF(ลับ!CP$3=0,0,IF(เวลาเรียน!CV40="ล",ลับ!CP$3,0))</f>
        <v>0</v>
      </c>
      <c r="CQ143" s="60">
        <f>IF(ลับ!CQ$3=0,0,IF(เวลาเรียน!CW40="ล",ลับ!CQ$3,0))</f>
        <v>0</v>
      </c>
      <c r="CR143" s="60">
        <f>IF(ลับ!CR$3=0,0,IF(เวลาเรียน!CX40="ล",ลับ!CR$3,0))</f>
        <v>0</v>
      </c>
      <c r="CS143" s="60">
        <f>IF(ลับ!CS$3=0,0,IF(เวลาเรียน!CY40="ล",ลับ!CS$3,0))</f>
        <v>0</v>
      </c>
      <c r="CT143" s="60">
        <f>IF(ลับ!CT$3=0,0,IF(เวลาเรียน!CZ40="ล",ลับ!CT$3,0))</f>
        <v>0</v>
      </c>
      <c r="CU143" s="60">
        <f>IF(ลับ!CU$3=0,0,IF(เวลาเรียน!DA40="ล",ลับ!CU$3,0))</f>
        <v>0</v>
      </c>
      <c r="CV143" s="60">
        <f>IF(ลับ!CV$3=0,0,IF(เวลาเรียน!DB40="ล",ลับ!CV$3,0))</f>
        <v>0</v>
      </c>
      <c r="CW143" s="60">
        <f>IF(ลับ!CW$3=0,0,IF(เวลาเรียน!DC40="ล",ลับ!CW$3,0))</f>
        <v>0</v>
      </c>
      <c r="CX143" s="73" t="e">
        <f t="shared" si="25"/>
        <v>#REF!</v>
      </c>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row>
    <row r="144" spans="1:214" ht="20.399999999999999" x14ac:dyDescent="0.55000000000000004">
      <c r="A144" s="25">
        <v>36</v>
      </c>
      <c r="B144" s="60">
        <f>IF(ลับ!B$3=0,0,IF(เวลาเรียน!H41="ล",ลับ!B$3,0))</f>
        <v>0</v>
      </c>
      <c r="C144" s="60">
        <f>IF(ลับ!C$3=0,0,IF(เวลาเรียน!I41="ล",ลับ!C$3,0))</f>
        <v>0</v>
      </c>
      <c r="D144" s="60">
        <f>IF(ลับ!D$3=0,0,IF(เวลาเรียน!J41="ล",ลับ!D$3,0))</f>
        <v>0</v>
      </c>
      <c r="E144" s="60">
        <f>IF(ลับ!E$3=0,0,IF(เวลาเรียน!K41="ล",ลับ!E$3,0))</f>
        <v>0</v>
      </c>
      <c r="F144" s="60" t="e">
        <f>IF(ลับ!F$3=0,0,IF(เวลาเรียน!#REF!="ล",ลับ!F$3,0))</f>
        <v>#REF!</v>
      </c>
      <c r="G144" s="60">
        <f>IF(ลับ!G$3=0,0,IF(เวลาเรียน!L41="ล",ลับ!G$3,0))</f>
        <v>0</v>
      </c>
      <c r="H144" s="60">
        <f>IF(ลับ!H$3=0,0,IF(เวลาเรียน!M41="ล",ลับ!H$3,0))</f>
        <v>0</v>
      </c>
      <c r="I144" s="60">
        <f>IF(ลับ!I$3=0,0,IF(เวลาเรียน!N41="ล",ลับ!I$3,0))</f>
        <v>0</v>
      </c>
      <c r="J144" s="60">
        <f>IF(ลับ!J$3=0,0,IF(เวลาเรียน!O41="ล",ลับ!J$3,0))</f>
        <v>0</v>
      </c>
      <c r="K144" s="60">
        <f>IF(ลับ!K$3=0,0,IF(เวลาเรียน!P41="ล",ลับ!K$3,0))</f>
        <v>0</v>
      </c>
      <c r="L144" s="60">
        <f>IF(ลับ!L$3=0,0,IF(เวลาเรียน!Q41="ล",ลับ!L$3,0))</f>
        <v>0</v>
      </c>
      <c r="M144" s="60">
        <f>IF(ลับ!M$3=0,0,IF(เวลาเรียน!R41="ล",ลับ!M$3,0))</f>
        <v>0</v>
      </c>
      <c r="N144" s="60">
        <f>IF(ลับ!N$3=0,0,IF(เวลาเรียน!S41="ล",ลับ!N$3,0))</f>
        <v>0</v>
      </c>
      <c r="O144" s="60">
        <f>IF(ลับ!O$3=0,0,IF(เวลาเรียน!T41="ล",ลับ!O$3,0))</f>
        <v>0</v>
      </c>
      <c r="P144" s="60">
        <f>IF(ลับ!P$3=0,0,IF(เวลาเรียน!U41="ล",ลับ!P$3,0))</f>
        <v>0</v>
      </c>
      <c r="Q144" s="60">
        <f>IF(ลับ!Q$3=0,0,IF(เวลาเรียน!V41="ล",ลับ!Q$3,0))</f>
        <v>0</v>
      </c>
      <c r="R144" s="60">
        <f>IF(ลับ!R$3=0,0,IF(เวลาเรียน!W41="ล",ลับ!R$3,0))</f>
        <v>0</v>
      </c>
      <c r="S144" s="60">
        <f>IF(ลับ!S$3=0,0,IF(เวลาเรียน!X41="ล",ลับ!S$3,0))</f>
        <v>0</v>
      </c>
      <c r="T144" s="60">
        <f>IF(ลับ!T$3=0,0,IF(เวลาเรียน!Y41="ล",ลับ!T$3,0))</f>
        <v>0</v>
      </c>
      <c r="U144" s="60">
        <f>IF(ลับ!U$3=0,0,IF(เวลาเรียน!Z41="ล",ลับ!U$3,0))</f>
        <v>0</v>
      </c>
      <c r="V144" s="60">
        <f>IF(ลับ!V$3=0,0,IF(เวลาเรียน!AA41="ล",ลับ!V$3,0))</f>
        <v>0</v>
      </c>
      <c r="W144" s="60">
        <f>IF(ลับ!W$3=0,0,IF(เวลาเรียน!AB41="ล",ลับ!W$3,0))</f>
        <v>0</v>
      </c>
      <c r="X144" s="60">
        <f>IF(ลับ!X$3=0,0,IF(เวลาเรียน!AC41="ล",ลับ!X$3,0))</f>
        <v>0</v>
      </c>
      <c r="Y144" s="60">
        <f>IF(ลับ!Y$3=0,0,IF(เวลาเรียน!AD41="ล",ลับ!Y$3,0))</f>
        <v>0</v>
      </c>
      <c r="Z144" s="295">
        <f>IF(ลับ!Z$3=0,0,IF(เวลาเรียน!AE41="ล",ลับ!Z$3,0))</f>
        <v>0</v>
      </c>
      <c r="AA144" s="60">
        <f>IF(ลับ!B$3=0,0,IF(เวลาเรียน!AF41="ล",ลับ!B$3,0))</f>
        <v>0</v>
      </c>
      <c r="AB144" s="60">
        <f>IF(ลับ!C$3=0,0,IF(เวลาเรียน!AG41="ล",ลับ!C$3,0))</f>
        <v>0</v>
      </c>
      <c r="AC144" s="60">
        <f>IF(ลับ!D$3=0,0,IF(เวลาเรียน!AH41="ล",ลับ!D$3,0))</f>
        <v>0</v>
      </c>
      <c r="AD144" s="60">
        <f>IF(ลับ!E$3=0,0,IF(เวลาเรียน!AI41="ล",ลับ!E$3,0))</f>
        <v>0</v>
      </c>
      <c r="AE144" s="60" t="e">
        <f>IF(ลับ!F$3=0,0,IF(เวลาเรียน!AJ41="ล",ลับ!F$3,0))</f>
        <v>#REF!</v>
      </c>
      <c r="AF144" s="60">
        <f>IF(ลับ!G$3=0,0,IF(เวลาเรียน!AK41="ล",ลับ!G$3,0))</f>
        <v>0</v>
      </c>
      <c r="AG144" s="60">
        <f>IF(ลับ!H$3=0,0,IF(เวลาเรียน!AL41="ล",ลับ!H$3,0))</f>
        <v>0</v>
      </c>
      <c r="AH144" s="60">
        <f>IF(ลับ!I$3=0,0,IF(เวลาเรียน!AM41="ล",ลับ!I$3,0))</f>
        <v>0</v>
      </c>
      <c r="AI144" s="60">
        <f>IF(ลับ!J$3=0,0,IF(เวลาเรียน!AN41="ล",ลับ!J$3,0))</f>
        <v>0</v>
      </c>
      <c r="AJ144" s="60">
        <f>IF(ลับ!K$3=0,0,IF(เวลาเรียน!AO41="ล",ลับ!K$3,0))</f>
        <v>0</v>
      </c>
      <c r="AK144" s="60">
        <f>IF(ลับ!L$3=0,0,IF(เวลาเรียน!AP41="ล",ลับ!L$3,0))</f>
        <v>0</v>
      </c>
      <c r="AL144" s="60">
        <f>IF(ลับ!M$3=0,0,IF(เวลาเรียน!AQ41="ล",ลับ!M$3,0))</f>
        <v>0</v>
      </c>
      <c r="AM144" s="60">
        <f>IF(ลับ!N$3=0,0,IF(เวลาเรียน!AR41="ล",ลับ!N$3,0))</f>
        <v>0</v>
      </c>
      <c r="AN144" s="60">
        <f>IF(ลับ!O$3=0,0,IF(เวลาเรียน!AS41="ล",ลับ!O$3,0))</f>
        <v>0</v>
      </c>
      <c r="AO144" s="60">
        <f>IF(ลับ!P$3=0,0,IF(เวลาเรียน!AT41="ล",ลับ!P$3,0))</f>
        <v>0</v>
      </c>
      <c r="AP144" s="60">
        <f>IF(ลับ!Q$3=0,0,IF(เวลาเรียน!AU41="ล",ลับ!Q$3,0))</f>
        <v>0</v>
      </c>
      <c r="AQ144" s="60">
        <f>IF(ลับ!R$3=0,0,IF(เวลาเรียน!AV41="ล",ลับ!R$3,0))</f>
        <v>0</v>
      </c>
      <c r="AR144" s="60">
        <f>IF(ลับ!S$3=0,0,IF(เวลาเรียน!AW41="ล",ลับ!S$3,0))</f>
        <v>0</v>
      </c>
      <c r="AS144" s="60">
        <f>IF(ลับ!T$3=0,0,IF(เวลาเรียน!AX41="ล",ลับ!T$3,0))</f>
        <v>0</v>
      </c>
      <c r="AT144" s="60">
        <f>IF(ลับ!U$3=0,0,IF(เวลาเรียน!AY41="ล",ลับ!U$3,0))</f>
        <v>0</v>
      </c>
      <c r="AU144" s="60">
        <f>IF(ลับ!V$3=0,0,IF(เวลาเรียน!AZ41="ล",ลับ!V$3,0))</f>
        <v>0</v>
      </c>
      <c r="AV144" s="60">
        <f>IF(ลับ!W$3=0,0,IF(เวลาเรียน!BA41="ล",ลับ!W$3,0))</f>
        <v>0</v>
      </c>
      <c r="AW144" s="60">
        <f>IF(ลับ!X$3=0,0,IF(เวลาเรียน!BB41="ล",ลับ!X$3,0))</f>
        <v>0</v>
      </c>
      <c r="AX144" s="60">
        <f>IF(ลับ!Y$3=0,0,IF(เวลาเรียน!BC41="ล",ลับ!Y$3,0))</f>
        <v>0</v>
      </c>
      <c r="AY144" s="60">
        <f>IF(ลับ!Z$3=0,0,IF(เวลาเรียน!BD41="ล",ลับ!Z$3,0))</f>
        <v>0</v>
      </c>
      <c r="AZ144" s="60">
        <f>IF(ลับ!AA$3=0,0,IF(เวลาเรียน!BE41="ล",ลับ!AA$3,0))</f>
        <v>0</v>
      </c>
      <c r="BA144" s="60">
        <f>IF(ลับ!AB$3=0,0,IF(เวลาเรียน!BF41="ล",ลับ!AB$3,0))</f>
        <v>0</v>
      </c>
      <c r="BB144" s="60">
        <f>IF(ลับ!AC$3=0,0,IF(เวลาเรียน!BG41="ล",ลับ!AC$3,0))</f>
        <v>0</v>
      </c>
      <c r="BC144" s="60">
        <f>IF(ลับ!AD$3=0,0,IF(เวลาเรียน!BH41="ล",ลับ!AD$3,0))</f>
        <v>0</v>
      </c>
      <c r="BD144" s="60">
        <f>IF(ลับ!AE$3=0,0,IF(เวลาเรียน!BI41="ล",ลับ!AE$3,0))</f>
        <v>0</v>
      </c>
      <c r="BE144" s="60">
        <f>IF(ลับ!AF$3=0,0,IF(เวลาเรียน!BJ41="ล",ลับ!AF$3,0))</f>
        <v>0</v>
      </c>
      <c r="BF144" s="60">
        <f>IF(ลับ!AG$3=0,0,IF(เวลาเรียน!BK41="ล",ลับ!AG$3,0))</f>
        <v>0</v>
      </c>
      <c r="BG144" s="60">
        <f>IF(ลับ!AH$3=0,0,IF(เวลาเรียน!BL41="ล",ลับ!AH$3,0))</f>
        <v>0</v>
      </c>
      <c r="BH144" s="60">
        <f>IF(ลับ!AI$3=0,0,IF(เวลาเรียน!BM41="ล",ลับ!AI$3,0))</f>
        <v>0</v>
      </c>
      <c r="BI144" s="60">
        <f>IF(ลับ!AJ$3=0,0,IF(เวลาเรียน!BN41="ล",ลับ!AJ$3,0))</f>
        <v>0</v>
      </c>
      <c r="BJ144" s="60">
        <f>IF(ลับ!AK$3=0,0,IF(เวลาเรียน!BO41="ล",ลับ!AK$3,0))</f>
        <v>0</v>
      </c>
      <c r="BK144" s="60">
        <f>IF(ลับ!AL$3=0,0,IF(เวลาเรียน!BP41="ล",ลับ!AL$3,0))</f>
        <v>0</v>
      </c>
      <c r="BL144" s="60">
        <f>IF(ลับ!AM$3=0,0,IF(เวลาเรียน!BQ41="ล",ลับ!AM$3,0))</f>
        <v>0</v>
      </c>
      <c r="BM144" s="60">
        <f>IF(ลับ!AN$3=0,0,IF(เวลาเรียน!BR41="ล",ลับ!AN$3,0))</f>
        <v>0</v>
      </c>
      <c r="BN144" s="60">
        <f>IF(ลับ!AO$3=0,0,IF(เวลาเรียน!BS41="ล",ลับ!AO$3,0))</f>
        <v>0</v>
      </c>
      <c r="BO144" s="60">
        <f>IF(ลับ!AP$3=0,0,IF(เวลาเรียน!BT41="ล",ลับ!AP$3,0))</f>
        <v>0</v>
      </c>
      <c r="BP144" s="60">
        <f>IF(ลับ!AQ$3=0,0,IF(เวลาเรียน!BU41="ล",ลับ!AQ$3,0))</f>
        <v>0</v>
      </c>
      <c r="BQ144" s="60">
        <f>IF(ลับ!AR$3=0,0,IF(เวลาเรียน!BV41="ล",ลับ!AR$3,0))</f>
        <v>0</v>
      </c>
      <c r="BR144" s="60">
        <f>IF(ลับ!AS$3=0,0,IF(เวลาเรียน!BW41="ล",ลับ!AS$3,0))</f>
        <v>0</v>
      </c>
      <c r="BS144" s="295">
        <f>IF(ลับ!AT$3=0,0,IF(เวลาเรียน!BX41="ล",ลับ!AT$3,0))</f>
        <v>0</v>
      </c>
      <c r="BT144" s="60">
        <f>IF(ลับ!BT$3=0,0,IF(เวลาเรียน!BZ41="ล",ลับ!BT$3,0))</f>
        <v>0</v>
      </c>
      <c r="BU144" s="60">
        <f>IF(ลับ!BU$3=0,0,IF(เวลาเรียน!CA41="ล",ลับ!BU$3,0))</f>
        <v>0</v>
      </c>
      <c r="BV144" s="60">
        <f>IF(ลับ!BV$3=0,0,IF(เวลาเรียน!CB41="ล",ลับ!BV$3,0))</f>
        <v>0</v>
      </c>
      <c r="BW144" s="60">
        <f>IF(ลับ!BW$3=0,0,IF(เวลาเรียน!CC41="ล",ลับ!BW$3,0))</f>
        <v>0</v>
      </c>
      <c r="BX144" s="60">
        <f>IF(ลับ!BX$3=0,0,IF(เวลาเรียน!CD41="ล",ลับ!BX$3,0))</f>
        <v>0</v>
      </c>
      <c r="BY144" s="60">
        <f>IF(ลับ!BY$3=0,0,IF(เวลาเรียน!CE41="ล",ลับ!BY$3,0))</f>
        <v>0</v>
      </c>
      <c r="BZ144" s="60">
        <f>IF(ลับ!BZ$3=0,0,IF(เวลาเรียน!CF41="ล",ลับ!BZ$3,0))</f>
        <v>0</v>
      </c>
      <c r="CA144" s="60">
        <f>IF(ลับ!CA$3=0,0,IF(เวลาเรียน!CG41="ล",ลับ!CA$3,0))</f>
        <v>0</v>
      </c>
      <c r="CB144" s="60">
        <f>IF(ลับ!CB$3=0,0,IF(เวลาเรียน!CH41="ล",ลับ!CB$3,0))</f>
        <v>0</v>
      </c>
      <c r="CC144" s="60">
        <f>IF(ลับ!CC$3=0,0,IF(เวลาเรียน!CI41="ล",ลับ!CC$3,0))</f>
        <v>0</v>
      </c>
      <c r="CD144" s="60">
        <f>IF(ลับ!CD$3=0,0,IF(เวลาเรียน!CJ41="ล",ลับ!CD$3,0))</f>
        <v>0</v>
      </c>
      <c r="CE144" s="60">
        <f>IF(ลับ!CE$3=0,0,IF(เวลาเรียน!CK41="ล",ลับ!CE$3,0))</f>
        <v>0</v>
      </c>
      <c r="CF144" s="60">
        <f>IF(ลับ!CF$3=0,0,IF(เวลาเรียน!CL41="ล",ลับ!CF$3,0))</f>
        <v>0</v>
      </c>
      <c r="CG144" s="60">
        <f>IF(ลับ!CG$3=0,0,IF(เวลาเรียน!CM41="ล",ลับ!CG$3,0))</f>
        <v>0</v>
      </c>
      <c r="CH144" s="60">
        <f>IF(ลับ!CH$3=0,0,IF(เวลาเรียน!CN41="ล",ลับ!CH$3,0))</f>
        <v>0</v>
      </c>
      <c r="CI144" s="60">
        <f>IF(ลับ!CI$3=0,0,IF(เวลาเรียน!CO41="ล",ลับ!CI$3,0))</f>
        <v>0</v>
      </c>
      <c r="CJ144" s="60">
        <f>IF(ลับ!CJ$3=0,0,IF(เวลาเรียน!CP41="ล",ลับ!CJ$3,0))</f>
        <v>0</v>
      </c>
      <c r="CK144" s="60">
        <f>IF(ลับ!CK$3=0,0,IF(เวลาเรียน!CQ41="ล",ลับ!CK$3,0))</f>
        <v>0</v>
      </c>
      <c r="CL144" s="60">
        <f>IF(ลับ!CL$3=0,0,IF(เวลาเรียน!CR41="ล",ลับ!CL$3,0))</f>
        <v>0</v>
      </c>
      <c r="CM144" s="60">
        <f>IF(ลับ!CM$3=0,0,IF(เวลาเรียน!CS41="ล",ลับ!CM$3,0))</f>
        <v>0</v>
      </c>
      <c r="CN144" s="60">
        <f>IF(ลับ!CN$3=0,0,IF(เวลาเรียน!CT41="ล",ลับ!CN$3,0))</f>
        <v>0</v>
      </c>
      <c r="CO144" s="60">
        <f>IF(ลับ!CO$3=0,0,IF(เวลาเรียน!CU41="ล",ลับ!CO$3,0))</f>
        <v>0</v>
      </c>
      <c r="CP144" s="60">
        <f>IF(ลับ!CP$3=0,0,IF(เวลาเรียน!CV41="ล",ลับ!CP$3,0))</f>
        <v>0</v>
      </c>
      <c r="CQ144" s="60">
        <f>IF(ลับ!CQ$3=0,0,IF(เวลาเรียน!CW41="ล",ลับ!CQ$3,0))</f>
        <v>0</v>
      </c>
      <c r="CR144" s="60">
        <f>IF(ลับ!CR$3=0,0,IF(เวลาเรียน!CX41="ล",ลับ!CR$3,0))</f>
        <v>0</v>
      </c>
      <c r="CS144" s="60">
        <f>IF(ลับ!CS$3=0,0,IF(เวลาเรียน!CY41="ล",ลับ!CS$3,0))</f>
        <v>0</v>
      </c>
      <c r="CT144" s="60">
        <f>IF(ลับ!CT$3=0,0,IF(เวลาเรียน!CZ41="ล",ลับ!CT$3,0))</f>
        <v>0</v>
      </c>
      <c r="CU144" s="60">
        <f>IF(ลับ!CU$3=0,0,IF(เวลาเรียน!DA41="ล",ลับ!CU$3,0))</f>
        <v>0</v>
      </c>
      <c r="CV144" s="60">
        <f>IF(ลับ!CV$3=0,0,IF(เวลาเรียน!DB41="ล",ลับ!CV$3,0))</f>
        <v>0</v>
      </c>
      <c r="CW144" s="60">
        <f>IF(ลับ!CW$3=0,0,IF(เวลาเรียน!DC41="ล",ลับ!CW$3,0))</f>
        <v>0</v>
      </c>
      <c r="CX144" s="73" t="e">
        <f t="shared" si="25"/>
        <v>#REF!</v>
      </c>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row>
    <row r="145" spans="1:214" ht="20.399999999999999" x14ac:dyDescent="0.55000000000000004">
      <c r="A145" s="25">
        <v>37</v>
      </c>
      <c r="B145" s="60">
        <f>IF(ลับ!B$3=0,0,IF(เวลาเรียน!H42="ล",ลับ!B$3,0))</f>
        <v>0</v>
      </c>
      <c r="C145" s="60">
        <f>IF(ลับ!C$3=0,0,IF(เวลาเรียน!I42="ล",ลับ!C$3,0))</f>
        <v>0</v>
      </c>
      <c r="D145" s="60">
        <f>IF(ลับ!D$3=0,0,IF(เวลาเรียน!J42="ล",ลับ!D$3,0))</f>
        <v>0</v>
      </c>
      <c r="E145" s="60">
        <f>IF(ลับ!E$3=0,0,IF(เวลาเรียน!K42="ล",ลับ!E$3,0))</f>
        <v>0</v>
      </c>
      <c r="F145" s="60" t="e">
        <f>IF(ลับ!F$3=0,0,IF(เวลาเรียน!#REF!="ล",ลับ!F$3,0))</f>
        <v>#REF!</v>
      </c>
      <c r="G145" s="60">
        <f>IF(ลับ!G$3=0,0,IF(เวลาเรียน!L42="ล",ลับ!G$3,0))</f>
        <v>0</v>
      </c>
      <c r="H145" s="60">
        <f>IF(ลับ!H$3=0,0,IF(เวลาเรียน!M42="ล",ลับ!H$3,0))</f>
        <v>0</v>
      </c>
      <c r="I145" s="60">
        <f>IF(ลับ!I$3=0,0,IF(เวลาเรียน!N42="ล",ลับ!I$3,0))</f>
        <v>0</v>
      </c>
      <c r="J145" s="60">
        <f>IF(ลับ!J$3=0,0,IF(เวลาเรียน!O42="ล",ลับ!J$3,0))</f>
        <v>0</v>
      </c>
      <c r="K145" s="60">
        <f>IF(ลับ!K$3=0,0,IF(เวลาเรียน!P42="ล",ลับ!K$3,0))</f>
        <v>0</v>
      </c>
      <c r="L145" s="60">
        <f>IF(ลับ!L$3=0,0,IF(เวลาเรียน!Q42="ล",ลับ!L$3,0))</f>
        <v>0</v>
      </c>
      <c r="M145" s="60">
        <f>IF(ลับ!M$3=0,0,IF(เวลาเรียน!R42="ล",ลับ!M$3,0))</f>
        <v>0</v>
      </c>
      <c r="N145" s="60">
        <f>IF(ลับ!N$3=0,0,IF(เวลาเรียน!S42="ล",ลับ!N$3,0))</f>
        <v>0</v>
      </c>
      <c r="O145" s="60">
        <f>IF(ลับ!O$3=0,0,IF(เวลาเรียน!T42="ล",ลับ!O$3,0))</f>
        <v>0</v>
      </c>
      <c r="P145" s="60">
        <f>IF(ลับ!P$3=0,0,IF(เวลาเรียน!U42="ล",ลับ!P$3,0))</f>
        <v>0</v>
      </c>
      <c r="Q145" s="60">
        <f>IF(ลับ!Q$3=0,0,IF(เวลาเรียน!V42="ล",ลับ!Q$3,0))</f>
        <v>0</v>
      </c>
      <c r="R145" s="60">
        <f>IF(ลับ!R$3=0,0,IF(เวลาเรียน!W42="ล",ลับ!R$3,0))</f>
        <v>0</v>
      </c>
      <c r="S145" s="60">
        <f>IF(ลับ!S$3=0,0,IF(เวลาเรียน!X42="ล",ลับ!S$3,0))</f>
        <v>0</v>
      </c>
      <c r="T145" s="60">
        <f>IF(ลับ!T$3=0,0,IF(เวลาเรียน!Y42="ล",ลับ!T$3,0))</f>
        <v>0</v>
      </c>
      <c r="U145" s="60">
        <f>IF(ลับ!U$3=0,0,IF(เวลาเรียน!Z42="ล",ลับ!U$3,0))</f>
        <v>0</v>
      </c>
      <c r="V145" s="60">
        <f>IF(ลับ!V$3=0,0,IF(เวลาเรียน!AA42="ล",ลับ!V$3,0))</f>
        <v>0</v>
      </c>
      <c r="W145" s="60">
        <f>IF(ลับ!W$3=0,0,IF(เวลาเรียน!AB42="ล",ลับ!W$3,0))</f>
        <v>0</v>
      </c>
      <c r="X145" s="60">
        <f>IF(ลับ!X$3=0,0,IF(เวลาเรียน!AC42="ล",ลับ!X$3,0))</f>
        <v>0</v>
      </c>
      <c r="Y145" s="60">
        <f>IF(ลับ!Y$3=0,0,IF(เวลาเรียน!AD42="ล",ลับ!Y$3,0))</f>
        <v>0</v>
      </c>
      <c r="Z145" s="295">
        <f>IF(ลับ!Z$3=0,0,IF(เวลาเรียน!AE42="ล",ลับ!Z$3,0))</f>
        <v>0</v>
      </c>
      <c r="AA145" s="60">
        <f>IF(ลับ!B$3=0,0,IF(เวลาเรียน!AF42="ล",ลับ!B$3,0))</f>
        <v>0</v>
      </c>
      <c r="AB145" s="60">
        <f>IF(ลับ!C$3=0,0,IF(เวลาเรียน!AG42="ล",ลับ!C$3,0))</f>
        <v>0</v>
      </c>
      <c r="AC145" s="60">
        <f>IF(ลับ!D$3=0,0,IF(เวลาเรียน!AH42="ล",ลับ!D$3,0))</f>
        <v>0</v>
      </c>
      <c r="AD145" s="60">
        <f>IF(ลับ!E$3=0,0,IF(เวลาเรียน!AI42="ล",ลับ!E$3,0))</f>
        <v>0</v>
      </c>
      <c r="AE145" s="60" t="e">
        <f>IF(ลับ!F$3=0,0,IF(เวลาเรียน!AJ42="ล",ลับ!F$3,0))</f>
        <v>#REF!</v>
      </c>
      <c r="AF145" s="60">
        <f>IF(ลับ!G$3=0,0,IF(เวลาเรียน!AK42="ล",ลับ!G$3,0))</f>
        <v>0</v>
      </c>
      <c r="AG145" s="60">
        <f>IF(ลับ!H$3=0,0,IF(เวลาเรียน!AL42="ล",ลับ!H$3,0))</f>
        <v>0</v>
      </c>
      <c r="AH145" s="60">
        <f>IF(ลับ!I$3=0,0,IF(เวลาเรียน!AM42="ล",ลับ!I$3,0))</f>
        <v>0</v>
      </c>
      <c r="AI145" s="60">
        <f>IF(ลับ!J$3=0,0,IF(เวลาเรียน!AN42="ล",ลับ!J$3,0))</f>
        <v>0</v>
      </c>
      <c r="AJ145" s="60">
        <f>IF(ลับ!K$3=0,0,IF(เวลาเรียน!AO42="ล",ลับ!K$3,0))</f>
        <v>0</v>
      </c>
      <c r="AK145" s="60">
        <f>IF(ลับ!L$3=0,0,IF(เวลาเรียน!AP42="ล",ลับ!L$3,0))</f>
        <v>0</v>
      </c>
      <c r="AL145" s="60">
        <f>IF(ลับ!M$3=0,0,IF(เวลาเรียน!AQ42="ล",ลับ!M$3,0))</f>
        <v>0</v>
      </c>
      <c r="AM145" s="60">
        <f>IF(ลับ!N$3=0,0,IF(เวลาเรียน!AR42="ล",ลับ!N$3,0))</f>
        <v>0</v>
      </c>
      <c r="AN145" s="60">
        <f>IF(ลับ!O$3=0,0,IF(เวลาเรียน!AS42="ล",ลับ!O$3,0))</f>
        <v>0</v>
      </c>
      <c r="AO145" s="60">
        <f>IF(ลับ!P$3=0,0,IF(เวลาเรียน!AT42="ล",ลับ!P$3,0))</f>
        <v>0</v>
      </c>
      <c r="AP145" s="60">
        <f>IF(ลับ!Q$3=0,0,IF(เวลาเรียน!AU42="ล",ลับ!Q$3,0))</f>
        <v>0</v>
      </c>
      <c r="AQ145" s="60">
        <f>IF(ลับ!R$3=0,0,IF(เวลาเรียน!AV42="ล",ลับ!R$3,0))</f>
        <v>0</v>
      </c>
      <c r="AR145" s="60">
        <f>IF(ลับ!S$3=0,0,IF(เวลาเรียน!AW42="ล",ลับ!S$3,0))</f>
        <v>0</v>
      </c>
      <c r="AS145" s="60">
        <f>IF(ลับ!T$3=0,0,IF(เวลาเรียน!AX42="ล",ลับ!T$3,0))</f>
        <v>0</v>
      </c>
      <c r="AT145" s="60">
        <f>IF(ลับ!U$3=0,0,IF(เวลาเรียน!AY42="ล",ลับ!U$3,0))</f>
        <v>0</v>
      </c>
      <c r="AU145" s="60">
        <f>IF(ลับ!V$3=0,0,IF(เวลาเรียน!AZ42="ล",ลับ!V$3,0))</f>
        <v>0</v>
      </c>
      <c r="AV145" s="60">
        <f>IF(ลับ!W$3=0,0,IF(เวลาเรียน!BA42="ล",ลับ!W$3,0))</f>
        <v>0</v>
      </c>
      <c r="AW145" s="60">
        <f>IF(ลับ!X$3=0,0,IF(เวลาเรียน!BB42="ล",ลับ!X$3,0))</f>
        <v>0</v>
      </c>
      <c r="AX145" s="60">
        <f>IF(ลับ!Y$3=0,0,IF(เวลาเรียน!BC42="ล",ลับ!Y$3,0))</f>
        <v>0</v>
      </c>
      <c r="AY145" s="60">
        <f>IF(ลับ!Z$3=0,0,IF(เวลาเรียน!BD42="ล",ลับ!Z$3,0))</f>
        <v>0</v>
      </c>
      <c r="AZ145" s="60">
        <f>IF(ลับ!AA$3=0,0,IF(เวลาเรียน!BE42="ล",ลับ!AA$3,0))</f>
        <v>0</v>
      </c>
      <c r="BA145" s="60">
        <f>IF(ลับ!AB$3=0,0,IF(เวลาเรียน!BF42="ล",ลับ!AB$3,0))</f>
        <v>0</v>
      </c>
      <c r="BB145" s="60">
        <f>IF(ลับ!AC$3=0,0,IF(เวลาเรียน!BG42="ล",ลับ!AC$3,0))</f>
        <v>0</v>
      </c>
      <c r="BC145" s="60">
        <f>IF(ลับ!AD$3=0,0,IF(เวลาเรียน!BH42="ล",ลับ!AD$3,0))</f>
        <v>0</v>
      </c>
      <c r="BD145" s="60">
        <f>IF(ลับ!AE$3=0,0,IF(เวลาเรียน!BI42="ล",ลับ!AE$3,0))</f>
        <v>0</v>
      </c>
      <c r="BE145" s="60">
        <f>IF(ลับ!AF$3=0,0,IF(เวลาเรียน!BJ42="ล",ลับ!AF$3,0))</f>
        <v>0</v>
      </c>
      <c r="BF145" s="60">
        <f>IF(ลับ!AG$3=0,0,IF(เวลาเรียน!BK42="ล",ลับ!AG$3,0))</f>
        <v>0</v>
      </c>
      <c r="BG145" s="60">
        <f>IF(ลับ!AH$3=0,0,IF(เวลาเรียน!BL42="ล",ลับ!AH$3,0))</f>
        <v>0</v>
      </c>
      <c r="BH145" s="60">
        <f>IF(ลับ!AI$3=0,0,IF(เวลาเรียน!BM42="ล",ลับ!AI$3,0))</f>
        <v>0</v>
      </c>
      <c r="BI145" s="60">
        <f>IF(ลับ!AJ$3=0,0,IF(เวลาเรียน!BN42="ล",ลับ!AJ$3,0))</f>
        <v>0</v>
      </c>
      <c r="BJ145" s="60">
        <f>IF(ลับ!AK$3=0,0,IF(เวลาเรียน!BO42="ล",ลับ!AK$3,0))</f>
        <v>0</v>
      </c>
      <c r="BK145" s="60">
        <f>IF(ลับ!AL$3=0,0,IF(เวลาเรียน!BP42="ล",ลับ!AL$3,0))</f>
        <v>0</v>
      </c>
      <c r="BL145" s="60">
        <f>IF(ลับ!AM$3=0,0,IF(เวลาเรียน!BQ42="ล",ลับ!AM$3,0))</f>
        <v>0</v>
      </c>
      <c r="BM145" s="60">
        <f>IF(ลับ!AN$3=0,0,IF(เวลาเรียน!BR42="ล",ลับ!AN$3,0))</f>
        <v>0</v>
      </c>
      <c r="BN145" s="60">
        <f>IF(ลับ!AO$3=0,0,IF(เวลาเรียน!BS42="ล",ลับ!AO$3,0))</f>
        <v>0</v>
      </c>
      <c r="BO145" s="60">
        <f>IF(ลับ!AP$3=0,0,IF(เวลาเรียน!BT42="ล",ลับ!AP$3,0))</f>
        <v>0</v>
      </c>
      <c r="BP145" s="60">
        <f>IF(ลับ!AQ$3=0,0,IF(เวลาเรียน!BU42="ล",ลับ!AQ$3,0))</f>
        <v>0</v>
      </c>
      <c r="BQ145" s="60">
        <f>IF(ลับ!AR$3=0,0,IF(เวลาเรียน!BV42="ล",ลับ!AR$3,0))</f>
        <v>0</v>
      </c>
      <c r="BR145" s="60">
        <f>IF(ลับ!AS$3=0,0,IF(เวลาเรียน!BW42="ล",ลับ!AS$3,0))</f>
        <v>0</v>
      </c>
      <c r="BS145" s="295">
        <f>IF(ลับ!AT$3=0,0,IF(เวลาเรียน!BX42="ล",ลับ!AT$3,0))</f>
        <v>0</v>
      </c>
      <c r="BT145" s="60">
        <f>IF(ลับ!BT$3=0,0,IF(เวลาเรียน!BZ42="ล",ลับ!BT$3,0))</f>
        <v>0</v>
      </c>
      <c r="BU145" s="60">
        <f>IF(ลับ!BU$3=0,0,IF(เวลาเรียน!CA42="ล",ลับ!BU$3,0))</f>
        <v>0</v>
      </c>
      <c r="BV145" s="60">
        <f>IF(ลับ!BV$3=0,0,IF(เวลาเรียน!CB42="ล",ลับ!BV$3,0))</f>
        <v>0</v>
      </c>
      <c r="BW145" s="60">
        <f>IF(ลับ!BW$3=0,0,IF(เวลาเรียน!CC42="ล",ลับ!BW$3,0))</f>
        <v>0</v>
      </c>
      <c r="BX145" s="60">
        <f>IF(ลับ!BX$3=0,0,IF(เวลาเรียน!CD42="ล",ลับ!BX$3,0))</f>
        <v>0</v>
      </c>
      <c r="BY145" s="60">
        <f>IF(ลับ!BY$3=0,0,IF(เวลาเรียน!CE42="ล",ลับ!BY$3,0))</f>
        <v>0</v>
      </c>
      <c r="BZ145" s="60">
        <f>IF(ลับ!BZ$3=0,0,IF(เวลาเรียน!CF42="ล",ลับ!BZ$3,0))</f>
        <v>0</v>
      </c>
      <c r="CA145" s="60">
        <f>IF(ลับ!CA$3=0,0,IF(เวลาเรียน!CG42="ล",ลับ!CA$3,0))</f>
        <v>0</v>
      </c>
      <c r="CB145" s="60">
        <f>IF(ลับ!CB$3=0,0,IF(เวลาเรียน!CH42="ล",ลับ!CB$3,0))</f>
        <v>0</v>
      </c>
      <c r="CC145" s="60">
        <f>IF(ลับ!CC$3=0,0,IF(เวลาเรียน!CI42="ล",ลับ!CC$3,0))</f>
        <v>0</v>
      </c>
      <c r="CD145" s="60">
        <f>IF(ลับ!CD$3=0,0,IF(เวลาเรียน!CJ42="ล",ลับ!CD$3,0))</f>
        <v>0</v>
      </c>
      <c r="CE145" s="60">
        <f>IF(ลับ!CE$3=0,0,IF(เวลาเรียน!CK42="ล",ลับ!CE$3,0))</f>
        <v>0</v>
      </c>
      <c r="CF145" s="60">
        <f>IF(ลับ!CF$3=0,0,IF(เวลาเรียน!CL42="ล",ลับ!CF$3,0))</f>
        <v>0</v>
      </c>
      <c r="CG145" s="60">
        <f>IF(ลับ!CG$3=0,0,IF(เวลาเรียน!CM42="ล",ลับ!CG$3,0))</f>
        <v>0</v>
      </c>
      <c r="CH145" s="60">
        <f>IF(ลับ!CH$3=0,0,IF(เวลาเรียน!CN42="ล",ลับ!CH$3,0))</f>
        <v>0</v>
      </c>
      <c r="CI145" s="60">
        <f>IF(ลับ!CI$3=0,0,IF(เวลาเรียน!CO42="ล",ลับ!CI$3,0))</f>
        <v>0</v>
      </c>
      <c r="CJ145" s="60">
        <f>IF(ลับ!CJ$3=0,0,IF(เวลาเรียน!CP42="ล",ลับ!CJ$3,0))</f>
        <v>0</v>
      </c>
      <c r="CK145" s="60">
        <f>IF(ลับ!CK$3=0,0,IF(เวลาเรียน!CQ42="ล",ลับ!CK$3,0))</f>
        <v>0</v>
      </c>
      <c r="CL145" s="60">
        <f>IF(ลับ!CL$3=0,0,IF(เวลาเรียน!CR42="ล",ลับ!CL$3,0))</f>
        <v>0</v>
      </c>
      <c r="CM145" s="60">
        <f>IF(ลับ!CM$3=0,0,IF(เวลาเรียน!CS42="ล",ลับ!CM$3,0))</f>
        <v>0</v>
      </c>
      <c r="CN145" s="60">
        <f>IF(ลับ!CN$3=0,0,IF(เวลาเรียน!CT42="ล",ลับ!CN$3,0))</f>
        <v>0</v>
      </c>
      <c r="CO145" s="60">
        <f>IF(ลับ!CO$3=0,0,IF(เวลาเรียน!CU42="ล",ลับ!CO$3,0))</f>
        <v>0</v>
      </c>
      <c r="CP145" s="60">
        <f>IF(ลับ!CP$3=0,0,IF(เวลาเรียน!CV42="ล",ลับ!CP$3,0))</f>
        <v>0</v>
      </c>
      <c r="CQ145" s="60">
        <f>IF(ลับ!CQ$3=0,0,IF(เวลาเรียน!CW42="ล",ลับ!CQ$3,0))</f>
        <v>0</v>
      </c>
      <c r="CR145" s="60">
        <f>IF(ลับ!CR$3=0,0,IF(เวลาเรียน!CX42="ล",ลับ!CR$3,0))</f>
        <v>0</v>
      </c>
      <c r="CS145" s="60">
        <f>IF(ลับ!CS$3=0,0,IF(เวลาเรียน!CY42="ล",ลับ!CS$3,0))</f>
        <v>0</v>
      </c>
      <c r="CT145" s="60">
        <f>IF(ลับ!CT$3=0,0,IF(เวลาเรียน!CZ42="ล",ลับ!CT$3,0))</f>
        <v>0</v>
      </c>
      <c r="CU145" s="60">
        <f>IF(ลับ!CU$3=0,0,IF(เวลาเรียน!DA42="ล",ลับ!CU$3,0))</f>
        <v>0</v>
      </c>
      <c r="CV145" s="60">
        <f>IF(ลับ!CV$3=0,0,IF(เวลาเรียน!DB42="ล",ลับ!CV$3,0))</f>
        <v>0</v>
      </c>
      <c r="CW145" s="60">
        <f>IF(ลับ!CW$3=0,0,IF(เวลาเรียน!DC42="ล",ลับ!CW$3,0))</f>
        <v>0</v>
      </c>
      <c r="CX145" s="73" t="e">
        <f t="shared" si="25"/>
        <v>#REF!</v>
      </c>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row>
    <row r="146" spans="1:214" ht="20.399999999999999" x14ac:dyDescent="0.55000000000000004">
      <c r="A146" s="25">
        <v>38</v>
      </c>
      <c r="B146" s="60">
        <f>IF(ลับ!B$3=0,0,IF(เวลาเรียน!H43="ล",ลับ!B$3,0))</f>
        <v>0</v>
      </c>
      <c r="C146" s="60">
        <f>IF(ลับ!C$3=0,0,IF(เวลาเรียน!I43="ล",ลับ!C$3,0))</f>
        <v>0</v>
      </c>
      <c r="D146" s="60">
        <f>IF(ลับ!D$3=0,0,IF(เวลาเรียน!J43="ล",ลับ!D$3,0))</f>
        <v>0</v>
      </c>
      <c r="E146" s="60">
        <f>IF(ลับ!E$3=0,0,IF(เวลาเรียน!K43="ล",ลับ!E$3,0))</f>
        <v>0</v>
      </c>
      <c r="F146" s="60" t="e">
        <f>IF(ลับ!F$3=0,0,IF(เวลาเรียน!#REF!="ล",ลับ!F$3,0))</f>
        <v>#REF!</v>
      </c>
      <c r="G146" s="60">
        <f>IF(ลับ!G$3=0,0,IF(เวลาเรียน!L43="ล",ลับ!G$3,0))</f>
        <v>0</v>
      </c>
      <c r="H146" s="60">
        <f>IF(ลับ!H$3=0,0,IF(เวลาเรียน!M43="ล",ลับ!H$3,0))</f>
        <v>0</v>
      </c>
      <c r="I146" s="60">
        <f>IF(ลับ!I$3=0,0,IF(เวลาเรียน!N43="ล",ลับ!I$3,0))</f>
        <v>0</v>
      </c>
      <c r="J146" s="60">
        <f>IF(ลับ!J$3=0,0,IF(เวลาเรียน!O43="ล",ลับ!J$3,0))</f>
        <v>0</v>
      </c>
      <c r="K146" s="60">
        <f>IF(ลับ!K$3=0,0,IF(เวลาเรียน!P43="ล",ลับ!K$3,0))</f>
        <v>0</v>
      </c>
      <c r="L146" s="60">
        <f>IF(ลับ!L$3=0,0,IF(เวลาเรียน!Q43="ล",ลับ!L$3,0))</f>
        <v>0</v>
      </c>
      <c r="M146" s="60">
        <f>IF(ลับ!M$3=0,0,IF(เวลาเรียน!R43="ล",ลับ!M$3,0))</f>
        <v>0</v>
      </c>
      <c r="N146" s="60">
        <f>IF(ลับ!N$3=0,0,IF(เวลาเรียน!S43="ล",ลับ!N$3,0))</f>
        <v>0</v>
      </c>
      <c r="O146" s="60">
        <f>IF(ลับ!O$3=0,0,IF(เวลาเรียน!T43="ล",ลับ!O$3,0))</f>
        <v>0</v>
      </c>
      <c r="P146" s="60">
        <f>IF(ลับ!P$3=0,0,IF(เวลาเรียน!U43="ล",ลับ!P$3,0))</f>
        <v>0</v>
      </c>
      <c r="Q146" s="60">
        <f>IF(ลับ!Q$3=0,0,IF(เวลาเรียน!V43="ล",ลับ!Q$3,0))</f>
        <v>0</v>
      </c>
      <c r="R146" s="60">
        <f>IF(ลับ!R$3=0,0,IF(เวลาเรียน!W43="ล",ลับ!R$3,0))</f>
        <v>0</v>
      </c>
      <c r="S146" s="60">
        <f>IF(ลับ!S$3=0,0,IF(เวลาเรียน!X43="ล",ลับ!S$3,0))</f>
        <v>0</v>
      </c>
      <c r="T146" s="60">
        <f>IF(ลับ!T$3=0,0,IF(เวลาเรียน!Y43="ล",ลับ!T$3,0))</f>
        <v>0</v>
      </c>
      <c r="U146" s="60">
        <f>IF(ลับ!U$3=0,0,IF(เวลาเรียน!Z43="ล",ลับ!U$3,0))</f>
        <v>0</v>
      </c>
      <c r="V146" s="60">
        <f>IF(ลับ!V$3=0,0,IF(เวลาเรียน!AA43="ล",ลับ!V$3,0))</f>
        <v>0</v>
      </c>
      <c r="W146" s="60">
        <f>IF(ลับ!W$3=0,0,IF(เวลาเรียน!AB43="ล",ลับ!W$3,0))</f>
        <v>0</v>
      </c>
      <c r="X146" s="60">
        <f>IF(ลับ!X$3=0,0,IF(เวลาเรียน!AC43="ล",ลับ!X$3,0))</f>
        <v>0</v>
      </c>
      <c r="Y146" s="60">
        <f>IF(ลับ!Y$3=0,0,IF(เวลาเรียน!AD43="ล",ลับ!Y$3,0))</f>
        <v>0</v>
      </c>
      <c r="Z146" s="295">
        <f>IF(ลับ!Z$3=0,0,IF(เวลาเรียน!AE43="ล",ลับ!Z$3,0))</f>
        <v>0</v>
      </c>
      <c r="AA146" s="60">
        <f>IF(ลับ!B$3=0,0,IF(เวลาเรียน!AF43="ล",ลับ!B$3,0))</f>
        <v>0</v>
      </c>
      <c r="AB146" s="60">
        <f>IF(ลับ!C$3=0,0,IF(เวลาเรียน!AG43="ล",ลับ!C$3,0))</f>
        <v>0</v>
      </c>
      <c r="AC146" s="60">
        <f>IF(ลับ!D$3=0,0,IF(เวลาเรียน!AH43="ล",ลับ!D$3,0))</f>
        <v>0</v>
      </c>
      <c r="AD146" s="60">
        <f>IF(ลับ!E$3=0,0,IF(เวลาเรียน!AI43="ล",ลับ!E$3,0))</f>
        <v>0</v>
      </c>
      <c r="AE146" s="60" t="e">
        <f>IF(ลับ!F$3=0,0,IF(เวลาเรียน!AJ43="ล",ลับ!F$3,0))</f>
        <v>#REF!</v>
      </c>
      <c r="AF146" s="60">
        <f>IF(ลับ!G$3=0,0,IF(เวลาเรียน!AK43="ล",ลับ!G$3,0))</f>
        <v>0</v>
      </c>
      <c r="AG146" s="60">
        <f>IF(ลับ!H$3=0,0,IF(เวลาเรียน!AL43="ล",ลับ!H$3,0))</f>
        <v>0</v>
      </c>
      <c r="AH146" s="60">
        <f>IF(ลับ!I$3=0,0,IF(เวลาเรียน!AM43="ล",ลับ!I$3,0))</f>
        <v>0</v>
      </c>
      <c r="AI146" s="60">
        <f>IF(ลับ!J$3=0,0,IF(เวลาเรียน!AN43="ล",ลับ!J$3,0))</f>
        <v>0</v>
      </c>
      <c r="AJ146" s="60">
        <f>IF(ลับ!K$3=0,0,IF(เวลาเรียน!AO43="ล",ลับ!K$3,0))</f>
        <v>0</v>
      </c>
      <c r="AK146" s="60">
        <f>IF(ลับ!L$3=0,0,IF(เวลาเรียน!AP43="ล",ลับ!L$3,0))</f>
        <v>0</v>
      </c>
      <c r="AL146" s="60">
        <f>IF(ลับ!M$3=0,0,IF(เวลาเรียน!AQ43="ล",ลับ!M$3,0))</f>
        <v>0</v>
      </c>
      <c r="AM146" s="60">
        <f>IF(ลับ!N$3=0,0,IF(เวลาเรียน!AR43="ล",ลับ!N$3,0))</f>
        <v>0</v>
      </c>
      <c r="AN146" s="60">
        <f>IF(ลับ!O$3=0,0,IF(เวลาเรียน!AS43="ล",ลับ!O$3,0))</f>
        <v>0</v>
      </c>
      <c r="AO146" s="60">
        <f>IF(ลับ!P$3=0,0,IF(เวลาเรียน!AT43="ล",ลับ!P$3,0))</f>
        <v>0</v>
      </c>
      <c r="AP146" s="60">
        <f>IF(ลับ!Q$3=0,0,IF(เวลาเรียน!AU43="ล",ลับ!Q$3,0))</f>
        <v>0</v>
      </c>
      <c r="AQ146" s="60">
        <f>IF(ลับ!R$3=0,0,IF(เวลาเรียน!AV43="ล",ลับ!R$3,0))</f>
        <v>0</v>
      </c>
      <c r="AR146" s="60">
        <f>IF(ลับ!S$3=0,0,IF(เวลาเรียน!AW43="ล",ลับ!S$3,0))</f>
        <v>0</v>
      </c>
      <c r="AS146" s="60">
        <f>IF(ลับ!T$3=0,0,IF(เวลาเรียน!AX43="ล",ลับ!T$3,0))</f>
        <v>0</v>
      </c>
      <c r="AT146" s="60">
        <f>IF(ลับ!U$3=0,0,IF(เวลาเรียน!AY43="ล",ลับ!U$3,0))</f>
        <v>0</v>
      </c>
      <c r="AU146" s="60">
        <f>IF(ลับ!V$3=0,0,IF(เวลาเรียน!AZ43="ล",ลับ!V$3,0))</f>
        <v>0</v>
      </c>
      <c r="AV146" s="60">
        <f>IF(ลับ!W$3=0,0,IF(เวลาเรียน!BA43="ล",ลับ!W$3,0))</f>
        <v>0</v>
      </c>
      <c r="AW146" s="60">
        <f>IF(ลับ!X$3=0,0,IF(เวลาเรียน!BB43="ล",ลับ!X$3,0))</f>
        <v>0</v>
      </c>
      <c r="AX146" s="60">
        <f>IF(ลับ!Y$3=0,0,IF(เวลาเรียน!BC43="ล",ลับ!Y$3,0))</f>
        <v>0</v>
      </c>
      <c r="AY146" s="60">
        <f>IF(ลับ!Z$3=0,0,IF(เวลาเรียน!BD43="ล",ลับ!Z$3,0))</f>
        <v>0</v>
      </c>
      <c r="AZ146" s="60">
        <f>IF(ลับ!AA$3=0,0,IF(เวลาเรียน!BE43="ล",ลับ!AA$3,0))</f>
        <v>0</v>
      </c>
      <c r="BA146" s="60">
        <f>IF(ลับ!AB$3=0,0,IF(เวลาเรียน!BF43="ล",ลับ!AB$3,0))</f>
        <v>0</v>
      </c>
      <c r="BB146" s="60">
        <f>IF(ลับ!AC$3=0,0,IF(เวลาเรียน!BG43="ล",ลับ!AC$3,0))</f>
        <v>0</v>
      </c>
      <c r="BC146" s="60">
        <f>IF(ลับ!AD$3=0,0,IF(เวลาเรียน!BH43="ล",ลับ!AD$3,0))</f>
        <v>0</v>
      </c>
      <c r="BD146" s="60">
        <f>IF(ลับ!AE$3=0,0,IF(เวลาเรียน!BI43="ล",ลับ!AE$3,0))</f>
        <v>0</v>
      </c>
      <c r="BE146" s="60">
        <f>IF(ลับ!AF$3=0,0,IF(เวลาเรียน!BJ43="ล",ลับ!AF$3,0))</f>
        <v>0</v>
      </c>
      <c r="BF146" s="60">
        <f>IF(ลับ!AG$3=0,0,IF(เวลาเรียน!BK43="ล",ลับ!AG$3,0))</f>
        <v>0</v>
      </c>
      <c r="BG146" s="60">
        <f>IF(ลับ!AH$3=0,0,IF(เวลาเรียน!BL43="ล",ลับ!AH$3,0))</f>
        <v>0</v>
      </c>
      <c r="BH146" s="60">
        <f>IF(ลับ!AI$3=0,0,IF(เวลาเรียน!BM43="ล",ลับ!AI$3,0))</f>
        <v>0</v>
      </c>
      <c r="BI146" s="60">
        <f>IF(ลับ!AJ$3=0,0,IF(เวลาเรียน!BN43="ล",ลับ!AJ$3,0))</f>
        <v>0</v>
      </c>
      <c r="BJ146" s="60">
        <f>IF(ลับ!AK$3=0,0,IF(เวลาเรียน!BO43="ล",ลับ!AK$3,0))</f>
        <v>0</v>
      </c>
      <c r="BK146" s="60">
        <f>IF(ลับ!AL$3=0,0,IF(เวลาเรียน!BP43="ล",ลับ!AL$3,0))</f>
        <v>0</v>
      </c>
      <c r="BL146" s="60">
        <f>IF(ลับ!AM$3=0,0,IF(เวลาเรียน!BQ43="ล",ลับ!AM$3,0))</f>
        <v>0</v>
      </c>
      <c r="BM146" s="60">
        <f>IF(ลับ!AN$3=0,0,IF(เวลาเรียน!BR43="ล",ลับ!AN$3,0))</f>
        <v>0</v>
      </c>
      <c r="BN146" s="60">
        <f>IF(ลับ!AO$3=0,0,IF(เวลาเรียน!BS43="ล",ลับ!AO$3,0))</f>
        <v>0</v>
      </c>
      <c r="BO146" s="60">
        <f>IF(ลับ!AP$3=0,0,IF(เวลาเรียน!BT43="ล",ลับ!AP$3,0))</f>
        <v>0</v>
      </c>
      <c r="BP146" s="60">
        <f>IF(ลับ!AQ$3=0,0,IF(เวลาเรียน!BU43="ล",ลับ!AQ$3,0))</f>
        <v>0</v>
      </c>
      <c r="BQ146" s="60">
        <f>IF(ลับ!AR$3=0,0,IF(เวลาเรียน!BV43="ล",ลับ!AR$3,0))</f>
        <v>0</v>
      </c>
      <c r="BR146" s="60">
        <f>IF(ลับ!AS$3=0,0,IF(เวลาเรียน!BW43="ล",ลับ!AS$3,0))</f>
        <v>0</v>
      </c>
      <c r="BS146" s="295">
        <f>IF(ลับ!AT$3=0,0,IF(เวลาเรียน!BX43="ล",ลับ!AT$3,0))</f>
        <v>0</v>
      </c>
      <c r="BT146" s="60">
        <f>IF(ลับ!BT$3=0,0,IF(เวลาเรียน!BZ43="ล",ลับ!BT$3,0))</f>
        <v>0</v>
      </c>
      <c r="BU146" s="60">
        <f>IF(ลับ!BU$3=0,0,IF(เวลาเรียน!CA43="ล",ลับ!BU$3,0))</f>
        <v>0</v>
      </c>
      <c r="BV146" s="60">
        <f>IF(ลับ!BV$3=0,0,IF(เวลาเรียน!CB43="ล",ลับ!BV$3,0))</f>
        <v>0</v>
      </c>
      <c r="BW146" s="60">
        <f>IF(ลับ!BW$3=0,0,IF(เวลาเรียน!CC43="ล",ลับ!BW$3,0))</f>
        <v>0</v>
      </c>
      <c r="BX146" s="60">
        <f>IF(ลับ!BX$3=0,0,IF(เวลาเรียน!CD43="ล",ลับ!BX$3,0))</f>
        <v>0</v>
      </c>
      <c r="BY146" s="60">
        <f>IF(ลับ!BY$3=0,0,IF(เวลาเรียน!CE43="ล",ลับ!BY$3,0))</f>
        <v>0</v>
      </c>
      <c r="BZ146" s="60">
        <f>IF(ลับ!BZ$3=0,0,IF(เวลาเรียน!CF43="ล",ลับ!BZ$3,0))</f>
        <v>0</v>
      </c>
      <c r="CA146" s="60">
        <f>IF(ลับ!CA$3=0,0,IF(เวลาเรียน!CG43="ล",ลับ!CA$3,0))</f>
        <v>0</v>
      </c>
      <c r="CB146" s="60">
        <f>IF(ลับ!CB$3=0,0,IF(เวลาเรียน!CH43="ล",ลับ!CB$3,0))</f>
        <v>0</v>
      </c>
      <c r="CC146" s="60">
        <f>IF(ลับ!CC$3=0,0,IF(เวลาเรียน!CI43="ล",ลับ!CC$3,0))</f>
        <v>0</v>
      </c>
      <c r="CD146" s="60">
        <f>IF(ลับ!CD$3=0,0,IF(เวลาเรียน!CJ43="ล",ลับ!CD$3,0))</f>
        <v>0</v>
      </c>
      <c r="CE146" s="60">
        <f>IF(ลับ!CE$3=0,0,IF(เวลาเรียน!CK43="ล",ลับ!CE$3,0))</f>
        <v>0</v>
      </c>
      <c r="CF146" s="60">
        <f>IF(ลับ!CF$3=0,0,IF(เวลาเรียน!CL43="ล",ลับ!CF$3,0))</f>
        <v>0</v>
      </c>
      <c r="CG146" s="60">
        <f>IF(ลับ!CG$3=0,0,IF(เวลาเรียน!CM43="ล",ลับ!CG$3,0))</f>
        <v>0</v>
      </c>
      <c r="CH146" s="60">
        <f>IF(ลับ!CH$3=0,0,IF(เวลาเรียน!CN43="ล",ลับ!CH$3,0))</f>
        <v>0</v>
      </c>
      <c r="CI146" s="60">
        <f>IF(ลับ!CI$3=0,0,IF(เวลาเรียน!CO43="ล",ลับ!CI$3,0))</f>
        <v>0</v>
      </c>
      <c r="CJ146" s="60">
        <f>IF(ลับ!CJ$3=0,0,IF(เวลาเรียน!CP43="ล",ลับ!CJ$3,0))</f>
        <v>0</v>
      </c>
      <c r="CK146" s="60">
        <f>IF(ลับ!CK$3=0,0,IF(เวลาเรียน!CQ43="ล",ลับ!CK$3,0))</f>
        <v>0</v>
      </c>
      <c r="CL146" s="60">
        <f>IF(ลับ!CL$3=0,0,IF(เวลาเรียน!CR43="ล",ลับ!CL$3,0))</f>
        <v>0</v>
      </c>
      <c r="CM146" s="60">
        <f>IF(ลับ!CM$3=0,0,IF(เวลาเรียน!CS43="ล",ลับ!CM$3,0))</f>
        <v>0</v>
      </c>
      <c r="CN146" s="60">
        <f>IF(ลับ!CN$3=0,0,IF(เวลาเรียน!CT43="ล",ลับ!CN$3,0))</f>
        <v>0</v>
      </c>
      <c r="CO146" s="60">
        <f>IF(ลับ!CO$3=0,0,IF(เวลาเรียน!CU43="ล",ลับ!CO$3,0))</f>
        <v>0</v>
      </c>
      <c r="CP146" s="60">
        <f>IF(ลับ!CP$3=0,0,IF(เวลาเรียน!CV43="ล",ลับ!CP$3,0))</f>
        <v>0</v>
      </c>
      <c r="CQ146" s="60">
        <f>IF(ลับ!CQ$3=0,0,IF(เวลาเรียน!CW43="ล",ลับ!CQ$3,0))</f>
        <v>0</v>
      </c>
      <c r="CR146" s="60">
        <f>IF(ลับ!CR$3=0,0,IF(เวลาเรียน!CX43="ล",ลับ!CR$3,0))</f>
        <v>0</v>
      </c>
      <c r="CS146" s="60">
        <f>IF(ลับ!CS$3=0,0,IF(เวลาเรียน!CY43="ล",ลับ!CS$3,0))</f>
        <v>0</v>
      </c>
      <c r="CT146" s="60">
        <f>IF(ลับ!CT$3=0,0,IF(เวลาเรียน!CZ43="ล",ลับ!CT$3,0))</f>
        <v>0</v>
      </c>
      <c r="CU146" s="60">
        <f>IF(ลับ!CU$3=0,0,IF(เวลาเรียน!DA43="ล",ลับ!CU$3,0))</f>
        <v>0</v>
      </c>
      <c r="CV146" s="60">
        <f>IF(ลับ!CV$3=0,0,IF(เวลาเรียน!DB43="ล",ลับ!CV$3,0))</f>
        <v>0</v>
      </c>
      <c r="CW146" s="60">
        <f>IF(ลับ!CW$3=0,0,IF(เวลาเรียน!DC43="ล",ลับ!CW$3,0))</f>
        <v>0</v>
      </c>
      <c r="CX146" s="73" t="e">
        <f t="shared" si="25"/>
        <v>#REF!</v>
      </c>
      <c r="CZ146" s="47"/>
      <c r="DA146" s="47"/>
      <c r="DB146" s="47"/>
      <c r="DC146" s="47"/>
      <c r="DD146" s="47"/>
      <c r="DE146" s="47"/>
      <c r="DF146" s="47"/>
      <c r="DG146" s="47"/>
      <c r="DH146" s="47"/>
      <c r="DI146" s="47"/>
      <c r="DJ146" s="47"/>
      <c r="DK146" s="47"/>
      <c r="DL146" s="47"/>
      <c r="DM146" s="47"/>
      <c r="DN146" s="47"/>
      <c r="DO146" s="47"/>
      <c r="DP146" s="47"/>
      <c r="DQ146" s="47"/>
      <c r="DR146" s="47"/>
      <c r="DS146" s="47"/>
      <c r="DT146" s="47"/>
      <c r="DU146" s="47"/>
      <c r="DV146" s="47"/>
      <c r="DW146" s="47"/>
      <c r="DX146" s="47"/>
      <c r="DY146" s="47"/>
      <c r="DZ146" s="47"/>
      <c r="EA146" s="47"/>
      <c r="EB146" s="47"/>
      <c r="EC146" s="47"/>
      <c r="ED146" s="47"/>
      <c r="EE146" s="47"/>
      <c r="EF146" s="47"/>
    </row>
    <row r="147" spans="1:214" ht="20.399999999999999" x14ac:dyDescent="0.55000000000000004">
      <c r="A147" s="25">
        <v>39</v>
      </c>
      <c r="B147" s="60">
        <f>IF(ลับ!B$3=0,0,IF(เวลาเรียน!H44="ล",ลับ!B$3,0))</f>
        <v>0</v>
      </c>
      <c r="C147" s="60">
        <f>IF(ลับ!C$3=0,0,IF(เวลาเรียน!I44="ล",ลับ!C$3,0))</f>
        <v>0</v>
      </c>
      <c r="D147" s="60">
        <f>IF(ลับ!D$3=0,0,IF(เวลาเรียน!J44="ล",ลับ!D$3,0))</f>
        <v>0</v>
      </c>
      <c r="E147" s="60">
        <f>IF(ลับ!E$3=0,0,IF(เวลาเรียน!K44="ล",ลับ!E$3,0))</f>
        <v>0</v>
      </c>
      <c r="F147" s="60" t="e">
        <f>IF(ลับ!F$3=0,0,IF(เวลาเรียน!#REF!="ล",ลับ!F$3,0))</f>
        <v>#REF!</v>
      </c>
      <c r="G147" s="60">
        <f>IF(ลับ!G$3=0,0,IF(เวลาเรียน!L44="ล",ลับ!G$3,0))</f>
        <v>0</v>
      </c>
      <c r="H147" s="60">
        <f>IF(ลับ!H$3=0,0,IF(เวลาเรียน!M44="ล",ลับ!H$3,0))</f>
        <v>0</v>
      </c>
      <c r="I147" s="60">
        <f>IF(ลับ!I$3=0,0,IF(เวลาเรียน!N44="ล",ลับ!I$3,0))</f>
        <v>0</v>
      </c>
      <c r="J147" s="60">
        <f>IF(ลับ!J$3=0,0,IF(เวลาเรียน!O44="ล",ลับ!J$3,0))</f>
        <v>0</v>
      </c>
      <c r="K147" s="60">
        <f>IF(ลับ!K$3=0,0,IF(เวลาเรียน!P44="ล",ลับ!K$3,0))</f>
        <v>0</v>
      </c>
      <c r="L147" s="60">
        <f>IF(ลับ!L$3=0,0,IF(เวลาเรียน!Q44="ล",ลับ!L$3,0))</f>
        <v>0</v>
      </c>
      <c r="M147" s="60">
        <f>IF(ลับ!M$3=0,0,IF(เวลาเรียน!R44="ล",ลับ!M$3,0))</f>
        <v>0</v>
      </c>
      <c r="N147" s="60">
        <f>IF(ลับ!N$3=0,0,IF(เวลาเรียน!S44="ล",ลับ!N$3,0))</f>
        <v>0</v>
      </c>
      <c r="O147" s="60">
        <f>IF(ลับ!O$3=0,0,IF(เวลาเรียน!T44="ล",ลับ!O$3,0))</f>
        <v>0</v>
      </c>
      <c r="P147" s="60">
        <f>IF(ลับ!P$3=0,0,IF(เวลาเรียน!U44="ล",ลับ!P$3,0))</f>
        <v>0</v>
      </c>
      <c r="Q147" s="60">
        <f>IF(ลับ!Q$3=0,0,IF(เวลาเรียน!V44="ล",ลับ!Q$3,0))</f>
        <v>0</v>
      </c>
      <c r="R147" s="60">
        <f>IF(ลับ!R$3=0,0,IF(เวลาเรียน!W44="ล",ลับ!R$3,0))</f>
        <v>0</v>
      </c>
      <c r="S147" s="60">
        <f>IF(ลับ!S$3=0,0,IF(เวลาเรียน!X44="ล",ลับ!S$3,0))</f>
        <v>0</v>
      </c>
      <c r="T147" s="60">
        <f>IF(ลับ!T$3=0,0,IF(เวลาเรียน!Y44="ล",ลับ!T$3,0))</f>
        <v>0</v>
      </c>
      <c r="U147" s="60">
        <f>IF(ลับ!U$3=0,0,IF(เวลาเรียน!Z44="ล",ลับ!U$3,0))</f>
        <v>0</v>
      </c>
      <c r="V147" s="60">
        <f>IF(ลับ!V$3=0,0,IF(เวลาเรียน!AA44="ล",ลับ!V$3,0))</f>
        <v>0</v>
      </c>
      <c r="W147" s="60">
        <f>IF(ลับ!W$3=0,0,IF(เวลาเรียน!AB44="ล",ลับ!W$3,0))</f>
        <v>0</v>
      </c>
      <c r="X147" s="60">
        <f>IF(ลับ!X$3=0,0,IF(เวลาเรียน!AC44="ล",ลับ!X$3,0))</f>
        <v>0</v>
      </c>
      <c r="Y147" s="60">
        <f>IF(ลับ!Y$3=0,0,IF(เวลาเรียน!AD44="ล",ลับ!Y$3,0))</f>
        <v>0</v>
      </c>
      <c r="Z147" s="295">
        <f>IF(ลับ!Z$3=0,0,IF(เวลาเรียน!AE44="ล",ลับ!Z$3,0))</f>
        <v>0</v>
      </c>
      <c r="AA147" s="60">
        <f>IF(ลับ!B$3=0,0,IF(เวลาเรียน!AF44="ล",ลับ!B$3,0))</f>
        <v>0</v>
      </c>
      <c r="AB147" s="60">
        <f>IF(ลับ!C$3=0,0,IF(เวลาเรียน!AG44="ล",ลับ!C$3,0))</f>
        <v>0</v>
      </c>
      <c r="AC147" s="60">
        <f>IF(ลับ!D$3=0,0,IF(เวลาเรียน!AH44="ล",ลับ!D$3,0))</f>
        <v>0</v>
      </c>
      <c r="AD147" s="60">
        <f>IF(ลับ!E$3=0,0,IF(เวลาเรียน!AI44="ล",ลับ!E$3,0))</f>
        <v>0</v>
      </c>
      <c r="AE147" s="60" t="e">
        <f>IF(ลับ!F$3=0,0,IF(เวลาเรียน!AJ44="ล",ลับ!F$3,0))</f>
        <v>#REF!</v>
      </c>
      <c r="AF147" s="60">
        <f>IF(ลับ!G$3=0,0,IF(เวลาเรียน!AK44="ล",ลับ!G$3,0))</f>
        <v>0</v>
      </c>
      <c r="AG147" s="60">
        <f>IF(ลับ!H$3=0,0,IF(เวลาเรียน!AL44="ล",ลับ!H$3,0))</f>
        <v>0</v>
      </c>
      <c r="AH147" s="60">
        <f>IF(ลับ!I$3=0,0,IF(เวลาเรียน!AM44="ล",ลับ!I$3,0))</f>
        <v>0</v>
      </c>
      <c r="AI147" s="60">
        <f>IF(ลับ!J$3=0,0,IF(เวลาเรียน!AN44="ล",ลับ!J$3,0))</f>
        <v>0</v>
      </c>
      <c r="AJ147" s="60">
        <f>IF(ลับ!K$3=0,0,IF(เวลาเรียน!AO44="ล",ลับ!K$3,0))</f>
        <v>0</v>
      </c>
      <c r="AK147" s="60">
        <f>IF(ลับ!L$3=0,0,IF(เวลาเรียน!AP44="ล",ลับ!L$3,0))</f>
        <v>0</v>
      </c>
      <c r="AL147" s="60">
        <f>IF(ลับ!M$3=0,0,IF(เวลาเรียน!AQ44="ล",ลับ!M$3,0))</f>
        <v>0</v>
      </c>
      <c r="AM147" s="60">
        <f>IF(ลับ!N$3=0,0,IF(เวลาเรียน!AR44="ล",ลับ!N$3,0))</f>
        <v>0</v>
      </c>
      <c r="AN147" s="60">
        <f>IF(ลับ!O$3=0,0,IF(เวลาเรียน!AS44="ล",ลับ!O$3,0))</f>
        <v>0</v>
      </c>
      <c r="AO147" s="60">
        <f>IF(ลับ!P$3=0,0,IF(เวลาเรียน!AT44="ล",ลับ!P$3,0))</f>
        <v>0</v>
      </c>
      <c r="AP147" s="60">
        <f>IF(ลับ!Q$3=0,0,IF(เวลาเรียน!AU44="ล",ลับ!Q$3,0))</f>
        <v>0</v>
      </c>
      <c r="AQ147" s="60">
        <f>IF(ลับ!R$3=0,0,IF(เวลาเรียน!AV44="ล",ลับ!R$3,0))</f>
        <v>0</v>
      </c>
      <c r="AR147" s="60">
        <f>IF(ลับ!S$3=0,0,IF(เวลาเรียน!AW44="ล",ลับ!S$3,0))</f>
        <v>0</v>
      </c>
      <c r="AS147" s="60">
        <f>IF(ลับ!T$3=0,0,IF(เวลาเรียน!AX44="ล",ลับ!T$3,0))</f>
        <v>0</v>
      </c>
      <c r="AT147" s="60">
        <f>IF(ลับ!U$3=0,0,IF(เวลาเรียน!AY44="ล",ลับ!U$3,0))</f>
        <v>0</v>
      </c>
      <c r="AU147" s="60">
        <f>IF(ลับ!V$3=0,0,IF(เวลาเรียน!AZ44="ล",ลับ!V$3,0))</f>
        <v>0</v>
      </c>
      <c r="AV147" s="60">
        <f>IF(ลับ!W$3=0,0,IF(เวลาเรียน!BA44="ล",ลับ!W$3,0))</f>
        <v>0</v>
      </c>
      <c r="AW147" s="60">
        <f>IF(ลับ!X$3=0,0,IF(เวลาเรียน!BB44="ล",ลับ!X$3,0))</f>
        <v>0</v>
      </c>
      <c r="AX147" s="60">
        <f>IF(ลับ!Y$3=0,0,IF(เวลาเรียน!BC44="ล",ลับ!Y$3,0))</f>
        <v>0</v>
      </c>
      <c r="AY147" s="60">
        <f>IF(ลับ!Z$3=0,0,IF(เวลาเรียน!BD44="ล",ลับ!Z$3,0))</f>
        <v>0</v>
      </c>
      <c r="AZ147" s="60">
        <f>IF(ลับ!AA$3=0,0,IF(เวลาเรียน!BE44="ล",ลับ!AA$3,0))</f>
        <v>0</v>
      </c>
      <c r="BA147" s="60">
        <f>IF(ลับ!AB$3=0,0,IF(เวลาเรียน!BF44="ล",ลับ!AB$3,0))</f>
        <v>0</v>
      </c>
      <c r="BB147" s="60">
        <f>IF(ลับ!AC$3=0,0,IF(เวลาเรียน!BG44="ล",ลับ!AC$3,0))</f>
        <v>0</v>
      </c>
      <c r="BC147" s="60">
        <f>IF(ลับ!AD$3=0,0,IF(เวลาเรียน!BH44="ล",ลับ!AD$3,0))</f>
        <v>0</v>
      </c>
      <c r="BD147" s="60">
        <f>IF(ลับ!AE$3=0,0,IF(เวลาเรียน!BI44="ล",ลับ!AE$3,0))</f>
        <v>0</v>
      </c>
      <c r="BE147" s="60">
        <f>IF(ลับ!AF$3=0,0,IF(เวลาเรียน!BJ44="ล",ลับ!AF$3,0))</f>
        <v>0</v>
      </c>
      <c r="BF147" s="60">
        <f>IF(ลับ!AG$3=0,0,IF(เวลาเรียน!BK44="ล",ลับ!AG$3,0))</f>
        <v>0</v>
      </c>
      <c r="BG147" s="60">
        <f>IF(ลับ!AH$3=0,0,IF(เวลาเรียน!BL44="ล",ลับ!AH$3,0))</f>
        <v>0</v>
      </c>
      <c r="BH147" s="60">
        <f>IF(ลับ!AI$3=0,0,IF(เวลาเรียน!BM44="ล",ลับ!AI$3,0))</f>
        <v>0</v>
      </c>
      <c r="BI147" s="60">
        <f>IF(ลับ!AJ$3=0,0,IF(เวลาเรียน!BN44="ล",ลับ!AJ$3,0))</f>
        <v>0</v>
      </c>
      <c r="BJ147" s="60">
        <f>IF(ลับ!AK$3=0,0,IF(เวลาเรียน!BO44="ล",ลับ!AK$3,0))</f>
        <v>0</v>
      </c>
      <c r="BK147" s="60">
        <f>IF(ลับ!AL$3=0,0,IF(เวลาเรียน!BP44="ล",ลับ!AL$3,0))</f>
        <v>0</v>
      </c>
      <c r="BL147" s="60">
        <f>IF(ลับ!AM$3=0,0,IF(เวลาเรียน!BQ44="ล",ลับ!AM$3,0))</f>
        <v>0</v>
      </c>
      <c r="BM147" s="60">
        <f>IF(ลับ!AN$3=0,0,IF(เวลาเรียน!BR44="ล",ลับ!AN$3,0))</f>
        <v>0</v>
      </c>
      <c r="BN147" s="60">
        <f>IF(ลับ!AO$3=0,0,IF(เวลาเรียน!BS44="ล",ลับ!AO$3,0))</f>
        <v>0</v>
      </c>
      <c r="BO147" s="60">
        <f>IF(ลับ!AP$3=0,0,IF(เวลาเรียน!BT44="ล",ลับ!AP$3,0))</f>
        <v>0</v>
      </c>
      <c r="BP147" s="60">
        <f>IF(ลับ!AQ$3=0,0,IF(เวลาเรียน!BU44="ล",ลับ!AQ$3,0))</f>
        <v>0</v>
      </c>
      <c r="BQ147" s="60">
        <f>IF(ลับ!AR$3=0,0,IF(เวลาเรียน!BV44="ล",ลับ!AR$3,0))</f>
        <v>0</v>
      </c>
      <c r="BR147" s="60">
        <f>IF(ลับ!AS$3=0,0,IF(เวลาเรียน!BW44="ล",ลับ!AS$3,0))</f>
        <v>0</v>
      </c>
      <c r="BS147" s="295">
        <f>IF(ลับ!AT$3=0,0,IF(เวลาเรียน!BX44="ล",ลับ!AT$3,0))</f>
        <v>0</v>
      </c>
      <c r="BT147" s="60">
        <f>IF(ลับ!BT$3=0,0,IF(เวลาเรียน!BZ44="ล",ลับ!BT$3,0))</f>
        <v>0</v>
      </c>
      <c r="BU147" s="60">
        <f>IF(ลับ!BU$3=0,0,IF(เวลาเรียน!CA44="ล",ลับ!BU$3,0))</f>
        <v>0</v>
      </c>
      <c r="BV147" s="60">
        <f>IF(ลับ!BV$3=0,0,IF(เวลาเรียน!CB44="ล",ลับ!BV$3,0))</f>
        <v>0</v>
      </c>
      <c r="BW147" s="60">
        <f>IF(ลับ!BW$3=0,0,IF(เวลาเรียน!CC44="ล",ลับ!BW$3,0))</f>
        <v>0</v>
      </c>
      <c r="BX147" s="60">
        <f>IF(ลับ!BX$3=0,0,IF(เวลาเรียน!CD44="ล",ลับ!BX$3,0))</f>
        <v>0</v>
      </c>
      <c r="BY147" s="60">
        <f>IF(ลับ!BY$3=0,0,IF(เวลาเรียน!CE44="ล",ลับ!BY$3,0))</f>
        <v>0</v>
      </c>
      <c r="BZ147" s="60">
        <f>IF(ลับ!BZ$3=0,0,IF(เวลาเรียน!CF44="ล",ลับ!BZ$3,0))</f>
        <v>0</v>
      </c>
      <c r="CA147" s="60">
        <f>IF(ลับ!CA$3=0,0,IF(เวลาเรียน!CG44="ล",ลับ!CA$3,0))</f>
        <v>0</v>
      </c>
      <c r="CB147" s="60">
        <f>IF(ลับ!CB$3=0,0,IF(เวลาเรียน!CH44="ล",ลับ!CB$3,0))</f>
        <v>0</v>
      </c>
      <c r="CC147" s="60">
        <f>IF(ลับ!CC$3=0,0,IF(เวลาเรียน!CI44="ล",ลับ!CC$3,0))</f>
        <v>0</v>
      </c>
      <c r="CD147" s="60">
        <f>IF(ลับ!CD$3=0,0,IF(เวลาเรียน!CJ44="ล",ลับ!CD$3,0))</f>
        <v>0</v>
      </c>
      <c r="CE147" s="60">
        <f>IF(ลับ!CE$3=0,0,IF(เวลาเรียน!CK44="ล",ลับ!CE$3,0))</f>
        <v>0</v>
      </c>
      <c r="CF147" s="60">
        <f>IF(ลับ!CF$3=0,0,IF(เวลาเรียน!CL44="ล",ลับ!CF$3,0))</f>
        <v>0</v>
      </c>
      <c r="CG147" s="60">
        <f>IF(ลับ!CG$3=0,0,IF(เวลาเรียน!CM44="ล",ลับ!CG$3,0))</f>
        <v>0</v>
      </c>
      <c r="CH147" s="60">
        <f>IF(ลับ!CH$3=0,0,IF(เวลาเรียน!CN44="ล",ลับ!CH$3,0))</f>
        <v>0</v>
      </c>
      <c r="CI147" s="60">
        <f>IF(ลับ!CI$3=0,0,IF(เวลาเรียน!CO44="ล",ลับ!CI$3,0))</f>
        <v>0</v>
      </c>
      <c r="CJ147" s="60">
        <f>IF(ลับ!CJ$3=0,0,IF(เวลาเรียน!CP44="ล",ลับ!CJ$3,0))</f>
        <v>0</v>
      </c>
      <c r="CK147" s="60">
        <f>IF(ลับ!CK$3=0,0,IF(เวลาเรียน!CQ44="ล",ลับ!CK$3,0))</f>
        <v>0</v>
      </c>
      <c r="CL147" s="60">
        <f>IF(ลับ!CL$3=0,0,IF(เวลาเรียน!CR44="ล",ลับ!CL$3,0))</f>
        <v>0</v>
      </c>
      <c r="CM147" s="60">
        <f>IF(ลับ!CM$3=0,0,IF(เวลาเรียน!CS44="ล",ลับ!CM$3,0))</f>
        <v>0</v>
      </c>
      <c r="CN147" s="60">
        <f>IF(ลับ!CN$3=0,0,IF(เวลาเรียน!CT44="ล",ลับ!CN$3,0))</f>
        <v>0</v>
      </c>
      <c r="CO147" s="60">
        <f>IF(ลับ!CO$3=0,0,IF(เวลาเรียน!CU44="ล",ลับ!CO$3,0))</f>
        <v>0</v>
      </c>
      <c r="CP147" s="60">
        <f>IF(ลับ!CP$3=0,0,IF(เวลาเรียน!CV44="ล",ลับ!CP$3,0))</f>
        <v>0</v>
      </c>
      <c r="CQ147" s="60">
        <f>IF(ลับ!CQ$3=0,0,IF(เวลาเรียน!CW44="ล",ลับ!CQ$3,0))</f>
        <v>0</v>
      </c>
      <c r="CR147" s="60">
        <f>IF(ลับ!CR$3=0,0,IF(เวลาเรียน!CX44="ล",ลับ!CR$3,0))</f>
        <v>0</v>
      </c>
      <c r="CS147" s="60">
        <f>IF(ลับ!CS$3=0,0,IF(เวลาเรียน!CY44="ล",ลับ!CS$3,0))</f>
        <v>0</v>
      </c>
      <c r="CT147" s="60">
        <f>IF(ลับ!CT$3=0,0,IF(เวลาเรียน!CZ44="ล",ลับ!CT$3,0))</f>
        <v>0</v>
      </c>
      <c r="CU147" s="60">
        <f>IF(ลับ!CU$3=0,0,IF(เวลาเรียน!DA44="ล",ลับ!CU$3,0))</f>
        <v>0</v>
      </c>
      <c r="CV147" s="60">
        <f>IF(ลับ!CV$3=0,0,IF(เวลาเรียน!DB44="ล",ลับ!CV$3,0))</f>
        <v>0</v>
      </c>
      <c r="CW147" s="60">
        <f>IF(ลับ!CW$3=0,0,IF(เวลาเรียน!DC44="ล",ลับ!CW$3,0))</f>
        <v>0</v>
      </c>
      <c r="CX147" s="73" t="e">
        <f t="shared" si="25"/>
        <v>#REF!</v>
      </c>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row>
    <row r="148" spans="1:214" ht="20.399999999999999" x14ac:dyDescent="0.55000000000000004">
      <c r="A148" s="25">
        <v>40</v>
      </c>
      <c r="B148" s="60">
        <f>IF(ลับ!B$3=0,0,IF(เวลาเรียน!H45="ล",ลับ!B$3,0))</f>
        <v>0</v>
      </c>
      <c r="C148" s="60">
        <f>IF(ลับ!C$3=0,0,IF(เวลาเรียน!I45="ล",ลับ!C$3,0))</f>
        <v>0</v>
      </c>
      <c r="D148" s="60">
        <f>IF(ลับ!D$3=0,0,IF(เวลาเรียน!J45="ล",ลับ!D$3,0))</f>
        <v>0</v>
      </c>
      <c r="E148" s="60">
        <f>IF(ลับ!E$3=0,0,IF(เวลาเรียน!K45="ล",ลับ!E$3,0))</f>
        <v>0</v>
      </c>
      <c r="F148" s="60" t="e">
        <f>IF(ลับ!F$3=0,0,IF(เวลาเรียน!#REF!="ล",ลับ!F$3,0))</f>
        <v>#REF!</v>
      </c>
      <c r="G148" s="60">
        <f>IF(ลับ!G$3=0,0,IF(เวลาเรียน!L45="ล",ลับ!G$3,0))</f>
        <v>0</v>
      </c>
      <c r="H148" s="60">
        <f>IF(ลับ!H$3=0,0,IF(เวลาเรียน!M45="ล",ลับ!H$3,0))</f>
        <v>0</v>
      </c>
      <c r="I148" s="60">
        <f>IF(ลับ!I$3=0,0,IF(เวลาเรียน!N45="ล",ลับ!I$3,0))</f>
        <v>0</v>
      </c>
      <c r="J148" s="60">
        <f>IF(ลับ!J$3=0,0,IF(เวลาเรียน!O45="ล",ลับ!J$3,0))</f>
        <v>0</v>
      </c>
      <c r="K148" s="60">
        <f>IF(ลับ!K$3=0,0,IF(เวลาเรียน!P45="ล",ลับ!K$3,0))</f>
        <v>0</v>
      </c>
      <c r="L148" s="60">
        <f>IF(ลับ!L$3=0,0,IF(เวลาเรียน!Q45="ล",ลับ!L$3,0))</f>
        <v>0</v>
      </c>
      <c r="M148" s="60">
        <f>IF(ลับ!M$3=0,0,IF(เวลาเรียน!R45="ล",ลับ!M$3,0))</f>
        <v>0</v>
      </c>
      <c r="N148" s="60">
        <f>IF(ลับ!N$3=0,0,IF(เวลาเรียน!S45="ล",ลับ!N$3,0))</f>
        <v>0</v>
      </c>
      <c r="O148" s="60">
        <f>IF(ลับ!O$3=0,0,IF(เวลาเรียน!T45="ล",ลับ!O$3,0))</f>
        <v>0</v>
      </c>
      <c r="P148" s="60">
        <f>IF(ลับ!P$3=0,0,IF(เวลาเรียน!U45="ล",ลับ!P$3,0))</f>
        <v>0</v>
      </c>
      <c r="Q148" s="60">
        <f>IF(ลับ!Q$3=0,0,IF(เวลาเรียน!V45="ล",ลับ!Q$3,0))</f>
        <v>0</v>
      </c>
      <c r="R148" s="60">
        <f>IF(ลับ!R$3=0,0,IF(เวลาเรียน!W45="ล",ลับ!R$3,0))</f>
        <v>0</v>
      </c>
      <c r="S148" s="60">
        <f>IF(ลับ!S$3=0,0,IF(เวลาเรียน!X45="ล",ลับ!S$3,0))</f>
        <v>0</v>
      </c>
      <c r="T148" s="60">
        <f>IF(ลับ!T$3=0,0,IF(เวลาเรียน!Y45="ล",ลับ!T$3,0))</f>
        <v>0</v>
      </c>
      <c r="U148" s="60">
        <f>IF(ลับ!U$3=0,0,IF(เวลาเรียน!Z45="ล",ลับ!U$3,0))</f>
        <v>0</v>
      </c>
      <c r="V148" s="60">
        <f>IF(ลับ!V$3=0,0,IF(เวลาเรียน!AA45="ล",ลับ!V$3,0))</f>
        <v>0</v>
      </c>
      <c r="W148" s="60">
        <f>IF(ลับ!W$3=0,0,IF(เวลาเรียน!AB45="ล",ลับ!W$3,0))</f>
        <v>0</v>
      </c>
      <c r="X148" s="60">
        <f>IF(ลับ!X$3=0,0,IF(เวลาเรียน!AC45="ล",ลับ!X$3,0))</f>
        <v>0</v>
      </c>
      <c r="Y148" s="60">
        <f>IF(ลับ!Y$3=0,0,IF(เวลาเรียน!AD45="ล",ลับ!Y$3,0))</f>
        <v>0</v>
      </c>
      <c r="Z148" s="295">
        <f>IF(ลับ!Z$3=0,0,IF(เวลาเรียน!AE45="ล",ลับ!Z$3,0))</f>
        <v>0</v>
      </c>
      <c r="AA148" s="60">
        <f>IF(ลับ!B$3=0,0,IF(เวลาเรียน!AF45="ล",ลับ!B$3,0))</f>
        <v>0</v>
      </c>
      <c r="AB148" s="60">
        <f>IF(ลับ!C$3=0,0,IF(เวลาเรียน!AG45="ล",ลับ!C$3,0))</f>
        <v>0</v>
      </c>
      <c r="AC148" s="60">
        <f>IF(ลับ!D$3=0,0,IF(เวลาเรียน!AH45="ล",ลับ!D$3,0))</f>
        <v>0</v>
      </c>
      <c r="AD148" s="60">
        <f>IF(ลับ!E$3=0,0,IF(เวลาเรียน!AI45="ล",ลับ!E$3,0))</f>
        <v>0</v>
      </c>
      <c r="AE148" s="60" t="e">
        <f>IF(ลับ!F$3=0,0,IF(เวลาเรียน!AJ45="ล",ลับ!F$3,0))</f>
        <v>#REF!</v>
      </c>
      <c r="AF148" s="60">
        <f>IF(ลับ!G$3=0,0,IF(เวลาเรียน!AK45="ล",ลับ!G$3,0))</f>
        <v>0</v>
      </c>
      <c r="AG148" s="60">
        <f>IF(ลับ!H$3=0,0,IF(เวลาเรียน!AL45="ล",ลับ!H$3,0))</f>
        <v>0</v>
      </c>
      <c r="AH148" s="60">
        <f>IF(ลับ!I$3=0,0,IF(เวลาเรียน!AM45="ล",ลับ!I$3,0))</f>
        <v>0</v>
      </c>
      <c r="AI148" s="60">
        <f>IF(ลับ!J$3=0,0,IF(เวลาเรียน!AN45="ล",ลับ!J$3,0))</f>
        <v>0</v>
      </c>
      <c r="AJ148" s="60">
        <f>IF(ลับ!K$3=0,0,IF(เวลาเรียน!AO45="ล",ลับ!K$3,0))</f>
        <v>0</v>
      </c>
      <c r="AK148" s="60">
        <f>IF(ลับ!L$3=0,0,IF(เวลาเรียน!AP45="ล",ลับ!L$3,0))</f>
        <v>0</v>
      </c>
      <c r="AL148" s="60">
        <f>IF(ลับ!M$3=0,0,IF(เวลาเรียน!AQ45="ล",ลับ!M$3,0))</f>
        <v>0</v>
      </c>
      <c r="AM148" s="60">
        <f>IF(ลับ!N$3=0,0,IF(เวลาเรียน!AR45="ล",ลับ!N$3,0))</f>
        <v>0</v>
      </c>
      <c r="AN148" s="60">
        <f>IF(ลับ!O$3=0,0,IF(เวลาเรียน!AS45="ล",ลับ!O$3,0))</f>
        <v>0</v>
      </c>
      <c r="AO148" s="60">
        <f>IF(ลับ!P$3=0,0,IF(เวลาเรียน!AT45="ล",ลับ!P$3,0))</f>
        <v>0</v>
      </c>
      <c r="AP148" s="60">
        <f>IF(ลับ!Q$3=0,0,IF(เวลาเรียน!AU45="ล",ลับ!Q$3,0))</f>
        <v>0</v>
      </c>
      <c r="AQ148" s="60">
        <f>IF(ลับ!R$3=0,0,IF(เวลาเรียน!AV45="ล",ลับ!R$3,0))</f>
        <v>0</v>
      </c>
      <c r="AR148" s="60">
        <f>IF(ลับ!S$3=0,0,IF(เวลาเรียน!AW45="ล",ลับ!S$3,0))</f>
        <v>0</v>
      </c>
      <c r="AS148" s="60">
        <f>IF(ลับ!T$3=0,0,IF(เวลาเรียน!AX45="ล",ลับ!T$3,0))</f>
        <v>0</v>
      </c>
      <c r="AT148" s="60">
        <f>IF(ลับ!U$3=0,0,IF(เวลาเรียน!AY45="ล",ลับ!U$3,0))</f>
        <v>0</v>
      </c>
      <c r="AU148" s="60">
        <f>IF(ลับ!V$3=0,0,IF(เวลาเรียน!AZ45="ล",ลับ!V$3,0))</f>
        <v>0</v>
      </c>
      <c r="AV148" s="60">
        <f>IF(ลับ!W$3=0,0,IF(เวลาเรียน!BA45="ล",ลับ!W$3,0))</f>
        <v>0</v>
      </c>
      <c r="AW148" s="60">
        <f>IF(ลับ!X$3=0,0,IF(เวลาเรียน!BB45="ล",ลับ!X$3,0))</f>
        <v>0</v>
      </c>
      <c r="AX148" s="60">
        <f>IF(ลับ!Y$3=0,0,IF(เวลาเรียน!BC45="ล",ลับ!Y$3,0))</f>
        <v>0</v>
      </c>
      <c r="AY148" s="60">
        <f>IF(ลับ!Z$3=0,0,IF(เวลาเรียน!BD45="ล",ลับ!Z$3,0))</f>
        <v>0</v>
      </c>
      <c r="AZ148" s="60">
        <f>IF(ลับ!AA$3=0,0,IF(เวลาเรียน!BE45="ล",ลับ!AA$3,0))</f>
        <v>0</v>
      </c>
      <c r="BA148" s="60">
        <f>IF(ลับ!AB$3=0,0,IF(เวลาเรียน!BF45="ล",ลับ!AB$3,0))</f>
        <v>0</v>
      </c>
      <c r="BB148" s="60">
        <f>IF(ลับ!AC$3=0,0,IF(เวลาเรียน!BG45="ล",ลับ!AC$3,0))</f>
        <v>0</v>
      </c>
      <c r="BC148" s="60">
        <f>IF(ลับ!AD$3=0,0,IF(เวลาเรียน!BH45="ล",ลับ!AD$3,0))</f>
        <v>0</v>
      </c>
      <c r="BD148" s="60">
        <f>IF(ลับ!AE$3=0,0,IF(เวลาเรียน!BI45="ล",ลับ!AE$3,0))</f>
        <v>0</v>
      </c>
      <c r="BE148" s="60">
        <f>IF(ลับ!AF$3=0,0,IF(เวลาเรียน!BJ45="ล",ลับ!AF$3,0))</f>
        <v>0</v>
      </c>
      <c r="BF148" s="60">
        <f>IF(ลับ!AG$3=0,0,IF(เวลาเรียน!BK45="ล",ลับ!AG$3,0))</f>
        <v>0</v>
      </c>
      <c r="BG148" s="60">
        <f>IF(ลับ!AH$3=0,0,IF(เวลาเรียน!BL45="ล",ลับ!AH$3,0))</f>
        <v>0</v>
      </c>
      <c r="BH148" s="60">
        <f>IF(ลับ!AI$3=0,0,IF(เวลาเรียน!BM45="ล",ลับ!AI$3,0))</f>
        <v>0</v>
      </c>
      <c r="BI148" s="60">
        <f>IF(ลับ!AJ$3=0,0,IF(เวลาเรียน!BN45="ล",ลับ!AJ$3,0))</f>
        <v>0</v>
      </c>
      <c r="BJ148" s="60">
        <f>IF(ลับ!AK$3=0,0,IF(เวลาเรียน!BO45="ล",ลับ!AK$3,0))</f>
        <v>0</v>
      </c>
      <c r="BK148" s="60">
        <f>IF(ลับ!AL$3=0,0,IF(เวลาเรียน!BP45="ล",ลับ!AL$3,0))</f>
        <v>0</v>
      </c>
      <c r="BL148" s="60">
        <f>IF(ลับ!AM$3=0,0,IF(เวลาเรียน!BQ45="ล",ลับ!AM$3,0))</f>
        <v>0</v>
      </c>
      <c r="BM148" s="60">
        <f>IF(ลับ!AN$3=0,0,IF(เวลาเรียน!BR45="ล",ลับ!AN$3,0))</f>
        <v>0</v>
      </c>
      <c r="BN148" s="60">
        <f>IF(ลับ!AO$3=0,0,IF(เวลาเรียน!BS45="ล",ลับ!AO$3,0))</f>
        <v>0</v>
      </c>
      <c r="BO148" s="60">
        <f>IF(ลับ!AP$3=0,0,IF(เวลาเรียน!BT45="ล",ลับ!AP$3,0))</f>
        <v>0</v>
      </c>
      <c r="BP148" s="60">
        <f>IF(ลับ!AQ$3=0,0,IF(เวลาเรียน!BU45="ล",ลับ!AQ$3,0))</f>
        <v>0</v>
      </c>
      <c r="BQ148" s="60">
        <f>IF(ลับ!AR$3=0,0,IF(เวลาเรียน!BV45="ล",ลับ!AR$3,0))</f>
        <v>0</v>
      </c>
      <c r="BR148" s="60">
        <f>IF(ลับ!AS$3=0,0,IF(เวลาเรียน!BW45="ล",ลับ!AS$3,0))</f>
        <v>0</v>
      </c>
      <c r="BS148" s="295">
        <f>IF(ลับ!AT$3=0,0,IF(เวลาเรียน!BX45="ล",ลับ!AT$3,0))</f>
        <v>0</v>
      </c>
      <c r="BT148" s="60">
        <f>IF(ลับ!BT$3=0,0,IF(เวลาเรียน!BZ45="ล",ลับ!BT$3,0))</f>
        <v>0</v>
      </c>
      <c r="BU148" s="60">
        <f>IF(ลับ!BU$3=0,0,IF(เวลาเรียน!CA45="ล",ลับ!BU$3,0))</f>
        <v>0</v>
      </c>
      <c r="BV148" s="60">
        <f>IF(ลับ!BV$3=0,0,IF(เวลาเรียน!CB45="ล",ลับ!BV$3,0))</f>
        <v>0</v>
      </c>
      <c r="BW148" s="60">
        <f>IF(ลับ!BW$3=0,0,IF(เวลาเรียน!CC45="ล",ลับ!BW$3,0))</f>
        <v>0</v>
      </c>
      <c r="BX148" s="60">
        <f>IF(ลับ!BX$3=0,0,IF(เวลาเรียน!CD45="ล",ลับ!BX$3,0))</f>
        <v>0</v>
      </c>
      <c r="BY148" s="60">
        <f>IF(ลับ!BY$3=0,0,IF(เวลาเรียน!CE45="ล",ลับ!BY$3,0))</f>
        <v>0</v>
      </c>
      <c r="BZ148" s="60">
        <f>IF(ลับ!BZ$3=0,0,IF(เวลาเรียน!CF45="ล",ลับ!BZ$3,0))</f>
        <v>0</v>
      </c>
      <c r="CA148" s="60">
        <f>IF(ลับ!CA$3=0,0,IF(เวลาเรียน!CG45="ล",ลับ!CA$3,0))</f>
        <v>0</v>
      </c>
      <c r="CB148" s="60">
        <f>IF(ลับ!CB$3=0,0,IF(เวลาเรียน!CH45="ล",ลับ!CB$3,0))</f>
        <v>0</v>
      </c>
      <c r="CC148" s="60">
        <f>IF(ลับ!CC$3=0,0,IF(เวลาเรียน!CI45="ล",ลับ!CC$3,0))</f>
        <v>0</v>
      </c>
      <c r="CD148" s="60">
        <f>IF(ลับ!CD$3=0,0,IF(เวลาเรียน!CJ45="ล",ลับ!CD$3,0))</f>
        <v>0</v>
      </c>
      <c r="CE148" s="60">
        <f>IF(ลับ!CE$3=0,0,IF(เวลาเรียน!CK45="ล",ลับ!CE$3,0))</f>
        <v>0</v>
      </c>
      <c r="CF148" s="60">
        <f>IF(ลับ!CF$3=0,0,IF(เวลาเรียน!CL45="ล",ลับ!CF$3,0))</f>
        <v>0</v>
      </c>
      <c r="CG148" s="60">
        <f>IF(ลับ!CG$3=0,0,IF(เวลาเรียน!CM45="ล",ลับ!CG$3,0))</f>
        <v>0</v>
      </c>
      <c r="CH148" s="60">
        <f>IF(ลับ!CH$3=0,0,IF(เวลาเรียน!CN45="ล",ลับ!CH$3,0))</f>
        <v>0</v>
      </c>
      <c r="CI148" s="60">
        <f>IF(ลับ!CI$3=0,0,IF(เวลาเรียน!CO45="ล",ลับ!CI$3,0))</f>
        <v>0</v>
      </c>
      <c r="CJ148" s="60">
        <f>IF(ลับ!CJ$3=0,0,IF(เวลาเรียน!CP45="ล",ลับ!CJ$3,0))</f>
        <v>0</v>
      </c>
      <c r="CK148" s="60">
        <f>IF(ลับ!CK$3=0,0,IF(เวลาเรียน!CQ45="ล",ลับ!CK$3,0))</f>
        <v>0</v>
      </c>
      <c r="CL148" s="60">
        <f>IF(ลับ!CL$3=0,0,IF(เวลาเรียน!CR45="ล",ลับ!CL$3,0))</f>
        <v>0</v>
      </c>
      <c r="CM148" s="60">
        <f>IF(ลับ!CM$3=0,0,IF(เวลาเรียน!CS45="ล",ลับ!CM$3,0))</f>
        <v>0</v>
      </c>
      <c r="CN148" s="60">
        <f>IF(ลับ!CN$3=0,0,IF(เวลาเรียน!CT45="ล",ลับ!CN$3,0))</f>
        <v>0</v>
      </c>
      <c r="CO148" s="60">
        <f>IF(ลับ!CO$3=0,0,IF(เวลาเรียน!CU45="ล",ลับ!CO$3,0))</f>
        <v>0</v>
      </c>
      <c r="CP148" s="60">
        <f>IF(ลับ!CP$3=0,0,IF(เวลาเรียน!CV45="ล",ลับ!CP$3,0))</f>
        <v>0</v>
      </c>
      <c r="CQ148" s="60">
        <f>IF(ลับ!CQ$3=0,0,IF(เวลาเรียน!CW45="ล",ลับ!CQ$3,0))</f>
        <v>0</v>
      </c>
      <c r="CR148" s="60">
        <f>IF(ลับ!CR$3=0,0,IF(เวลาเรียน!CX45="ล",ลับ!CR$3,0))</f>
        <v>0</v>
      </c>
      <c r="CS148" s="60">
        <f>IF(ลับ!CS$3=0,0,IF(เวลาเรียน!CY45="ล",ลับ!CS$3,0))</f>
        <v>0</v>
      </c>
      <c r="CT148" s="60">
        <f>IF(ลับ!CT$3=0,0,IF(เวลาเรียน!CZ45="ล",ลับ!CT$3,0))</f>
        <v>0</v>
      </c>
      <c r="CU148" s="60">
        <f>IF(ลับ!CU$3=0,0,IF(เวลาเรียน!DA45="ล",ลับ!CU$3,0))</f>
        <v>0</v>
      </c>
      <c r="CV148" s="60">
        <f>IF(ลับ!CV$3=0,0,IF(เวลาเรียน!DB45="ล",ลับ!CV$3,0))</f>
        <v>0</v>
      </c>
      <c r="CW148" s="60">
        <f>IF(ลับ!CW$3=0,0,IF(เวลาเรียน!DC45="ล",ลับ!CW$3,0))</f>
        <v>0</v>
      </c>
      <c r="CX148" s="73" t="e">
        <f t="shared" si="25"/>
        <v>#REF!</v>
      </c>
      <c r="CZ148" s="47"/>
      <c r="DA148" s="47"/>
      <c r="DB148" s="47"/>
      <c r="DC148" s="47"/>
      <c r="DD148" s="47"/>
      <c r="DE148" s="47"/>
      <c r="DF148" s="47"/>
      <c r="DG148" s="47"/>
      <c r="DH148" s="47"/>
      <c r="DI148" s="47"/>
      <c r="DJ148" s="47"/>
      <c r="DK148" s="47"/>
      <c r="DL148" s="47"/>
      <c r="DM148" s="47"/>
      <c r="DN148" s="47"/>
      <c r="DO148" s="47"/>
      <c r="DP148" s="47"/>
      <c r="DQ148" s="47"/>
      <c r="DR148" s="47"/>
      <c r="DS148" s="47"/>
      <c r="DT148" s="47"/>
      <c r="DU148" s="47"/>
      <c r="DV148" s="47"/>
      <c r="DW148" s="47"/>
      <c r="DX148" s="47"/>
      <c r="DY148" s="47"/>
      <c r="DZ148" s="47"/>
      <c r="EA148" s="47"/>
      <c r="EB148" s="47"/>
      <c r="EC148" s="47"/>
      <c r="ED148" s="47"/>
      <c r="EE148" s="47"/>
      <c r="EF148" s="47"/>
    </row>
    <row r="149" spans="1:214" ht="20.399999999999999" x14ac:dyDescent="0.55000000000000004">
      <c r="A149" s="25">
        <v>41</v>
      </c>
      <c r="B149" s="60">
        <f>IF(ลับ!B$3=0,0,IF(เวลาเรียน!H46="ล",ลับ!B$3,0))</f>
        <v>0</v>
      </c>
      <c r="C149" s="60">
        <f>IF(ลับ!C$3=0,0,IF(เวลาเรียน!I46="ล",ลับ!C$3,0))</f>
        <v>0</v>
      </c>
      <c r="D149" s="60">
        <f>IF(ลับ!D$3=0,0,IF(เวลาเรียน!J46="ล",ลับ!D$3,0))</f>
        <v>0</v>
      </c>
      <c r="E149" s="60">
        <f>IF(ลับ!E$3=0,0,IF(เวลาเรียน!K46="ล",ลับ!E$3,0))</f>
        <v>0</v>
      </c>
      <c r="F149" s="60" t="e">
        <f>IF(ลับ!F$3=0,0,IF(เวลาเรียน!#REF!="ล",ลับ!F$3,0))</f>
        <v>#REF!</v>
      </c>
      <c r="G149" s="60">
        <f>IF(ลับ!G$3=0,0,IF(เวลาเรียน!L46="ล",ลับ!G$3,0))</f>
        <v>0</v>
      </c>
      <c r="H149" s="60">
        <f>IF(ลับ!H$3=0,0,IF(เวลาเรียน!M46="ล",ลับ!H$3,0))</f>
        <v>0</v>
      </c>
      <c r="I149" s="60">
        <f>IF(ลับ!I$3=0,0,IF(เวลาเรียน!N46="ล",ลับ!I$3,0))</f>
        <v>0</v>
      </c>
      <c r="J149" s="60">
        <f>IF(ลับ!J$3=0,0,IF(เวลาเรียน!O46="ล",ลับ!J$3,0))</f>
        <v>0</v>
      </c>
      <c r="K149" s="60">
        <f>IF(ลับ!K$3=0,0,IF(เวลาเรียน!P46="ล",ลับ!K$3,0))</f>
        <v>0</v>
      </c>
      <c r="L149" s="60">
        <f>IF(ลับ!L$3=0,0,IF(เวลาเรียน!Q46="ล",ลับ!L$3,0))</f>
        <v>0</v>
      </c>
      <c r="M149" s="60">
        <f>IF(ลับ!M$3=0,0,IF(เวลาเรียน!R46="ล",ลับ!M$3,0))</f>
        <v>0</v>
      </c>
      <c r="N149" s="60">
        <f>IF(ลับ!N$3=0,0,IF(เวลาเรียน!S46="ล",ลับ!N$3,0))</f>
        <v>0</v>
      </c>
      <c r="O149" s="60">
        <f>IF(ลับ!O$3=0,0,IF(เวลาเรียน!T46="ล",ลับ!O$3,0))</f>
        <v>0</v>
      </c>
      <c r="P149" s="60">
        <f>IF(ลับ!P$3=0,0,IF(เวลาเรียน!U46="ล",ลับ!P$3,0))</f>
        <v>0</v>
      </c>
      <c r="Q149" s="60">
        <f>IF(ลับ!Q$3=0,0,IF(เวลาเรียน!V46="ล",ลับ!Q$3,0))</f>
        <v>0</v>
      </c>
      <c r="R149" s="60">
        <f>IF(ลับ!R$3=0,0,IF(เวลาเรียน!W46="ล",ลับ!R$3,0))</f>
        <v>0</v>
      </c>
      <c r="S149" s="60">
        <f>IF(ลับ!S$3=0,0,IF(เวลาเรียน!X46="ล",ลับ!S$3,0))</f>
        <v>0</v>
      </c>
      <c r="T149" s="60">
        <f>IF(ลับ!T$3=0,0,IF(เวลาเรียน!Y46="ล",ลับ!T$3,0))</f>
        <v>0</v>
      </c>
      <c r="U149" s="60">
        <f>IF(ลับ!U$3=0,0,IF(เวลาเรียน!Z46="ล",ลับ!U$3,0))</f>
        <v>0</v>
      </c>
      <c r="V149" s="60">
        <f>IF(ลับ!V$3=0,0,IF(เวลาเรียน!AA46="ล",ลับ!V$3,0))</f>
        <v>0</v>
      </c>
      <c r="W149" s="60">
        <f>IF(ลับ!W$3=0,0,IF(เวลาเรียน!AB46="ล",ลับ!W$3,0))</f>
        <v>0</v>
      </c>
      <c r="X149" s="60">
        <f>IF(ลับ!X$3=0,0,IF(เวลาเรียน!AC46="ล",ลับ!X$3,0))</f>
        <v>0</v>
      </c>
      <c r="Y149" s="60">
        <f>IF(ลับ!Y$3=0,0,IF(เวลาเรียน!AD46="ล",ลับ!Y$3,0))</f>
        <v>0</v>
      </c>
      <c r="Z149" s="295">
        <f>IF(ลับ!Z$3=0,0,IF(เวลาเรียน!AE46="ล",ลับ!Z$3,0))</f>
        <v>0</v>
      </c>
      <c r="AA149" s="60">
        <f>IF(ลับ!B$3=0,0,IF(เวลาเรียน!AF46="ล",ลับ!B$3,0))</f>
        <v>0</v>
      </c>
      <c r="AB149" s="60">
        <f>IF(ลับ!C$3=0,0,IF(เวลาเรียน!AG46="ล",ลับ!C$3,0))</f>
        <v>0</v>
      </c>
      <c r="AC149" s="60">
        <f>IF(ลับ!D$3=0,0,IF(เวลาเรียน!AH46="ล",ลับ!D$3,0))</f>
        <v>0</v>
      </c>
      <c r="AD149" s="60">
        <f>IF(ลับ!E$3=0,0,IF(เวลาเรียน!AI46="ล",ลับ!E$3,0))</f>
        <v>0</v>
      </c>
      <c r="AE149" s="60" t="e">
        <f>IF(ลับ!F$3=0,0,IF(เวลาเรียน!AJ46="ล",ลับ!F$3,0))</f>
        <v>#REF!</v>
      </c>
      <c r="AF149" s="60">
        <f>IF(ลับ!G$3=0,0,IF(เวลาเรียน!AK46="ล",ลับ!G$3,0))</f>
        <v>0</v>
      </c>
      <c r="AG149" s="60">
        <f>IF(ลับ!H$3=0,0,IF(เวลาเรียน!AL46="ล",ลับ!H$3,0))</f>
        <v>0</v>
      </c>
      <c r="AH149" s="60">
        <f>IF(ลับ!I$3=0,0,IF(เวลาเรียน!AM46="ล",ลับ!I$3,0))</f>
        <v>0</v>
      </c>
      <c r="AI149" s="60">
        <f>IF(ลับ!J$3=0,0,IF(เวลาเรียน!AN46="ล",ลับ!J$3,0))</f>
        <v>0</v>
      </c>
      <c r="AJ149" s="60">
        <f>IF(ลับ!K$3=0,0,IF(เวลาเรียน!AO46="ล",ลับ!K$3,0))</f>
        <v>0</v>
      </c>
      <c r="AK149" s="60">
        <f>IF(ลับ!L$3=0,0,IF(เวลาเรียน!AP46="ล",ลับ!L$3,0))</f>
        <v>0</v>
      </c>
      <c r="AL149" s="60">
        <f>IF(ลับ!M$3=0,0,IF(เวลาเรียน!AQ46="ล",ลับ!M$3,0))</f>
        <v>0</v>
      </c>
      <c r="AM149" s="60">
        <f>IF(ลับ!N$3=0,0,IF(เวลาเรียน!AR46="ล",ลับ!N$3,0))</f>
        <v>0</v>
      </c>
      <c r="AN149" s="60">
        <f>IF(ลับ!O$3=0,0,IF(เวลาเรียน!AS46="ล",ลับ!O$3,0))</f>
        <v>0</v>
      </c>
      <c r="AO149" s="60">
        <f>IF(ลับ!P$3=0,0,IF(เวลาเรียน!AT46="ล",ลับ!P$3,0))</f>
        <v>0</v>
      </c>
      <c r="AP149" s="60">
        <f>IF(ลับ!Q$3=0,0,IF(เวลาเรียน!AU46="ล",ลับ!Q$3,0))</f>
        <v>0</v>
      </c>
      <c r="AQ149" s="60">
        <f>IF(ลับ!R$3=0,0,IF(เวลาเรียน!AV46="ล",ลับ!R$3,0))</f>
        <v>0</v>
      </c>
      <c r="AR149" s="60">
        <f>IF(ลับ!S$3=0,0,IF(เวลาเรียน!AW46="ล",ลับ!S$3,0))</f>
        <v>0</v>
      </c>
      <c r="AS149" s="60">
        <f>IF(ลับ!T$3=0,0,IF(เวลาเรียน!AX46="ล",ลับ!T$3,0))</f>
        <v>0</v>
      </c>
      <c r="AT149" s="60">
        <f>IF(ลับ!U$3=0,0,IF(เวลาเรียน!AY46="ล",ลับ!U$3,0))</f>
        <v>0</v>
      </c>
      <c r="AU149" s="60">
        <f>IF(ลับ!V$3=0,0,IF(เวลาเรียน!AZ46="ล",ลับ!V$3,0))</f>
        <v>0</v>
      </c>
      <c r="AV149" s="60">
        <f>IF(ลับ!W$3=0,0,IF(เวลาเรียน!BA46="ล",ลับ!W$3,0))</f>
        <v>0</v>
      </c>
      <c r="AW149" s="60">
        <f>IF(ลับ!X$3=0,0,IF(เวลาเรียน!BB46="ล",ลับ!X$3,0))</f>
        <v>0</v>
      </c>
      <c r="AX149" s="60">
        <f>IF(ลับ!Y$3=0,0,IF(เวลาเรียน!BC46="ล",ลับ!Y$3,0))</f>
        <v>0</v>
      </c>
      <c r="AY149" s="60">
        <f>IF(ลับ!Z$3=0,0,IF(เวลาเรียน!BD46="ล",ลับ!Z$3,0))</f>
        <v>0</v>
      </c>
      <c r="AZ149" s="60">
        <f>IF(ลับ!AA$3=0,0,IF(เวลาเรียน!BE46="ล",ลับ!AA$3,0))</f>
        <v>0</v>
      </c>
      <c r="BA149" s="60">
        <f>IF(ลับ!AB$3=0,0,IF(เวลาเรียน!BF46="ล",ลับ!AB$3,0))</f>
        <v>0</v>
      </c>
      <c r="BB149" s="60">
        <f>IF(ลับ!AC$3=0,0,IF(เวลาเรียน!BG46="ล",ลับ!AC$3,0))</f>
        <v>0</v>
      </c>
      <c r="BC149" s="60">
        <f>IF(ลับ!AD$3=0,0,IF(เวลาเรียน!BH46="ล",ลับ!AD$3,0))</f>
        <v>0</v>
      </c>
      <c r="BD149" s="60">
        <f>IF(ลับ!AE$3=0,0,IF(เวลาเรียน!BI46="ล",ลับ!AE$3,0))</f>
        <v>0</v>
      </c>
      <c r="BE149" s="60">
        <f>IF(ลับ!AF$3=0,0,IF(เวลาเรียน!BJ46="ล",ลับ!AF$3,0))</f>
        <v>0</v>
      </c>
      <c r="BF149" s="60">
        <f>IF(ลับ!AG$3=0,0,IF(เวลาเรียน!BK46="ล",ลับ!AG$3,0))</f>
        <v>0</v>
      </c>
      <c r="BG149" s="60">
        <f>IF(ลับ!AH$3=0,0,IF(เวลาเรียน!BL46="ล",ลับ!AH$3,0))</f>
        <v>0</v>
      </c>
      <c r="BH149" s="60">
        <f>IF(ลับ!AI$3=0,0,IF(เวลาเรียน!BM46="ล",ลับ!AI$3,0))</f>
        <v>0</v>
      </c>
      <c r="BI149" s="60">
        <f>IF(ลับ!AJ$3=0,0,IF(เวลาเรียน!BN46="ล",ลับ!AJ$3,0))</f>
        <v>0</v>
      </c>
      <c r="BJ149" s="60">
        <f>IF(ลับ!AK$3=0,0,IF(เวลาเรียน!BO46="ล",ลับ!AK$3,0))</f>
        <v>0</v>
      </c>
      <c r="BK149" s="60">
        <f>IF(ลับ!AL$3=0,0,IF(เวลาเรียน!BP46="ล",ลับ!AL$3,0))</f>
        <v>0</v>
      </c>
      <c r="BL149" s="60">
        <f>IF(ลับ!AM$3=0,0,IF(เวลาเรียน!BQ46="ล",ลับ!AM$3,0))</f>
        <v>0</v>
      </c>
      <c r="BM149" s="60">
        <f>IF(ลับ!AN$3=0,0,IF(เวลาเรียน!BR46="ล",ลับ!AN$3,0))</f>
        <v>0</v>
      </c>
      <c r="BN149" s="60">
        <f>IF(ลับ!AO$3=0,0,IF(เวลาเรียน!BS46="ล",ลับ!AO$3,0))</f>
        <v>0</v>
      </c>
      <c r="BO149" s="60">
        <f>IF(ลับ!AP$3=0,0,IF(เวลาเรียน!BT46="ล",ลับ!AP$3,0))</f>
        <v>0</v>
      </c>
      <c r="BP149" s="60">
        <f>IF(ลับ!AQ$3=0,0,IF(เวลาเรียน!BU46="ล",ลับ!AQ$3,0))</f>
        <v>0</v>
      </c>
      <c r="BQ149" s="60">
        <f>IF(ลับ!AR$3=0,0,IF(เวลาเรียน!BV46="ล",ลับ!AR$3,0))</f>
        <v>0</v>
      </c>
      <c r="BR149" s="60">
        <f>IF(ลับ!AS$3=0,0,IF(เวลาเรียน!BW46="ล",ลับ!AS$3,0))</f>
        <v>0</v>
      </c>
      <c r="BS149" s="295">
        <f>IF(ลับ!AT$3=0,0,IF(เวลาเรียน!BX46="ล",ลับ!AT$3,0))</f>
        <v>0</v>
      </c>
      <c r="BT149" s="60">
        <f>IF(ลับ!BT$3=0,0,IF(เวลาเรียน!BZ46="ล",ลับ!BT$3,0))</f>
        <v>0</v>
      </c>
      <c r="BU149" s="60">
        <f>IF(ลับ!BU$3=0,0,IF(เวลาเรียน!CA46="ล",ลับ!BU$3,0))</f>
        <v>0</v>
      </c>
      <c r="BV149" s="60">
        <f>IF(ลับ!BV$3=0,0,IF(เวลาเรียน!CB46="ล",ลับ!BV$3,0))</f>
        <v>0</v>
      </c>
      <c r="BW149" s="60">
        <f>IF(ลับ!BW$3=0,0,IF(เวลาเรียน!CC46="ล",ลับ!BW$3,0))</f>
        <v>0</v>
      </c>
      <c r="BX149" s="60">
        <f>IF(ลับ!BX$3=0,0,IF(เวลาเรียน!CD46="ล",ลับ!BX$3,0))</f>
        <v>0</v>
      </c>
      <c r="BY149" s="60">
        <f>IF(ลับ!BY$3=0,0,IF(เวลาเรียน!CE46="ล",ลับ!BY$3,0))</f>
        <v>0</v>
      </c>
      <c r="BZ149" s="60">
        <f>IF(ลับ!BZ$3=0,0,IF(เวลาเรียน!CF46="ล",ลับ!BZ$3,0))</f>
        <v>0</v>
      </c>
      <c r="CA149" s="60">
        <f>IF(ลับ!CA$3=0,0,IF(เวลาเรียน!CG46="ล",ลับ!CA$3,0))</f>
        <v>0</v>
      </c>
      <c r="CB149" s="60">
        <f>IF(ลับ!CB$3=0,0,IF(เวลาเรียน!CH46="ล",ลับ!CB$3,0))</f>
        <v>0</v>
      </c>
      <c r="CC149" s="60">
        <f>IF(ลับ!CC$3=0,0,IF(เวลาเรียน!CI46="ล",ลับ!CC$3,0))</f>
        <v>0</v>
      </c>
      <c r="CD149" s="60">
        <f>IF(ลับ!CD$3=0,0,IF(เวลาเรียน!CJ46="ล",ลับ!CD$3,0))</f>
        <v>0</v>
      </c>
      <c r="CE149" s="60">
        <f>IF(ลับ!CE$3=0,0,IF(เวลาเรียน!CK46="ล",ลับ!CE$3,0))</f>
        <v>0</v>
      </c>
      <c r="CF149" s="60">
        <f>IF(ลับ!CF$3=0,0,IF(เวลาเรียน!CL46="ล",ลับ!CF$3,0))</f>
        <v>0</v>
      </c>
      <c r="CG149" s="60">
        <f>IF(ลับ!CG$3=0,0,IF(เวลาเรียน!CM46="ล",ลับ!CG$3,0))</f>
        <v>0</v>
      </c>
      <c r="CH149" s="60">
        <f>IF(ลับ!CH$3=0,0,IF(เวลาเรียน!CN46="ล",ลับ!CH$3,0))</f>
        <v>0</v>
      </c>
      <c r="CI149" s="60">
        <f>IF(ลับ!CI$3=0,0,IF(เวลาเรียน!CO46="ล",ลับ!CI$3,0))</f>
        <v>0</v>
      </c>
      <c r="CJ149" s="60">
        <f>IF(ลับ!CJ$3=0,0,IF(เวลาเรียน!CP46="ล",ลับ!CJ$3,0))</f>
        <v>0</v>
      </c>
      <c r="CK149" s="60">
        <f>IF(ลับ!CK$3=0,0,IF(เวลาเรียน!CQ46="ล",ลับ!CK$3,0))</f>
        <v>0</v>
      </c>
      <c r="CL149" s="60">
        <f>IF(ลับ!CL$3=0,0,IF(เวลาเรียน!CR46="ล",ลับ!CL$3,0))</f>
        <v>0</v>
      </c>
      <c r="CM149" s="60">
        <f>IF(ลับ!CM$3=0,0,IF(เวลาเรียน!CS46="ล",ลับ!CM$3,0))</f>
        <v>0</v>
      </c>
      <c r="CN149" s="60">
        <f>IF(ลับ!CN$3=0,0,IF(เวลาเรียน!CT46="ล",ลับ!CN$3,0))</f>
        <v>0</v>
      </c>
      <c r="CO149" s="60">
        <f>IF(ลับ!CO$3=0,0,IF(เวลาเรียน!CU46="ล",ลับ!CO$3,0))</f>
        <v>0</v>
      </c>
      <c r="CP149" s="60">
        <f>IF(ลับ!CP$3=0,0,IF(เวลาเรียน!CV46="ล",ลับ!CP$3,0))</f>
        <v>0</v>
      </c>
      <c r="CQ149" s="60">
        <f>IF(ลับ!CQ$3=0,0,IF(เวลาเรียน!CW46="ล",ลับ!CQ$3,0))</f>
        <v>0</v>
      </c>
      <c r="CR149" s="60">
        <f>IF(ลับ!CR$3=0,0,IF(เวลาเรียน!CX46="ล",ลับ!CR$3,0))</f>
        <v>0</v>
      </c>
      <c r="CS149" s="60">
        <f>IF(ลับ!CS$3=0,0,IF(เวลาเรียน!CY46="ล",ลับ!CS$3,0))</f>
        <v>0</v>
      </c>
      <c r="CT149" s="60">
        <f>IF(ลับ!CT$3=0,0,IF(เวลาเรียน!CZ46="ล",ลับ!CT$3,0))</f>
        <v>0</v>
      </c>
      <c r="CU149" s="60">
        <f>IF(ลับ!CU$3=0,0,IF(เวลาเรียน!DA46="ล",ลับ!CU$3,0))</f>
        <v>0</v>
      </c>
      <c r="CV149" s="60">
        <f>IF(ลับ!CV$3=0,0,IF(เวลาเรียน!DB46="ล",ลับ!CV$3,0))</f>
        <v>0</v>
      </c>
      <c r="CW149" s="60">
        <f>IF(ลับ!CW$3=0,0,IF(เวลาเรียน!DC46="ล",ลับ!CW$3,0))</f>
        <v>0</v>
      </c>
      <c r="CX149" s="73" t="e">
        <f t="shared" si="25"/>
        <v>#REF!</v>
      </c>
      <c r="CZ149" s="47"/>
      <c r="DA149" s="47"/>
      <c r="DB149" s="47"/>
      <c r="DC149" s="47"/>
      <c r="DD149" s="47"/>
      <c r="DE149" s="47"/>
      <c r="DF149" s="47"/>
      <c r="DG149" s="47"/>
      <c r="DH149" s="47"/>
      <c r="DI149" s="47"/>
      <c r="DJ149" s="47"/>
      <c r="DK149" s="47"/>
      <c r="DL149" s="47"/>
      <c r="DM149" s="47"/>
      <c r="DN149" s="47"/>
      <c r="DO149" s="47"/>
      <c r="DP149" s="47"/>
      <c r="DQ149" s="47"/>
      <c r="DR149" s="47"/>
      <c r="DS149" s="47"/>
      <c r="DT149" s="47"/>
      <c r="DU149" s="47"/>
      <c r="DV149" s="47"/>
      <c r="DW149" s="47"/>
      <c r="DX149" s="47"/>
      <c r="DY149" s="47"/>
      <c r="DZ149" s="47"/>
      <c r="EA149" s="47"/>
      <c r="EB149" s="47"/>
      <c r="EC149" s="47"/>
      <c r="ED149" s="47"/>
      <c r="EE149" s="47"/>
      <c r="EF149" s="47"/>
    </row>
    <row r="150" spans="1:214" ht="20.399999999999999" x14ac:dyDescent="0.55000000000000004">
      <c r="A150" s="25">
        <v>42</v>
      </c>
      <c r="B150" s="60">
        <f>IF(ลับ!B$3=0,0,IF(เวลาเรียน!H47="ล",ลับ!B$3,0))</f>
        <v>0</v>
      </c>
      <c r="C150" s="60">
        <f>IF(ลับ!C$3=0,0,IF(เวลาเรียน!I47="ล",ลับ!C$3,0))</f>
        <v>0</v>
      </c>
      <c r="D150" s="60">
        <f>IF(ลับ!D$3=0,0,IF(เวลาเรียน!J47="ล",ลับ!D$3,0))</f>
        <v>0</v>
      </c>
      <c r="E150" s="60">
        <f>IF(ลับ!E$3=0,0,IF(เวลาเรียน!K47="ล",ลับ!E$3,0))</f>
        <v>0</v>
      </c>
      <c r="F150" s="60" t="e">
        <f>IF(ลับ!F$3=0,0,IF(เวลาเรียน!#REF!="ล",ลับ!F$3,0))</f>
        <v>#REF!</v>
      </c>
      <c r="G150" s="60">
        <f>IF(ลับ!G$3=0,0,IF(เวลาเรียน!L47="ล",ลับ!G$3,0))</f>
        <v>0</v>
      </c>
      <c r="H150" s="60">
        <f>IF(ลับ!H$3=0,0,IF(เวลาเรียน!M47="ล",ลับ!H$3,0))</f>
        <v>0</v>
      </c>
      <c r="I150" s="60">
        <f>IF(ลับ!I$3=0,0,IF(เวลาเรียน!N47="ล",ลับ!I$3,0))</f>
        <v>0</v>
      </c>
      <c r="J150" s="60">
        <f>IF(ลับ!J$3=0,0,IF(เวลาเรียน!O47="ล",ลับ!J$3,0))</f>
        <v>0</v>
      </c>
      <c r="K150" s="60">
        <f>IF(ลับ!K$3=0,0,IF(เวลาเรียน!P47="ล",ลับ!K$3,0))</f>
        <v>0</v>
      </c>
      <c r="L150" s="60">
        <f>IF(ลับ!L$3=0,0,IF(เวลาเรียน!Q47="ล",ลับ!L$3,0))</f>
        <v>0</v>
      </c>
      <c r="M150" s="60">
        <f>IF(ลับ!M$3=0,0,IF(เวลาเรียน!R47="ล",ลับ!M$3,0))</f>
        <v>0</v>
      </c>
      <c r="N150" s="60">
        <f>IF(ลับ!N$3=0,0,IF(เวลาเรียน!S47="ล",ลับ!N$3,0))</f>
        <v>0</v>
      </c>
      <c r="O150" s="60">
        <f>IF(ลับ!O$3=0,0,IF(เวลาเรียน!T47="ล",ลับ!O$3,0))</f>
        <v>0</v>
      </c>
      <c r="P150" s="60">
        <f>IF(ลับ!P$3=0,0,IF(เวลาเรียน!U47="ล",ลับ!P$3,0))</f>
        <v>0</v>
      </c>
      <c r="Q150" s="60">
        <f>IF(ลับ!Q$3=0,0,IF(เวลาเรียน!V47="ล",ลับ!Q$3,0))</f>
        <v>0</v>
      </c>
      <c r="R150" s="60">
        <f>IF(ลับ!R$3=0,0,IF(เวลาเรียน!W47="ล",ลับ!R$3,0))</f>
        <v>0</v>
      </c>
      <c r="S150" s="60">
        <f>IF(ลับ!S$3=0,0,IF(เวลาเรียน!X47="ล",ลับ!S$3,0))</f>
        <v>0</v>
      </c>
      <c r="T150" s="60">
        <f>IF(ลับ!T$3=0,0,IF(เวลาเรียน!Y47="ล",ลับ!T$3,0))</f>
        <v>0</v>
      </c>
      <c r="U150" s="60">
        <f>IF(ลับ!U$3=0,0,IF(เวลาเรียน!Z47="ล",ลับ!U$3,0))</f>
        <v>0</v>
      </c>
      <c r="V150" s="60">
        <f>IF(ลับ!V$3=0,0,IF(เวลาเรียน!AA47="ล",ลับ!V$3,0))</f>
        <v>0</v>
      </c>
      <c r="W150" s="60">
        <f>IF(ลับ!W$3=0,0,IF(เวลาเรียน!AB47="ล",ลับ!W$3,0))</f>
        <v>0</v>
      </c>
      <c r="X150" s="60">
        <f>IF(ลับ!X$3=0,0,IF(เวลาเรียน!AC47="ล",ลับ!X$3,0))</f>
        <v>0</v>
      </c>
      <c r="Y150" s="60">
        <f>IF(ลับ!Y$3=0,0,IF(เวลาเรียน!AD47="ล",ลับ!Y$3,0))</f>
        <v>0</v>
      </c>
      <c r="Z150" s="295">
        <f>IF(ลับ!Z$3=0,0,IF(เวลาเรียน!AE47="ล",ลับ!Z$3,0))</f>
        <v>0</v>
      </c>
      <c r="AA150" s="60">
        <f>IF(ลับ!B$3=0,0,IF(เวลาเรียน!AF47="ล",ลับ!B$3,0))</f>
        <v>0</v>
      </c>
      <c r="AB150" s="60">
        <f>IF(ลับ!C$3=0,0,IF(เวลาเรียน!AG47="ล",ลับ!C$3,0))</f>
        <v>0</v>
      </c>
      <c r="AC150" s="60">
        <f>IF(ลับ!D$3=0,0,IF(เวลาเรียน!AH47="ล",ลับ!D$3,0))</f>
        <v>0</v>
      </c>
      <c r="AD150" s="60">
        <f>IF(ลับ!E$3=0,0,IF(เวลาเรียน!AI47="ล",ลับ!E$3,0))</f>
        <v>0</v>
      </c>
      <c r="AE150" s="60" t="e">
        <f>IF(ลับ!F$3=0,0,IF(เวลาเรียน!AJ47="ล",ลับ!F$3,0))</f>
        <v>#REF!</v>
      </c>
      <c r="AF150" s="60">
        <f>IF(ลับ!G$3=0,0,IF(เวลาเรียน!AK47="ล",ลับ!G$3,0))</f>
        <v>0</v>
      </c>
      <c r="AG150" s="60">
        <f>IF(ลับ!H$3=0,0,IF(เวลาเรียน!AL47="ล",ลับ!H$3,0))</f>
        <v>0</v>
      </c>
      <c r="AH150" s="60">
        <f>IF(ลับ!I$3=0,0,IF(เวลาเรียน!AM47="ล",ลับ!I$3,0))</f>
        <v>0</v>
      </c>
      <c r="AI150" s="60">
        <f>IF(ลับ!J$3=0,0,IF(เวลาเรียน!AN47="ล",ลับ!J$3,0))</f>
        <v>0</v>
      </c>
      <c r="AJ150" s="60">
        <f>IF(ลับ!K$3=0,0,IF(เวลาเรียน!AO47="ล",ลับ!K$3,0))</f>
        <v>0</v>
      </c>
      <c r="AK150" s="60">
        <f>IF(ลับ!L$3=0,0,IF(เวลาเรียน!AP47="ล",ลับ!L$3,0))</f>
        <v>0</v>
      </c>
      <c r="AL150" s="60">
        <f>IF(ลับ!M$3=0,0,IF(เวลาเรียน!AQ47="ล",ลับ!M$3,0))</f>
        <v>0</v>
      </c>
      <c r="AM150" s="60">
        <f>IF(ลับ!N$3=0,0,IF(เวลาเรียน!AR47="ล",ลับ!N$3,0))</f>
        <v>0</v>
      </c>
      <c r="AN150" s="60">
        <f>IF(ลับ!O$3=0,0,IF(เวลาเรียน!AS47="ล",ลับ!O$3,0))</f>
        <v>0</v>
      </c>
      <c r="AO150" s="60">
        <f>IF(ลับ!P$3=0,0,IF(เวลาเรียน!AT47="ล",ลับ!P$3,0))</f>
        <v>0</v>
      </c>
      <c r="AP150" s="60">
        <f>IF(ลับ!Q$3=0,0,IF(เวลาเรียน!AU47="ล",ลับ!Q$3,0))</f>
        <v>0</v>
      </c>
      <c r="AQ150" s="60">
        <f>IF(ลับ!R$3=0,0,IF(เวลาเรียน!AV47="ล",ลับ!R$3,0))</f>
        <v>0</v>
      </c>
      <c r="AR150" s="60">
        <f>IF(ลับ!S$3=0,0,IF(เวลาเรียน!AW47="ล",ลับ!S$3,0))</f>
        <v>0</v>
      </c>
      <c r="AS150" s="60">
        <f>IF(ลับ!T$3=0,0,IF(เวลาเรียน!AX47="ล",ลับ!T$3,0))</f>
        <v>0</v>
      </c>
      <c r="AT150" s="60">
        <f>IF(ลับ!U$3=0,0,IF(เวลาเรียน!AY47="ล",ลับ!U$3,0))</f>
        <v>0</v>
      </c>
      <c r="AU150" s="60">
        <f>IF(ลับ!V$3=0,0,IF(เวลาเรียน!AZ47="ล",ลับ!V$3,0))</f>
        <v>0</v>
      </c>
      <c r="AV150" s="60">
        <f>IF(ลับ!W$3=0,0,IF(เวลาเรียน!BA47="ล",ลับ!W$3,0))</f>
        <v>0</v>
      </c>
      <c r="AW150" s="60">
        <f>IF(ลับ!X$3=0,0,IF(เวลาเรียน!BB47="ล",ลับ!X$3,0))</f>
        <v>0</v>
      </c>
      <c r="AX150" s="60">
        <f>IF(ลับ!Y$3=0,0,IF(เวลาเรียน!BC47="ล",ลับ!Y$3,0))</f>
        <v>0</v>
      </c>
      <c r="AY150" s="60">
        <f>IF(ลับ!Z$3=0,0,IF(เวลาเรียน!BD47="ล",ลับ!Z$3,0))</f>
        <v>0</v>
      </c>
      <c r="AZ150" s="60">
        <f>IF(ลับ!AA$3=0,0,IF(เวลาเรียน!BE47="ล",ลับ!AA$3,0))</f>
        <v>0</v>
      </c>
      <c r="BA150" s="60">
        <f>IF(ลับ!AB$3=0,0,IF(เวลาเรียน!BF47="ล",ลับ!AB$3,0))</f>
        <v>0</v>
      </c>
      <c r="BB150" s="60">
        <f>IF(ลับ!AC$3=0,0,IF(เวลาเรียน!BG47="ล",ลับ!AC$3,0))</f>
        <v>0</v>
      </c>
      <c r="BC150" s="60">
        <f>IF(ลับ!AD$3=0,0,IF(เวลาเรียน!BH47="ล",ลับ!AD$3,0))</f>
        <v>0</v>
      </c>
      <c r="BD150" s="60">
        <f>IF(ลับ!AE$3=0,0,IF(เวลาเรียน!BI47="ล",ลับ!AE$3,0))</f>
        <v>0</v>
      </c>
      <c r="BE150" s="60">
        <f>IF(ลับ!AF$3=0,0,IF(เวลาเรียน!BJ47="ล",ลับ!AF$3,0))</f>
        <v>0</v>
      </c>
      <c r="BF150" s="60">
        <f>IF(ลับ!AG$3=0,0,IF(เวลาเรียน!BK47="ล",ลับ!AG$3,0))</f>
        <v>0</v>
      </c>
      <c r="BG150" s="60">
        <f>IF(ลับ!AH$3=0,0,IF(เวลาเรียน!BL47="ล",ลับ!AH$3,0))</f>
        <v>0</v>
      </c>
      <c r="BH150" s="60">
        <f>IF(ลับ!AI$3=0,0,IF(เวลาเรียน!BM47="ล",ลับ!AI$3,0))</f>
        <v>0</v>
      </c>
      <c r="BI150" s="60">
        <f>IF(ลับ!AJ$3=0,0,IF(เวลาเรียน!BN47="ล",ลับ!AJ$3,0))</f>
        <v>0</v>
      </c>
      <c r="BJ150" s="60">
        <f>IF(ลับ!AK$3=0,0,IF(เวลาเรียน!BO47="ล",ลับ!AK$3,0))</f>
        <v>0</v>
      </c>
      <c r="BK150" s="60">
        <f>IF(ลับ!AL$3=0,0,IF(เวลาเรียน!BP47="ล",ลับ!AL$3,0))</f>
        <v>0</v>
      </c>
      <c r="BL150" s="60">
        <f>IF(ลับ!AM$3=0,0,IF(เวลาเรียน!BQ47="ล",ลับ!AM$3,0))</f>
        <v>0</v>
      </c>
      <c r="BM150" s="60">
        <f>IF(ลับ!AN$3=0,0,IF(เวลาเรียน!BR47="ล",ลับ!AN$3,0))</f>
        <v>0</v>
      </c>
      <c r="BN150" s="60">
        <f>IF(ลับ!AO$3=0,0,IF(เวลาเรียน!BS47="ล",ลับ!AO$3,0))</f>
        <v>0</v>
      </c>
      <c r="BO150" s="60">
        <f>IF(ลับ!AP$3=0,0,IF(เวลาเรียน!BT47="ล",ลับ!AP$3,0))</f>
        <v>0</v>
      </c>
      <c r="BP150" s="60">
        <f>IF(ลับ!AQ$3=0,0,IF(เวลาเรียน!BU47="ล",ลับ!AQ$3,0))</f>
        <v>0</v>
      </c>
      <c r="BQ150" s="60">
        <f>IF(ลับ!AR$3=0,0,IF(เวลาเรียน!BV47="ล",ลับ!AR$3,0))</f>
        <v>0</v>
      </c>
      <c r="BR150" s="60">
        <f>IF(ลับ!AS$3=0,0,IF(เวลาเรียน!BW47="ล",ลับ!AS$3,0))</f>
        <v>0</v>
      </c>
      <c r="BS150" s="295">
        <f>IF(ลับ!AT$3=0,0,IF(เวลาเรียน!BX47="ล",ลับ!AT$3,0))</f>
        <v>0</v>
      </c>
      <c r="BT150" s="60">
        <f>IF(ลับ!BT$3=0,0,IF(เวลาเรียน!BZ47="ล",ลับ!BT$3,0))</f>
        <v>0</v>
      </c>
      <c r="BU150" s="60">
        <f>IF(ลับ!BU$3=0,0,IF(เวลาเรียน!CA47="ล",ลับ!BU$3,0))</f>
        <v>0</v>
      </c>
      <c r="BV150" s="60">
        <f>IF(ลับ!BV$3=0,0,IF(เวลาเรียน!CB47="ล",ลับ!BV$3,0))</f>
        <v>0</v>
      </c>
      <c r="BW150" s="60">
        <f>IF(ลับ!BW$3=0,0,IF(เวลาเรียน!CC47="ล",ลับ!BW$3,0))</f>
        <v>0</v>
      </c>
      <c r="BX150" s="60">
        <f>IF(ลับ!BX$3=0,0,IF(เวลาเรียน!CD47="ล",ลับ!BX$3,0))</f>
        <v>0</v>
      </c>
      <c r="BY150" s="60">
        <f>IF(ลับ!BY$3=0,0,IF(เวลาเรียน!CE47="ล",ลับ!BY$3,0))</f>
        <v>0</v>
      </c>
      <c r="BZ150" s="60">
        <f>IF(ลับ!BZ$3=0,0,IF(เวลาเรียน!CF47="ล",ลับ!BZ$3,0))</f>
        <v>0</v>
      </c>
      <c r="CA150" s="60">
        <f>IF(ลับ!CA$3=0,0,IF(เวลาเรียน!CG47="ล",ลับ!CA$3,0))</f>
        <v>0</v>
      </c>
      <c r="CB150" s="60">
        <f>IF(ลับ!CB$3=0,0,IF(เวลาเรียน!CH47="ล",ลับ!CB$3,0))</f>
        <v>0</v>
      </c>
      <c r="CC150" s="60">
        <f>IF(ลับ!CC$3=0,0,IF(เวลาเรียน!CI47="ล",ลับ!CC$3,0))</f>
        <v>0</v>
      </c>
      <c r="CD150" s="60">
        <f>IF(ลับ!CD$3=0,0,IF(เวลาเรียน!CJ47="ล",ลับ!CD$3,0))</f>
        <v>0</v>
      </c>
      <c r="CE150" s="60">
        <f>IF(ลับ!CE$3=0,0,IF(เวลาเรียน!CK47="ล",ลับ!CE$3,0))</f>
        <v>0</v>
      </c>
      <c r="CF150" s="60">
        <f>IF(ลับ!CF$3=0,0,IF(เวลาเรียน!CL47="ล",ลับ!CF$3,0))</f>
        <v>0</v>
      </c>
      <c r="CG150" s="60">
        <f>IF(ลับ!CG$3=0,0,IF(เวลาเรียน!CM47="ล",ลับ!CG$3,0))</f>
        <v>0</v>
      </c>
      <c r="CH150" s="60">
        <f>IF(ลับ!CH$3=0,0,IF(เวลาเรียน!CN47="ล",ลับ!CH$3,0))</f>
        <v>0</v>
      </c>
      <c r="CI150" s="60">
        <f>IF(ลับ!CI$3=0,0,IF(เวลาเรียน!CO47="ล",ลับ!CI$3,0))</f>
        <v>0</v>
      </c>
      <c r="CJ150" s="60">
        <f>IF(ลับ!CJ$3=0,0,IF(เวลาเรียน!CP47="ล",ลับ!CJ$3,0))</f>
        <v>0</v>
      </c>
      <c r="CK150" s="60">
        <f>IF(ลับ!CK$3=0,0,IF(เวลาเรียน!CQ47="ล",ลับ!CK$3,0))</f>
        <v>0</v>
      </c>
      <c r="CL150" s="60">
        <f>IF(ลับ!CL$3=0,0,IF(เวลาเรียน!CR47="ล",ลับ!CL$3,0))</f>
        <v>0</v>
      </c>
      <c r="CM150" s="60">
        <f>IF(ลับ!CM$3=0,0,IF(เวลาเรียน!CS47="ล",ลับ!CM$3,0))</f>
        <v>0</v>
      </c>
      <c r="CN150" s="60">
        <f>IF(ลับ!CN$3=0,0,IF(เวลาเรียน!CT47="ล",ลับ!CN$3,0))</f>
        <v>0</v>
      </c>
      <c r="CO150" s="60">
        <f>IF(ลับ!CO$3=0,0,IF(เวลาเรียน!CU47="ล",ลับ!CO$3,0))</f>
        <v>0</v>
      </c>
      <c r="CP150" s="60">
        <f>IF(ลับ!CP$3=0,0,IF(เวลาเรียน!CV47="ล",ลับ!CP$3,0))</f>
        <v>0</v>
      </c>
      <c r="CQ150" s="60">
        <f>IF(ลับ!CQ$3=0,0,IF(เวลาเรียน!CW47="ล",ลับ!CQ$3,0))</f>
        <v>0</v>
      </c>
      <c r="CR150" s="60">
        <f>IF(ลับ!CR$3=0,0,IF(เวลาเรียน!CX47="ล",ลับ!CR$3,0))</f>
        <v>0</v>
      </c>
      <c r="CS150" s="60">
        <f>IF(ลับ!CS$3=0,0,IF(เวลาเรียน!CY47="ล",ลับ!CS$3,0))</f>
        <v>0</v>
      </c>
      <c r="CT150" s="60">
        <f>IF(ลับ!CT$3=0,0,IF(เวลาเรียน!CZ47="ล",ลับ!CT$3,0))</f>
        <v>0</v>
      </c>
      <c r="CU150" s="60">
        <f>IF(ลับ!CU$3=0,0,IF(เวลาเรียน!DA47="ล",ลับ!CU$3,0))</f>
        <v>0</v>
      </c>
      <c r="CV150" s="60">
        <f>IF(ลับ!CV$3=0,0,IF(เวลาเรียน!DB47="ล",ลับ!CV$3,0))</f>
        <v>0</v>
      </c>
      <c r="CW150" s="60">
        <f>IF(ลับ!CW$3=0,0,IF(เวลาเรียน!DC47="ล",ลับ!CW$3,0))</f>
        <v>0</v>
      </c>
      <c r="CX150" s="73" t="e">
        <f t="shared" si="25"/>
        <v>#REF!</v>
      </c>
      <c r="CZ150" s="47"/>
      <c r="DA150" s="47"/>
      <c r="DB150" s="47"/>
      <c r="DC150" s="47"/>
      <c r="DD150" s="47"/>
      <c r="DE150" s="47"/>
      <c r="DF150" s="47"/>
      <c r="DG150" s="47"/>
      <c r="DH150" s="47"/>
      <c r="DI150" s="47"/>
      <c r="DJ150" s="47"/>
      <c r="DK150" s="47"/>
      <c r="DL150" s="47"/>
      <c r="DM150" s="47"/>
      <c r="DN150" s="47"/>
      <c r="DO150" s="47"/>
      <c r="DP150" s="47"/>
      <c r="DQ150" s="47"/>
      <c r="DR150" s="47"/>
      <c r="DS150" s="47"/>
      <c r="DT150" s="47"/>
      <c r="DU150" s="47"/>
      <c r="DV150" s="47"/>
      <c r="DW150" s="47"/>
      <c r="DX150" s="47"/>
      <c r="DY150" s="47"/>
      <c r="DZ150" s="47"/>
      <c r="EA150" s="47"/>
      <c r="EB150" s="47"/>
      <c r="EC150" s="47"/>
      <c r="ED150" s="47"/>
      <c r="EE150" s="47"/>
      <c r="EF150" s="47"/>
    </row>
    <row r="151" spans="1:214" ht="20.399999999999999" x14ac:dyDescent="0.55000000000000004">
      <c r="A151" s="25">
        <v>43</v>
      </c>
      <c r="B151" s="60">
        <f>IF(ลับ!B$3=0,0,IF(เวลาเรียน!H48="ล",ลับ!B$3,0))</f>
        <v>0</v>
      </c>
      <c r="C151" s="60">
        <f>IF(ลับ!C$3=0,0,IF(เวลาเรียน!I48="ล",ลับ!C$3,0))</f>
        <v>0</v>
      </c>
      <c r="D151" s="60">
        <f>IF(ลับ!D$3=0,0,IF(เวลาเรียน!J48="ล",ลับ!D$3,0))</f>
        <v>0</v>
      </c>
      <c r="E151" s="60">
        <f>IF(ลับ!E$3=0,0,IF(เวลาเรียน!K48="ล",ลับ!E$3,0))</f>
        <v>0</v>
      </c>
      <c r="F151" s="60" t="e">
        <f>IF(ลับ!F$3=0,0,IF(เวลาเรียน!#REF!="ล",ลับ!F$3,0))</f>
        <v>#REF!</v>
      </c>
      <c r="G151" s="60">
        <f>IF(ลับ!G$3=0,0,IF(เวลาเรียน!L48="ล",ลับ!G$3,0))</f>
        <v>0</v>
      </c>
      <c r="H151" s="60">
        <f>IF(ลับ!H$3=0,0,IF(เวลาเรียน!M48="ล",ลับ!H$3,0))</f>
        <v>0</v>
      </c>
      <c r="I151" s="60">
        <f>IF(ลับ!I$3=0,0,IF(เวลาเรียน!N48="ล",ลับ!I$3,0))</f>
        <v>0</v>
      </c>
      <c r="J151" s="60">
        <f>IF(ลับ!J$3=0,0,IF(เวลาเรียน!O48="ล",ลับ!J$3,0))</f>
        <v>0</v>
      </c>
      <c r="K151" s="60">
        <f>IF(ลับ!K$3=0,0,IF(เวลาเรียน!P48="ล",ลับ!K$3,0))</f>
        <v>0</v>
      </c>
      <c r="L151" s="60">
        <f>IF(ลับ!L$3=0,0,IF(เวลาเรียน!Q48="ล",ลับ!L$3,0))</f>
        <v>0</v>
      </c>
      <c r="M151" s="60">
        <f>IF(ลับ!M$3=0,0,IF(เวลาเรียน!R48="ล",ลับ!M$3,0))</f>
        <v>0</v>
      </c>
      <c r="N151" s="60">
        <f>IF(ลับ!N$3=0,0,IF(เวลาเรียน!S48="ล",ลับ!N$3,0))</f>
        <v>0</v>
      </c>
      <c r="O151" s="60">
        <f>IF(ลับ!O$3=0,0,IF(เวลาเรียน!T48="ล",ลับ!O$3,0))</f>
        <v>0</v>
      </c>
      <c r="P151" s="60">
        <f>IF(ลับ!P$3=0,0,IF(เวลาเรียน!U48="ล",ลับ!P$3,0))</f>
        <v>0</v>
      </c>
      <c r="Q151" s="60">
        <f>IF(ลับ!Q$3=0,0,IF(เวลาเรียน!V48="ล",ลับ!Q$3,0))</f>
        <v>0</v>
      </c>
      <c r="R151" s="60">
        <f>IF(ลับ!R$3=0,0,IF(เวลาเรียน!W48="ล",ลับ!R$3,0))</f>
        <v>0</v>
      </c>
      <c r="S151" s="60">
        <f>IF(ลับ!S$3=0,0,IF(เวลาเรียน!X48="ล",ลับ!S$3,0))</f>
        <v>0</v>
      </c>
      <c r="T151" s="60">
        <f>IF(ลับ!T$3=0,0,IF(เวลาเรียน!Y48="ล",ลับ!T$3,0))</f>
        <v>0</v>
      </c>
      <c r="U151" s="60">
        <f>IF(ลับ!U$3=0,0,IF(เวลาเรียน!Z48="ล",ลับ!U$3,0))</f>
        <v>0</v>
      </c>
      <c r="V151" s="60">
        <f>IF(ลับ!V$3=0,0,IF(เวลาเรียน!AA48="ล",ลับ!V$3,0))</f>
        <v>0</v>
      </c>
      <c r="W151" s="60">
        <f>IF(ลับ!W$3=0,0,IF(เวลาเรียน!AB48="ล",ลับ!W$3,0))</f>
        <v>0</v>
      </c>
      <c r="X151" s="60">
        <f>IF(ลับ!X$3=0,0,IF(เวลาเรียน!AC48="ล",ลับ!X$3,0))</f>
        <v>0</v>
      </c>
      <c r="Y151" s="60">
        <f>IF(ลับ!Y$3=0,0,IF(เวลาเรียน!AD48="ล",ลับ!Y$3,0))</f>
        <v>0</v>
      </c>
      <c r="Z151" s="295">
        <f>IF(ลับ!Z$3=0,0,IF(เวลาเรียน!AE48="ล",ลับ!Z$3,0))</f>
        <v>0</v>
      </c>
      <c r="AA151" s="60">
        <f>IF(ลับ!B$3=0,0,IF(เวลาเรียน!AF48="ล",ลับ!B$3,0))</f>
        <v>0</v>
      </c>
      <c r="AB151" s="60">
        <f>IF(ลับ!C$3=0,0,IF(เวลาเรียน!AG48="ล",ลับ!C$3,0))</f>
        <v>0</v>
      </c>
      <c r="AC151" s="60">
        <f>IF(ลับ!D$3=0,0,IF(เวลาเรียน!AH48="ล",ลับ!D$3,0))</f>
        <v>0</v>
      </c>
      <c r="AD151" s="60">
        <f>IF(ลับ!E$3=0,0,IF(เวลาเรียน!AI48="ล",ลับ!E$3,0))</f>
        <v>0</v>
      </c>
      <c r="AE151" s="60" t="e">
        <f>IF(ลับ!F$3=0,0,IF(เวลาเรียน!AJ48="ล",ลับ!F$3,0))</f>
        <v>#REF!</v>
      </c>
      <c r="AF151" s="60">
        <f>IF(ลับ!G$3=0,0,IF(เวลาเรียน!AK48="ล",ลับ!G$3,0))</f>
        <v>0</v>
      </c>
      <c r="AG151" s="60">
        <f>IF(ลับ!H$3=0,0,IF(เวลาเรียน!AL48="ล",ลับ!H$3,0))</f>
        <v>0</v>
      </c>
      <c r="AH151" s="60">
        <f>IF(ลับ!I$3=0,0,IF(เวลาเรียน!AM48="ล",ลับ!I$3,0))</f>
        <v>0</v>
      </c>
      <c r="AI151" s="60">
        <f>IF(ลับ!J$3=0,0,IF(เวลาเรียน!AN48="ล",ลับ!J$3,0))</f>
        <v>0</v>
      </c>
      <c r="AJ151" s="60">
        <f>IF(ลับ!K$3=0,0,IF(เวลาเรียน!AO48="ล",ลับ!K$3,0))</f>
        <v>0</v>
      </c>
      <c r="AK151" s="60">
        <f>IF(ลับ!L$3=0,0,IF(เวลาเรียน!AP48="ล",ลับ!L$3,0))</f>
        <v>0</v>
      </c>
      <c r="AL151" s="60">
        <f>IF(ลับ!M$3=0,0,IF(เวลาเรียน!AQ48="ล",ลับ!M$3,0))</f>
        <v>0</v>
      </c>
      <c r="AM151" s="60">
        <f>IF(ลับ!N$3=0,0,IF(เวลาเรียน!AR48="ล",ลับ!N$3,0))</f>
        <v>0</v>
      </c>
      <c r="AN151" s="60">
        <f>IF(ลับ!O$3=0,0,IF(เวลาเรียน!AS48="ล",ลับ!O$3,0))</f>
        <v>0</v>
      </c>
      <c r="AO151" s="60">
        <f>IF(ลับ!P$3=0,0,IF(เวลาเรียน!AT48="ล",ลับ!P$3,0))</f>
        <v>0</v>
      </c>
      <c r="AP151" s="60">
        <f>IF(ลับ!Q$3=0,0,IF(เวลาเรียน!AU48="ล",ลับ!Q$3,0))</f>
        <v>0</v>
      </c>
      <c r="AQ151" s="60">
        <f>IF(ลับ!R$3=0,0,IF(เวลาเรียน!AV48="ล",ลับ!R$3,0))</f>
        <v>0</v>
      </c>
      <c r="AR151" s="60">
        <f>IF(ลับ!S$3=0,0,IF(เวลาเรียน!AW48="ล",ลับ!S$3,0))</f>
        <v>0</v>
      </c>
      <c r="AS151" s="60">
        <f>IF(ลับ!T$3=0,0,IF(เวลาเรียน!AX48="ล",ลับ!T$3,0))</f>
        <v>0</v>
      </c>
      <c r="AT151" s="60">
        <f>IF(ลับ!U$3=0,0,IF(เวลาเรียน!AY48="ล",ลับ!U$3,0))</f>
        <v>0</v>
      </c>
      <c r="AU151" s="60">
        <f>IF(ลับ!V$3=0,0,IF(เวลาเรียน!AZ48="ล",ลับ!V$3,0))</f>
        <v>0</v>
      </c>
      <c r="AV151" s="60">
        <f>IF(ลับ!W$3=0,0,IF(เวลาเรียน!BA48="ล",ลับ!W$3,0))</f>
        <v>0</v>
      </c>
      <c r="AW151" s="60">
        <f>IF(ลับ!X$3=0,0,IF(เวลาเรียน!BB48="ล",ลับ!X$3,0))</f>
        <v>0</v>
      </c>
      <c r="AX151" s="60">
        <f>IF(ลับ!Y$3=0,0,IF(เวลาเรียน!BC48="ล",ลับ!Y$3,0))</f>
        <v>0</v>
      </c>
      <c r="AY151" s="60">
        <f>IF(ลับ!Z$3=0,0,IF(เวลาเรียน!BD48="ล",ลับ!Z$3,0))</f>
        <v>0</v>
      </c>
      <c r="AZ151" s="60">
        <f>IF(ลับ!AA$3=0,0,IF(เวลาเรียน!BE48="ล",ลับ!AA$3,0))</f>
        <v>0</v>
      </c>
      <c r="BA151" s="60">
        <f>IF(ลับ!AB$3=0,0,IF(เวลาเรียน!BF48="ล",ลับ!AB$3,0))</f>
        <v>0</v>
      </c>
      <c r="BB151" s="60">
        <f>IF(ลับ!AC$3=0,0,IF(เวลาเรียน!BG48="ล",ลับ!AC$3,0))</f>
        <v>0</v>
      </c>
      <c r="BC151" s="60">
        <f>IF(ลับ!AD$3=0,0,IF(เวลาเรียน!BH48="ล",ลับ!AD$3,0))</f>
        <v>0</v>
      </c>
      <c r="BD151" s="60">
        <f>IF(ลับ!AE$3=0,0,IF(เวลาเรียน!BI48="ล",ลับ!AE$3,0))</f>
        <v>0</v>
      </c>
      <c r="BE151" s="60">
        <f>IF(ลับ!AF$3=0,0,IF(เวลาเรียน!BJ48="ล",ลับ!AF$3,0))</f>
        <v>0</v>
      </c>
      <c r="BF151" s="60">
        <f>IF(ลับ!AG$3=0,0,IF(เวลาเรียน!BK48="ล",ลับ!AG$3,0))</f>
        <v>0</v>
      </c>
      <c r="BG151" s="60">
        <f>IF(ลับ!AH$3=0,0,IF(เวลาเรียน!BL48="ล",ลับ!AH$3,0))</f>
        <v>0</v>
      </c>
      <c r="BH151" s="60">
        <f>IF(ลับ!AI$3=0,0,IF(เวลาเรียน!BM48="ล",ลับ!AI$3,0))</f>
        <v>0</v>
      </c>
      <c r="BI151" s="60">
        <f>IF(ลับ!AJ$3=0,0,IF(เวลาเรียน!BN48="ล",ลับ!AJ$3,0))</f>
        <v>0</v>
      </c>
      <c r="BJ151" s="60">
        <f>IF(ลับ!AK$3=0,0,IF(เวลาเรียน!BO48="ล",ลับ!AK$3,0))</f>
        <v>0</v>
      </c>
      <c r="BK151" s="60">
        <f>IF(ลับ!AL$3=0,0,IF(เวลาเรียน!BP48="ล",ลับ!AL$3,0))</f>
        <v>0</v>
      </c>
      <c r="BL151" s="60">
        <f>IF(ลับ!AM$3=0,0,IF(เวลาเรียน!BQ48="ล",ลับ!AM$3,0))</f>
        <v>0</v>
      </c>
      <c r="BM151" s="60">
        <f>IF(ลับ!AN$3=0,0,IF(เวลาเรียน!BR48="ล",ลับ!AN$3,0))</f>
        <v>0</v>
      </c>
      <c r="BN151" s="60">
        <f>IF(ลับ!AO$3=0,0,IF(เวลาเรียน!BS48="ล",ลับ!AO$3,0))</f>
        <v>0</v>
      </c>
      <c r="BO151" s="60">
        <f>IF(ลับ!AP$3=0,0,IF(เวลาเรียน!BT48="ล",ลับ!AP$3,0))</f>
        <v>0</v>
      </c>
      <c r="BP151" s="60">
        <f>IF(ลับ!AQ$3=0,0,IF(เวลาเรียน!BU48="ล",ลับ!AQ$3,0))</f>
        <v>0</v>
      </c>
      <c r="BQ151" s="60">
        <f>IF(ลับ!AR$3=0,0,IF(เวลาเรียน!BV48="ล",ลับ!AR$3,0))</f>
        <v>0</v>
      </c>
      <c r="BR151" s="60">
        <f>IF(ลับ!AS$3=0,0,IF(เวลาเรียน!BW48="ล",ลับ!AS$3,0))</f>
        <v>0</v>
      </c>
      <c r="BS151" s="295">
        <f>IF(ลับ!AT$3=0,0,IF(เวลาเรียน!BX48="ล",ลับ!AT$3,0))</f>
        <v>0</v>
      </c>
      <c r="BT151" s="60">
        <f>IF(ลับ!BT$3=0,0,IF(เวลาเรียน!BZ48="ล",ลับ!BT$3,0))</f>
        <v>0</v>
      </c>
      <c r="BU151" s="60">
        <f>IF(ลับ!BU$3=0,0,IF(เวลาเรียน!CA48="ล",ลับ!BU$3,0))</f>
        <v>0</v>
      </c>
      <c r="BV151" s="60">
        <f>IF(ลับ!BV$3=0,0,IF(เวลาเรียน!CB48="ล",ลับ!BV$3,0))</f>
        <v>0</v>
      </c>
      <c r="BW151" s="60">
        <f>IF(ลับ!BW$3=0,0,IF(เวลาเรียน!CC48="ล",ลับ!BW$3,0))</f>
        <v>0</v>
      </c>
      <c r="BX151" s="60">
        <f>IF(ลับ!BX$3=0,0,IF(เวลาเรียน!CD48="ล",ลับ!BX$3,0))</f>
        <v>0</v>
      </c>
      <c r="BY151" s="60">
        <f>IF(ลับ!BY$3=0,0,IF(เวลาเรียน!CE48="ล",ลับ!BY$3,0))</f>
        <v>0</v>
      </c>
      <c r="BZ151" s="60">
        <f>IF(ลับ!BZ$3=0,0,IF(เวลาเรียน!CF48="ล",ลับ!BZ$3,0))</f>
        <v>0</v>
      </c>
      <c r="CA151" s="60">
        <f>IF(ลับ!CA$3=0,0,IF(เวลาเรียน!CG48="ล",ลับ!CA$3,0))</f>
        <v>0</v>
      </c>
      <c r="CB151" s="60">
        <f>IF(ลับ!CB$3=0,0,IF(เวลาเรียน!CH48="ล",ลับ!CB$3,0))</f>
        <v>0</v>
      </c>
      <c r="CC151" s="60">
        <f>IF(ลับ!CC$3=0,0,IF(เวลาเรียน!CI48="ล",ลับ!CC$3,0))</f>
        <v>0</v>
      </c>
      <c r="CD151" s="60">
        <f>IF(ลับ!CD$3=0,0,IF(เวลาเรียน!CJ48="ล",ลับ!CD$3,0))</f>
        <v>0</v>
      </c>
      <c r="CE151" s="60">
        <f>IF(ลับ!CE$3=0,0,IF(เวลาเรียน!CK48="ล",ลับ!CE$3,0))</f>
        <v>0</v>
      </c>
      <c r="CF151" s="60">
        <f>IF(ลับ!CF$3=0,0,IF(เวลาเรียน!CL48="ล",ลับ!CF$3,0))</f>
        <v>0</v>
      </c>
      <c r="CG151" s="60">
        <f>IF(ลับ!CG$3=0,0,IF(เวลาเรียน!CM48="ล",ลับ!CG$3,0))</f>
        <v>0</v>
      </c>
      <c r="CH151" s="60">
        <f>IF(ลับ!CH$3=0,0,IF(เวลาเรียน!CN48="ล",ลับ!CH$3,0))</f>
        <v>0</v>
      </c>
      <c r="CI151" s="60">
        <f>IF(ลับ!CI$3=0,0,IF(เวลาเรียน!CO48="ล",ลับ!CI$3,0))</f>
        <v>0</v>
      </c>
      <c r="CJ151" s="60">
        <f>IF(ลับ!CJ$3=0,0,IF(เวลาเรียน!CP48="ล",ลับ!CJ$3,0))</f>
        <v>0</v>
      </c>
      <c r="CK151" s="60">
        <f>IF(ลับ!CK$3=0,0,IF(เวลาเรียน!CQ48="ล",ลับ!CK$3,0))</f>
        <v>0</v>
      </c>
      <c r="CL151" s="60">
        <f>IF(ลับ!CL$3=0,0,IF(เวลาเรียน!CR48="ล",ลับ!CL$3,0))</f>
        <v>0</v>
      </c>
      <c r="CM151" s="60">
        <f>IF(ลับ!CM$3=0,0,IF(เวลาเรียน!CS48="ล",ลับ!CM$3,0))</f>
        <v>0</v>
      </c>
      <c r="CN151" s="60">
        <f>IF(ลับ!CN$3=0,0,IF(เวลาเรียน!CT48="ล",ลับ!CN$3,0))</f>
        <v>0</v>
      </c>
      <c r="CO151" s="60">
        <f>IF(ลับ!CO$3=0,0,IF(เวลาเรียน!CU48="ล",ลับ!CO$3,0))</f>
        <v>0</v>
      </c>
      <c r="CP151" s="60">
        <f>IF(ลับ!CP$3=0,0,IF(เวลาเรียน!CV48="ล",ลับ!CP$3,0))</f>
        <v>0</v>
      </c>
      <c r="CQ151" s="60">
        <f>IF(ลับ!CQ$3=0,0,IF(เวลาเรียน!CW48="ล",ลับ!CQ$3,0))</f>
        <v>0</v>
      </c>
      <c r="CR151" s="60">
        <f>IF(ลับ!CR$3=0,0,IF(เวลาเรียน!CX48="ล",ลับ!CR$3,0))</f>
        <v>0</v>
      </c>
      <c r="CS151" s="60">
        <f>IF(ลับ!CS$3=0,0,IF(เวลาเรียน!CY48="ล",ลับ!CS$3,0))</f>
        <v>0</v>
      </c>
      <c r="CT151" s="60">
        <f>IF(ลับ!CT$3=0,0,IF(เวลาเรียน!CZ48="ล",ลับ!CT$3,0))</f>
        <v>0</v>
      </c>
      <c r="CU151" s="60">
        <f>IF(ลับ!CU$3=0,0,IF(เวลาเรียน!DA48="ล",ลับ!CU$3,0))</f>
        <v>0</v>
      </c>
      <c r="CV151" s="60">
        <f>IF(ลับ!CV$3=0,0,IF(เวลาเรียน!DB48="ล",ลับ!CV$3,0))</f>
        <v>0</v>
      </c>
      <c r="CW151" s="60">
        <f>IF(ลับ!CW$3=0,0,IF(เวลาเรียน!DC48="ล",ลับ!CW$3,0))</f>
        <v>0</v>
      </c>
      <c r="CX151" s="73" t="e">
        <f t="shared" si="25"/>
        <v>#REF!</v>
      </c>
      <c r="CZ151" s="47"/>
      <c r="DA151" s="47"/>
      <c r="DB151" s="47"/>
      <c r="DC151" s="47"/>
      <c r="DD151" s="47"/>
      <c r="DE151" s="47"/>
      <c r="DF151" s="47"/>
      <c r="DG151" s="47"/>
      <c r="DH151" s="47"/>
      <c r="DI151" s="47"/>
      <c r="DJ151" s="47"/>
      <c r="DK151" s="47"/>
      <c r="DL151" s="47"/>
      <c r="DM151" s="47"/>
      <c r="DN151" s="47"/>
      <c r="DO151" s="47"/>
      <c r="DP151" s="47"/>
      <c r="DQ151" s="47"/>
      <c r="DR151" s="47"/>
      <c r="DS151" s="47"/>
      <c r="DT151" s="47"/>
      <c r="DU151" s="47"/>
      <c r="DV151" s="47"/>
      <c r="DW151" s="47"/>
      <c r="DX151" s="47"/>
      <c r="DY151" s="47"/>
      <c r="DZ151" s="47"/>
      <c r="EA151" s="47"/>
      <c r="EB151" s="47"/>
      <c r="EC151" s="47"/>
      <c r="ED151" s="47"/>
      <c r="EE151" s="47"/>
      <c r="EF151" s="47"/>
    </row>
    <row r="152" spans="1:214" ht="20.399999999999999" x14ac:dyDescent="0.55000000000000004">
      <c r="A152" s="25">
        <v>44</v>
      </c>
      <c r="B152" s="60">
        <f>IF(ลับ!B$3=0,0,IF(เวลาเรียน!H49="ล",ลับ!B$3,0))</f>
        <v>0</v>
      </c>
      <c r="C152" s="60">
        <f>IF(ลับ!C$3=0,0,IF(เวลาเรียน!I49="ล",ลับ!C$3,0))</f>
        <v>0</v>
      </c>
      <c r="D152" s="60">
        <f>IF(ลับ!D$3=0,0,IF(เวลาเรียน!J49="ล",ลับ!D$3,0))</f>
        <v>0</v>
      </c>
      <c r="E152" s="60">
        <f>IF(ลับ!E$3=0,0,IF(เวลาเรียน!K49="ล",ลับ!E$3,0))</f>
        <v>0</v>
      </c>
      <c r="F152" s="60" t="e">
        <f>IF(ลับ!F$3=0,0,IF(เวลาเรียน!#REF!="ล",ลับ!F$3,0))</f>
        <v>#REF!</v>
      </c>
      <c r="G152" s="60">
        <f>IF(ลับ!G$3=0,0,IF(เวลาเรียน!L49="ล",ลับ!G$3,0))</f>
        <v>0</v>
      </c>
      <c r="H152" s="60">
        <f>IF(ลับ!H$3=0,0,IF(เวลาเรียน!M49="ล",ลับ!H$3,0))</f>
        <v>0</v>
      </c>
      <c r="I152" s="60">
        <f>IF(ลับ!I$3=0,0,IF(เวลาเรียน!N49="ล",ลับ!I$3,0))</f>
        <v>0</v>
      </c>
      <c r="J152" s="60">
        <f>IF(ลับ!J$3=0,0,IF(เวลาเรียน!O49="ล",ลับ!J$3,0))</f>
        <v>0</v>
      </c>
      <c r="K152" s="60">
        <f>IF(ลับ!K$3=0,0,IF(เวลาเรียน!P49="ล",ลับ!K$3,0))</f>
        <v>0</v>
      </c>
      <c r="L152" s="60">
        <f>IF(ลับ!L$3=0,0,IF(เวลาเรียน!Q49="ล",ลับ!L$3,0))</f>
        <v>0</v>
      </c>
      <c r="M152" s="60">
        <f>IF(ลับ!M$3=0,0,IF(เวลาเรียน!R49="ล",ลับ!M$3,0))</f>
        <v>0</v>
      </c>
      <c r="N152" s="60">
        <f>IF(ลับ!N$3=0,0,IF(เวลาเรียน!S49="ล",ลับ!N$3,0))</f>
        <v>0</v>
      </c>
      <c r="O152" s="60">
        <f>IF(ลับ!O$3=0,0,IF(เวลาเรียน!T49="ล",ลับ!O$3,0))</f>
        <v>0</v>
      </c>
      <c r="P152" s="60">
        <f>IF(ลับ!P$3=0,0,IF(เวลาเรียน!U49="ล",ลับ!P$3,0))</f>
        <v>0</v>
      </c>
      <c r="Q152" s="60">
        <f>IF(ลับ!Q$3=0,0,IF(เวลาเรียน!V49="ล",ลับ!Q$3,0))</f>
        <v>0</v>
      </c>
      <c r="R152" s="60">
        <f>IF(ลับ!R$3=0,0,IF(เวลาเรียน!W49="ล",ลับ!R$3,0))</f>
        <v>0</v>
      </c>
      <c r="S152" s="60">
        <f>IF(ลับ!S$3=0,0,IF(เวลาเรียน!X49="ล",ลับ!S$3,0))</f>
        <v>0</v>
      </c>
      <c r="T152" s="60">
        <f>IF(ลับ!T$3=0,0,IF(เวลาเรียน!Y49="ล",ลับ!T$3,0))</f>
        <v>0</v>
      </c>
      <c r="U152" s="60">
        <f>IF(ลับ!U$3=0,0,IF(เวลาเรียน!Z49="ล",ลับ!U$3,0))</f>
        <v>0</v>
      </c>
      <c r="V152" s="60">
        <f>IF(ลับ!V$3=0,0,IF(เวลาเรียน!AA49="ล",ลับ!V$3,0))</f>
        <v>0</v>
      </c>
      <c r="W152" s="60">
        <f>IF(ลับ!W$3=0,0,IF(เวลาเรียน!AB49="ล",ลับ!W$3,0))</f>
        <v>0</v>
      </c>
      <c r="X152" s="60">
        <f>IF(ลับ!X$3=0,0,IF(เวลาเรียน!AC49="ล",ลับ!X$3,0))</f>
        <v>0</v>
      </c>
      <c r="Y152" s="60">
        <f>IF(ลับ!Y$3=0,0,IF(เวลาเรียน!AD49="ล",ลับ!Y$3,0))</f>
        <v>0</v>
      </c>
      <c r="Z152" s="295">
        <f>IF(ลับ!Z$3=0,0,IF(เวลาเรียน!AE49="ล",ลับ!Z$3,0))</f>
        <v>0</v>
      </c>
      <c r="AA152" s="60">
        <f>IF(ลับ!B$3=0,0,IF(เวลาเรียน!AF49="ล",ลับ!B$3,0))</f>
        <v>0</v>
      </c>
      <c r="AB152" s="60">
        <f>IF(ลับ!C$3=0,0,IF(เวลาเรียน!AG49="ล",ลับ!C$3,0))</f>
        <v>0</v>
      </c>
      <c r="AC152" s="60">
        <f>IF(ลับ!D$3=0,0,IF(เวลาเรียน!AH49="ล",ลับ!D$3,0))</f>
        <v>0</v>
      </c>
      <c r="AD152" s="60">
        <f>IF(ลับ!E$3=0,0,IF(เวลาเรียน!AI49="ล",ลับ!E$3,0))</f>
        <v>0</v>
      </c>
      <c r="AE152" s="60" t="e">
        <f>IF(ลับ!F$3=0,0,IF(เวลาเรียน!AJ49="ล",ลับ!F$3,0))</f>
        <v>#REF!</v>
      </c>
      <c r="AF152" s="60">
        <f>IF(ลับ!G$3=0,0,IF(เวลาเรียน!AK49="ล",ลับ!G$3,0))</f>
        <v>0</v>
      </c>
      <c r="AG152" s="60">
        <f>IF(ลับ!H$3=0,0,IF(เวลาเรียน!AL49="ล",ลับ!H$3,0))</f>
        <v>0</v>
      </c>
      <c r="AH152" s="60">
        <f>IF(ลับ!I$3=0,0,IF(เวลาเรียน!AM49="ล",ลับ!I$3,0))</f>
        <v>0</v>
      </c>
      <c r="AI152" s="60">
        <f>IF(ลับ!J$3=0,0,IF(เวลาเรียน!AN49="ล",ลับ!J$3,0))</f>
        <v>0</v>
      </c>
      <c r="AJ152" s="60">
        <f>IF(ลับ!K$3=0,0,IF(เวลาเรียน!AO49="ล",ลับ!K$3,0))</f>
        <v>0</v>
      </c>
      <c r="AK152" s="60">
        <f>IF(ลับ!L$3=0,0,IF(เวลาเรียน!AP49="ล",ลับ!L$3,0))</f>
        <v>0</v>
      </c>
      <c r="AL152" s="60">
        <f>IF(ลับ!M$3=0,0,IF(เวลาเรียน!AQ49="ล",ลับ!M$3,0))</f>
        <v>0</v>
      </c>
      <c r="AM152" s="60">
        <f>IF(ลับ!N$3=0,0,IF(เวลาเรียน!AR49="ล",ลับ!N$3,0))</f>
        <v>0</v>
      </c>
      <c r="AN152" s="60">
        <f>IF(ลับ!O$3=0,0,IF(เวลาเรียน!AS49="ล",ลับ!O$3,0))</f>
        <v>0</v>
      </c>
      <c r="AO152" s="60">
        <f>IF(ลับ!P$3=0,0,IF(เวลาเรียน!AT49="ล",ลับ!P$3,0))</f>
        <v>0</v>
      </c>
      <c r="AP152" s="60">
        <f>IF(ลับ!Q$3=0,0,IF(เวลาเรียน!AU49="ล",ลับ!Q$3,0))</f>
        <v>0</v>
      </c>
      <c r="AQ152" s="60">
        <f>IF(ลับ!R$3=0,0,IF(เวลาเรียน!AV49="ล",ลับ!R$3,0))</f>
        <v>0</v>
      </c>
      <c r="AR152" s="60">
        <f>IF(ลับ!S$3=0,0,IF(เวลาเรียน!AW49="ล",ลับ!S$3,0))</f>
        <v>0</v>
      </c>
      <c r="AS152" s="60">
        <f>IF(ลับ!T$3=0,0,IF(เวลาเรียน!AX49="ล",ลับ!T$3,0))</f>
        <v>0</v>
      </c>
      <c r="AT152" s="60">
        <f>IF(ลับ!U$3=0,0,IF(เวลาเรียน!AY49="ล",ลับ!U$3,0))</f>
        <v>0</v>
      </c>
      <c r="AU152" s="60">
        <f>IF(ลับ!V$3=0,0,IF(เวลาเรียน!AZ49="ล",ลับ!V$3,0))</f>
        <v>0</v>
      </c>
      <c r="AV152" s="60">
        <f>IF(ลับ!W$3=0,0,IF(เวลาเรียน!BA49="ล",ลับ!W$3,0))</f>
        <v>0</v>
      </c>
      <c r="AW152" s="60">
        <f>IF(ลับ!X$3=0,0,IF(เวลาเรียน!BB49="ล",ลับ!X$3,0))</f>
        <v>0</v>
      </c>
      <c r="AX152" s="60">
        <f>IF(ลับ!Y$3=0,0,IF(เวลาเรียน!BC49="ล",ลับ!Y$3,0))</f>
        <v>0</v>
      </c>
      <c r="AY152" s="60">
        <f>IF(ลับ!Z$3=0,0,IF(เวลาเรียน!BD49="ล",ลับ!Z$3,0))</f>
        <v>0</v>
      </c>
      <c r="AZ152" s="60">
        <f>IF(ลับ!AA$3=0,0,IF(เวลาเรียน!BE49="ล",ลับ!AA$3,0))</f>
        <v>0</v>
      </c>
      <c r="BA152" s="60">
        <f>IF(ลับ!AB$3=0,0,IF(เวลาเรียน!BF49="ล",ลับ!AB$3,0))</f>
        <v>0</v>
      </c>
      <c r="BB152" s="60">
        <f>IF(ลับ!AC$3=0,0,IF(เวลาเรียน!BG49="ล",ลับ!AC$3,0))</f>
        <v>0</v>
      </c>
      <c r="BC152" s="60">
        <f>IF(ลับ!AD$3=0,0,IF(เวลาเรียน!BH49="ล",ลับ!AD$3,0))</f>
        <v>0</v>
      </c>
      <c r="BD152" s="60">
        <f>IF(ลับ!AE$3=0,0,IF(เวลาเรียน!BI49="ล",ลับ!AE$3,0))</f>
        <v>0</v>
      </c>
      <c r="BE152" s="60">
        <f>IF(ลับ!AF$3=0,0,IF(เวลาเรียน!BJ49="ล",ลับ!AF$3,0))</f>
        <v>0</v>
      </c>
      <c r="BF152" s="60">
        <f>IF(ลับ!AG$3=0,0,IF(เวลาเรียน!BK49="ล",ลับ!AG$3,0))</f>
        <v>0</v>
      </c>
      <c r="BG152" s="60">
        <f>IF(ลับ!AH$3=0,0,IF(เวลาเรียน!BL49="ล",ลับ!AH$3,0))</f>
        <v>0</v>
      </c>
      <c r="BH152" s="60">
        <f>IF(ลับ!AI$3=0,0,IF(เวลาเรียน!BM49="ล",ลับ!AI$3,0))</f>
        <v>0</v>
      </c>
      <c r="BI152" s="60">
        <f>IF(ลับ!AJ$3=0,0,IF(เวลาเรียน!BN49="ล",ลับ!AJ$3,0))</f>
        <v>0</v>
      </c>
      <c r="BJ152" s="60">
        <f>IF(ลับ!AK$3=0,0,IF(เวลาเรียน!BO49="ล",ลับ!AK$3,0))</f>
        <v>0</v>
      </c>
      <c r="BK152" s="60">
        <f>IF(ลับ!AL$3=0,0,IF(เวลาเรียน!BP49="ล",ลับ!AL$3,0))</f>
        <v>0</v>
      </c>
      <c r="BL152" s="60">
        <f>IF(ลับ!AM$3=0,0,IF(เวลาเรียน!BQ49="ล",ลับ!AM$3,0))</f>
        <v>0</v>
      </c>
      <c r="BM152" s="60">
        <f>IF(ลับ!AN$3=0,0,IF(เวลาเรียน!BR49="ล",ลับ!AN$3,0))</f>
        <v>0</v>
      </c>
      <c r="BN152" s="60">
        <f>IF(ลับ!AO$3=0,0,IF(เวลาเรียน!BS49="ล",ลับ!AO$3,0))</f>
        <v>0</v>
      </c>
      <c r="BO152" s="60">
        <f>IF(ลับ!AP$3=0,0,IF(เวลาเรียน!BT49="ล",ลับ!AP$3,0))</f>
        <v>0</v>
      </c>
      <c r="BP152" s="60">
        <f>IF(ลับ!AQ$3=0,0,IF(เวลาเรียน!BU49="ล",ลับ!AQ$3,0))</f>
        <v>0</v>
      </c>
      <c r="BQ152" s="60">
        <f>IF(ลับ!AR$3=0,0,IF(เวลาเรียน!BV49="ล",ลับ!AR$3,0))</f>
        <v>0</v>
      </c>
      <c r="BR152" s="60">
        <f>IF(ลับ!AS$3=0,0,IF(เวลาเรียน!BW49="ล",ลับ!AS$3,0))</f>
        <v>0</v>
      </c>
      <c r="BS152" s="295">
        <f>IF(ลับ!AT$3=0,0,IF(เวลาเรียน!BX49="ล",ลับ!AT$3,0))</f>
        <v>0</v>
      </c>
      <c r="BT152" s="60">
        <f>IF(ลับ!BT$3=0,0,IF(เวลาเรียน!BZ49="ล",ลับ!BT$3,0))</f>
        <v>0</v>
      </c>
      <c r="BU152" s="60">
        <f>IF(ลับ!BU$3=0,0,IF(เวลาเรียน!CA49="ล",ลับ!BU$3,0))</f>
        <v>0</v>
      </c>
      <c r="BV152" s="60">
        <f>IF(ลับ!BV$3=0,0,IF(เวลาเรียน!CB49="ล",ลับ!BV$3,0))</f>
        <v>0</v>
      </c>
      <c r="BW152" s="60">
        <f>IF(ลับ!BW$3=0,0,IF(เวลาเรียน!CC49="ล",ลับ!BW$3,0))</f>
        <v>0</v>
      </c>
      <c r="BX152" s="60">
        <f>IF(ลับ!BX$3=0,0,IF(เวลาเรียน!CD49="ล",ลับ!BX$3,0))</f>
        <v>0</v>
      </c>
      <c r="BY152" s="60">
        <f>IF(ลับ!BY$3=0,0,IF(เวลาเรียน!CE49="ล",ลับ!BY$3,0))</f>
        <v>0</v>
      </c>
      <c r="BZ152" s="60">
        <f>IF(ลับ!BZ$3=0,0,IF(เวลาเรียน!CF49="ล",ลับ!BZ$3,0))</f>
        <v>0</v>
      </c>
      <c r="CA152" s="60">
        <f>IF(ลับ!CA$3=0,0,IF(เวลาเรียน!CG49="ล",ลับ!CA$3,0))</f>
        <v>0</v>
      </c>
      <c r="CB152" s="60">
        <f>IF(ลับ!CB$3=0,0,IF(เวลาเรียน!CH49="ล",ลับ!CB$3,0))</f>
        <v>0</v>
      </c>
      <c r="CC152" s="60">
        <f>IF(ลับ!CC$3=0,0,IF(เวลาเรียน!CI49="ล",ลับ!CC$3,0))</f>
        <v>0</v>
      </c>
      <c r="CD152" s="60">
        <f>IF(ลับ!CD$3=0,0,IF(เวลาเรียน!CJ49="ล",ลับ!CD$3,0))</f>
        <v>0</v>
      </c>
      <c r="CE152" s="60">
        <f>IF(ลับ!CE$3=0,0,IF(เวลาเรียน!CK49="ล",ลับ!CE$3,0))</f>
        <v>0</v>
      </c>
      <c r="CF152" s="60">
        <f>IF(ลับ!CF$3=0,0,IF(เวลาเรียน!CL49="ล",ลับ!CF$3,0))</f>
        <v>0</v>
      </c>
      <c r="CG152" s="60">
        <f>IF(ลับ!CG$3=0,0,IF(เวลาเรียน!CM49="ล",ลับ!CG$3,0))</f>
        <v>0</v>
      </c>
      <c r="CH152" s="60">
        <f>IF(ลับ!CH$3=0,0,IF(เวลาเรียน!CN49="ล",ลับ!CH$3,0))</f>
        <v>0</v>
      </c>
      <c r="CI152" s="60">
        <f>IF(ลับ!CI$3=0,0,IF(เวลาเรียน!CO49="ล",ลับ!CI$3,0))</f>
        <v>0</v>
      </c>
      <c r="CJ152" s="60">
        <f>IF(ลับ!CJ$3=0,0,IF(เวลาเรียน!CP49="ล",ลับ!CJ$3,0))</f>
        <v>0</v>
      </c>
      <c r="CK152" s="60">
        <f>IF(ลับ!CK$3=0,0,IF(เวลาเรียน!CQ49="ล",ลับ!CK$3,0))</f>
        <v>0</v>
      </c>
      <c r="CL152" s="60">
        <f>IF(ลับ!CL$3=0,0,IF(เวลาเรียน!CR49="ล",ลับ!CL$3,0))</f>
        <v>0</v>
      </c>
      <c r="CM152" s="60">
        <f>IF(ลับ!CM$3=0,0,IF(เวลาเรียน!CS49="ล",ลับ!CM$3,0))</f>
        <v>0</v>
      </c>
      <c r="CN152" s="60">
        <f>IF(ลับ!CN$3=0,0,IF(เวลาเรียน!CT49="ล",ลับ!CN$3,0))</f>
        <v>0</v>
      </c>
      <c r="CO152" s="60">
        <f>IF(ลับ!CO$3=0,0,IF(เวลาเรียน!CU49="ล",ลับ!CO$3,0))</f>
        <v>0</v>
      </c>
      <c r="CP152" s="60">
        <f>IF(ลับ!CP$3=0,0,IF(เวลาเรียน!CV49="ล",ลับ!CP$3,0))</f>
        <v>0</v>
      </c>
      <c r="CQ152" s="60">
        <f>IF(ลับ!CQ$3=0,0,IF(เวลาเรียน!CW49="ล",ลับ!CQ$3,0))</f>
        <v>0</v>
      </c>
      <c r="CR152" s="60">
        <f>IF(ลับ!CR$3=0,0,IF(เวลาเรียน!CX49="ล",ลับ!CR$3,0))</f>
        <v>0</v>
      </c>
      <c r="CS152" s="60">
        <f>IF(ลับ!CS$3=0,0,IF(เวลาเรียน!CY49="ล",ลับ!CS$3,0))</f>
        <v>0</v>
      </c>
      <c r="CT152" s="60">
        <f>IF(ลับ!CT$3=0,0,IF(เวลาเรียน!CZ49="ล",ลับ!CT$3,0))</f>
        <v>0</v>
      </c>
      <c r="CU152" s="60">
        <f>IF(ลับ!CU$3=0,0,IF(เวลาเรียน!DA49="ล",ลับ!CU$3,0))</f>
        <v>0</v>
      </c>
      <c r="CV152" s="60">
        <f>IF(ลับ!CV$3=0,0,IF(เวลาเรียน!DB49="ล",ลับ!CV$3,0))</f>
        <v>0</v>
      </c>
      <c r="CW152" s="60">
        <f>IF(ลับ!CW$3=0,0,IF(เวลาเรียน!DC49="ล",ลับ!CW$3,0))</f>
        <v>0</v>
      </c>
      <c r="CX152" s="73" t="e">
        <f t="shared" si="25"/>
        <v>#REF!</v>
      </c>
      <c r="CZ152" s="47"/>
      <c r="DA152" s="47"/>
      <c r="DB152" s="47"/>
      <c r="DC152" s="47"/>
      <c r="DD152" s="47"/>
      <c r="DE152" s="47"/>
      <c r="DF152" s="47"/>
      <c r="DG152" s="47"/>
      <c r="DH152" s="47"/>
      <c r="DI152" s="47"/>
      <c r="DJ152" s="47"/>
      <c r="DK152" s="47"/>
      <c r="DL152" s="47"/>
      <c r="DM152" s="47"/>
      <c r="DN152" s="47"/>
      <c r="DO152" s="47"/>
      <c r="DP152" s="47"/>
      <c r="DQ152" s="47"/>
      <c r="DR152" s="47"/>
      <c r="DS152" s="47"/>
      <c r="DT152" s="47"/>
      <c r="DU152" s="47"/>
      <c r="DV152" s="47"/>
      <c r="DW152" s="47"/>
      <c r="DX152" s="47"/>
      <c r="DY152" s="47"/>
      <c r="DZ152" s="47"/>
      <c r="EA152" s="47"/>
      <c r="EB152" s="47"/>
      <c r="EC152" s="47"/>
      <c r="ED152" s="47"/>
      <c r="EE152" s="47"/>
      <c r="EF152" s="47"/>
    </row>
    <row r="153" spans="1:214" ht="20.399999999999999" x14ac:dyDescent="0.55000000000000004">
      <c r="A153" s="25">
        <v>45</v>
      </c>
      <c r="B153" s="60">
        <f>IF(ลับ!B$3=0,0,IF(เวลาเรียน!H50="ล",ลับ!B$3,0))</f>
        <v>0</v>
      </c>
      <c r="C153" s="60">
        <f>IF(ลับ!C$3=0,0,IF(เวลาเรียน!I50="ล",ลับ!C$3,0))</f>
        <v>0</v>
      </c>
      <c r="D153" s="60">
        <f>IF(ลับ!D$3=0,0,IF(เวลาเรียน!J50="ล",ลับ!D$3,0))</f>
        <v>0</v>
      </c>
      <c r="E153" s="60">
        <f>IF(ลับ!E$3=0,0,IF(เวลาเรียน!K50="ล",ลับ!E$3,0))</f>
        <v>0</v>
      </c>
      <c r="F153" s="60" t="e">
        <f>IF(ลับ!F$3=0,0,IF(เวลาเรียน!#REF!="ล",ลับ!F$3,0))</f>
        <v>#REF!</v>
      </c>
      <c r="G153" s="60">
        <f>IF(ลับ!G$3=0,0,IF(เวลาเรียน!L50="ล",ลับ!G$3,0))</f>
        <v>0</v>
      </c>
      <c r="H153" s="60">
        <f>IF(ลับ!H$3=0,0,IF(เวลาเรียน!M50="ล",ลับ!H$3,0))</f>
        <v>0</v>
      </c>
      <c r="I153" s="60">
        <f>IF(ลับ!I$3=0,0,IF(เวลาเรียน!N50="ล",ลับ!I$3,0))</f>
        <v>0</v>
      </c>
      <c r="J153" s="60">
        <f>IF(ลับ!J$3=0,0,IF(เวลาเรียน!O50="ล",ลับ!J$3,0))</f>
        <v>0</v>
      </c>
      <c r="K153" s="60">
        <f>IF(ลับ!K$3=0,0,IF(เวลาเรียน!P50="ล",ลับ!K$3,0))</f>
        <v>0</v>
      </c>
      <c r="L153" s="60">
        <f>IF(ลับ!L$3=0,0,IF(เวลาเรียน!Q50="ล",ลับ!L$3,0))</f>
        <v>0</v>
      </c>
      <c r="M153" s="60">
        <f>IF(ลับ!M$3=0,0,IF(เวลาเรียน!R50="ล",ลับ!M$3,0))</f>
        <v>0</v>
      </c>
      <c r="N153" s="60">
        <f>IF(ลับ!N$3=0,0,IF(เวลาเรียน!S50="ล",ลับ!N$3,0))</f>
        <v>0</v>
      </c>
      <c r="O153" s="60">
        <f>IF(ลับ!O$3=0,0,IF(เวลาเรียน!T50="ล",ลับ!O$3,0))</f>
        <v>0</v>
      </c>
      <c r="P153" s="60">
        <f>IF(ลับ!P$3=0,0,IF(เวลาเรียน!U50="ล",ลับ!P$3,0))</f>
        <v>0</v>
      </c>
      <c r="Q153" s="60">
        <f>IF(ลับ!Q$3=0,0,IF(เวลาเรียน!V50="ล",ลับ!Q$3,0))</f>
        <v>0</v>
      </c>
      <c r="R153" s="60">
        <f>IF(ลับ!R$3=0,0,IF(เวลาเรียน!W50="ล",ลับ!R$3,0))</f>
        <v>0</v>
      </c>
      <c r="S153" s="60">
        <f>IF(ลับ!S$3=0,0,IF(เวลาเรียน!X50="ล",ลับ!S$3,0))</f>
        <v>0</v>
      </c>
      <c r="T153" s="60">
        <f>IF(ลับ!T$3=0,0,IF(เวลาเรียน!Y50="ล",ลับ!T$3,0))</f>
        <v>0</v>
      </c>
      <c r="U153" s="60">
        <f>IF(ลับ!U$3=0,0,IF(เวลาเรียน!Z50="ล",ลับ!U$3,0))</f>
        <v>0</v>
      </c>
      <c r="V153" s="60">
        <f>IF(ลับ!V$3=0,0,IF(เวลาเรียน!AA50="ล",ลับ!V$3,0))</f>
        <v>0</v>
      </c>
      <c r="W153" s="60">
        <f>IF(ลับ!W$3=0,0,IF(เวลาเรียน!AB50="ล",ลับ!W$3,0))</f>
        <v>0</v>
      </c>
      <c r="X153" s="60">
        <f>IF(ลับ!X$3=0,0,IF(เวลาเรียน!AC50="ล",ลับ!X$3,0))</f>
        <v>0</v>
      </c>
      <c r="Y153" s="60">
        <f>IF(ลับ!Y$3=0,0,IF(เวลาเรียน!AD50="ล",ลับ!Y$3,0))</f>
        <v>0</v>
      </c>
      <c r="Z153" s="295">
        <f>IF(ลับ!Z$3=0,0,IF(เวลาเรียน!AE50="ล",ลับ!Z$3,0))</f>
        <v>0</v>
      </c>
      <c r="AA153" s="60">
        <f>IF(ลับ!B$3=0,0,IF(เวลาเรียน!AF50="ล",ลับ!B$3,0))</f>
        <v>0</v>
      </c>
      <c r="AB153" s="60">
        <f>IF(ลับ!C$3=0,0,IF(เวลาเรียน!AG50="ล",ลับ!C$3,0))</f>
        <v>0</v>
      </c>
      <c r="AC153" s="60">
        <f>IF(ลับ!D$3=0,0,IF(เวลาเรียน!AH50="ล",ลับ!D$3,0))</f>
        <v>0</v>
      </c>
      <c r="AD153" s="60">
        <f>IF(ลับ!E$3=0,0,IF(เวลาเรียน!AI50="ล",ลับ!E$3,0))</f>
        <v>0</v>
      </c>
      <c r="AE153" s="60" t="e">
        <f>IF(ลับ!F$3=0,0,IF(เวลาเรียน!AJ50="ล",ลับ!F$3,0))</f>
        <v>#REF!</v>
      </c>
      <c r="AF153" s="60">
        <f>IF(ลับ!G$3=0,0,IF(เวลาเรียน!AK50="ล",ลับ!G$3,0))</f>
        <v>0</v>
      </c>
      <c r="AG153" s="60">
        <f>IF(ลับ!H$3=0,0,IF(เวลาเรียน!AL50="ล",ลับ!H$3,0))</f>
        <v>0</v>
      </c>
      <c r="AH153" s="60">
        <f>IF(ลับ!I$3=0,0,IF(เวลาเรียน!AM50="ล",ลับ!I$3,0))</f>
        <v>0</v>
      </c>
      <c r="AI153" s="60">
        <f>IF(ลับ!J$3=0,0,IF(เวลาเรียน!AN50="ล",ลับ!J$3,0))</f>
        <v>0</v>
      </c>
      <c r="AJ153" s="60">
        <f>IF(ลับ!K$3=0,0,IF(เวลาเรียน!AO50="ล",ลับ!K$3,0))</f>
        <v>0</v>
      </c>
      <c r="AK153" s="60">
        <f>IF(ลับ!L$3=0,0,IF(เวลาเรียน!AP50="ล",ลับ!L$3,0))</f>
        <v>0</v>
      </c>
      <c r="AL153" s="60">
        <f>IF(ลับ!M$3=0,0,IF(เวลาเรียน!AQ50="ล",ลับ!M$3,0))</f>
        <v>0</v>
      </c>
      <c r="AM153" s="60">
        <f>IF(ลับ!N$3=0,0,IF(เวลาเรียน!AR50="ล",ลับ!N$3,0))</f>
        <v>0</v>
      </c>
      <c r="AN153" s="60">
        <f>IF(ลับ!O$3=0,0,IF(เวลาเรียน!AS50="ล",ลับ!O$3,0))</f>
        <v>0</v>
      </c>
      <c r="AO153" s="60">
        <f>IF(ลับ!P$3=0,0,IF(เวลาเรียน!AT50="ล",ลับ!P$3,0))</f>
        <v>0</v>
      </c>
      <c r="AP153" s="60">
        <f>IF(ลับ!Q$3=0,0,IF(เวลาเรียน!AU50="ล",ลับ!Q$3,0))</f>
        <v>0</v>
      </c>
      <c r="AQ153" s="60">
        <f>IF(ลับ!R$3=0,0,IF(เวลาเรียน!AV50="ล",ลับ!R$3,0))</f>
        <v>0</v>
      </c>
      <c r="AR153" s="60">
        <f>IF(ลับ!S$3=0,0,IF(เวลาเรียน!AW50="ล",ลับ!S$3,0))</f>
        <v>0</v>
      </c>
      <c r="AS153" s="60">
        <f>IF(ลับ!T$3=0,0,IF(เวลาเรียน!AX50="ล",ลับ!T$3,0))</f>
        <v>0</v>
      </c>
      <c r="AT153" s="60">
        <f>IF(ลับ!U$3=0,0,IF(เวลาเรียน!AY50="ล",ลับ!U$3,0))</f>
        <v>0</v>
      </c>
      <c r="AU153" s="60">
        <f>IF(ลับ!V$3=0,0,IF(เวลาเรียน!AZ50="ล",ลับ!V$3,0))</f>
        <v>0</v>
      </c>
      <c r="AV153" s="60">
        <f>IF(ลับ!W$3=0,0,IF(เวลาเรียน!BA50="ล",ลับ!W$3,0))</f>
        <v>0</v>
      </c>
      <c r="AW153" s="60">
        <f>IF(ลับ!X$3=0,0,IF(เวลาเรียน!BB50="ล",ลับ!X$3,0))</f>
        <v>0</v>
      </c>
      <c r="AX153" s="60">
        <f>IF(ลับ!Y$3=0,0,IF(เวลาเรียน!BC50="ล",ลับ!Y$3,0))</f>
        <v>0</v>
      </c>
      <c r="AY153" s="60">
        <f>IF(ลับ!Z$3=0,0,IF(เวลาเรียน!BD50="ล",ลับ!Z$3,0))</f>
        <v>0</v>
      </c>
      <c r="AZ153" s="60">
        <f>IF(ลับ!AA$3=0,0,IF(เวลาเรียน!BE50="ล",ลับ!AA$3,0))</f>
        <v>0</v>
      </c>
      <c r="BA153" s="60">
        <f>IF(ลับ!AB$3=0,0,IF(เวลาเรียน!BF50="ล",ลับ!AB$3,0))</f>
        <v>0</v>
      </c>
      <c r="BB153" s="60">
        <f>IF(ลับ!AC$3=0,0,IF(เวลาเรียน!BG50="ล",ลับ!AC$3,0))</f>
        <v>0</v>
      </c>
      <c r="BC153" s="60">
        <f>IF(ลับ!AD$3=0,0,IF(เวลาเรียน!BH50="ล",ลับ!AD$3,0))</f>
        <v>0</v>
      </c>
      <c r="BD153" s="60">
        <f>IF(ลับ!AE$3=0,0,IF(เวลาเรียน!BI50="ล",ลับ!AE$3,0))</f>
        <v>0</v>
      </c>
      <c r="BE153" s="60">
        <f>IF(ลับ!AF$3=0,0,IF(เวลาเรียน!BJ50="ล",ลับ!AF$3,0))</f>
        <v>0</v>
      </c>
      <c r="BF153" s="60">
        <f>IF(ลับ!AG$3=0,0,IF(เวลาเรียน!BK50="ล",ลับ!AG$3,0))</f>
        <v>0</v>
      </c>
      <c r="BG153" s="60">
        <f>IF(ลับ!AH$3=0,0,IF(เวลาเรียน!BL50="ล",ลับ!AH$3,0))</f>
        <v>0</v>
      </c>
      <c r="BH153" s="60">
        <f>IF(ลับ!AI$3=0,0,IF(เวลาเรียน!BM50="ล",ลับ!AI$3,0))</f>
        <v>0</v>
      </c>
      <c r="BI153" s="60">
        <f>IF(ลับ!AJ$3=0,0,IF(เวลาเรียน!BN50="ล",ลับ!AJ$3,0))</f>
        <v>0</v>
      </c>
      <c r="BJ153" s="60">
        <f>IF(ลับ!AK$3=0,0,IF(เวลาเรียน!BO50="ล",ลับ!AK$3,0))</f>
        <v>0</v>
      </c>
      <c r="BK153" s="60">
        <f>IF(ลับ!AL$3=0,0,IF(เวลาเรียน!BP50="ล",ลับ!AL$3,0))</f>
        <v>0</v>
      </c>
      <c r="BL153" s="60">
        <f>IF(ลับ!AM$3=0,0,IF(เวลาเรียน!BQ50="ล",ลับ!AM$3,0))</f>
        <v>0</v>
      </c>
      <c r="BM153" s="60">
        <f>IF(ลับ!AN$3=0,0,IF(เวลาเรียน!BR50="ล",ลับ!AN$3,0))</f>
        <v>0</v>
      </c>
      <c r="BN153" s="60">
        <f>IF(ลับ!AO$3=0,0,IF(เวลาเรียน!BS50="ล",ลับ!AO$3,0))</f>
        <v>0</v>
      </c>
      <c r="BO153" s="60">
        <f>IF(ลับ!AP$3=0,0,IF(เวลาเรียน!BT50="ล",ลับ!AP$3,0))</f>
        <v>0</v>
      </c>
      <c r="BP153" s="60">
        <f>IF(ลับ!AQ$3=0,0,IF(เวลาเรียน!BU50="ล",ลับ!AQ$3,0))</f>
        <v>0</v>
      </c>
      <c r="BQ153" s="60">
        <f>IF(ลับ!AR$3=0,0,IF(เวลาเรียน!BV50="ล",ลับ!AR$3,0))</f>
        <v>0</v>
      </c>
      <c r="BR153" s="60">
        <f>IF(ลับ!AS$3=0,0,IF(เวลาเรียน!BW50="ล",ลับ!AS$3,0))</f>
        <v>0</v>
      </c>
      <c r="BS153" s="295">
        <f>IF(ลับ!AT$3=0,0,IF(เวลาเรียน!BX50="ล",ลับ!AT$3,0))</f>
        <v>0</v>
      </c>
      <c r="BT153" s="60">
        <f>IF(ลับ!BT$3=0,0,IF(เวลาเรียน!BZ50="ล",ลับ!BT$3,0))</f>
        <v>0</v>
      </c>
      <c r="BU153" s="60">
        <f>IF(ลับ!BU$3=0,0,IF(เวลาเรียน!CA50="ล",ลับ!BU$3,0))</f>
        <v>0</v>
      </c>
      <c r="BV153" s="60">
        <f>IF(ลับ!BV$3=0,0,IF(เวลาเรียน!CB50="ล",ลับ!BV$3,0))</f>
        <v>0</v>
      </c>
      <c r="BW153" s="60">
        <f>IF(ลับ!BW$3=0,0,IF(เวลาเรียน!CC50="ล",ลับ!BW$3,0))</f>
        <v>0</v>
      </c>
      <c r="BX153" s="60">
        <f>IF(ลับ!BX$3=0,0,IF(เวลาเรียน!CD50="ล",ลับ!BX$3,0))</f>
        <v>0</v>
      </c>
      <c r="BY153" s="60">
        <f>IF(ลับ!BY$3=0,0,IF(เวลาเรียน!CE50="ล",ลับ!BY$3,0))</f>
        <v>0</v>
      </c>
      <c r="BZ153" s="60">
        <f>IF(ลับ!BZ$3=0,0,IF(เวลาเรียน!CF50="ล",ลับ!BZ$3,0))</f>
        <v>0</v>
      </c>
      <c r="CA153" s="60">
        <f>IF(ลับ!CA$3=0,0,IF(เวลาเรียน!CG50="ล",ลับ!CA$3,0))</f>
        <v>0</v>
      </c>
      <c r="CB153" s="60">
        <f>IF(ลับ!CB$3=0,0,IF(เวลาเรียน!CH50="ล",ลับ!CB$3,0))</f>
        <v>0</v>
      </c>
      <c r="CC153" s="60">
        <f>IF(ลับ!CC$3=0,0,IF(เวลาเรียน!CI50="ล",ลับ!CC$3,0))</f>
        <v>0</v>
      </c>
      <c r="CD153" s="60">
        <f>IF(ลับ!CD$3=0,0,IF(เวลาเรียน!CJ50="ล",ลับ!CD$3,0))</f>
        <v>0</v>
      </c>
      <c r="CE153" s="60">
        <f>IF(ลับ!CE$3=0,0,IF(เวลาเรียน!CK50="ล",ลับ!CE$3,0))</f>
        <v>0</v>
      </c>
      <c r="CF153" s="60">
        <f>IF(ลับ!CF$3=0,0,IF(เวลาเรียน!CL50="ล",ลับ!CF$3,0))</f>
        <v>0</v>
      </c>
      <c r="CG153" s="60">
        <f>IF(ลับ!CG$3=0,0,IF(เวลาเรียน!CM50="ล",ลับ!CG$3,0))</f>
        <v>0</v>
      </c>
      <c r="CH153" s="60">
        <f>IF(ลับ!CH$3=0,0,IF(เวลาเรียน!CN50="ล",ลับ!CH$3,0))</f>
        <v>0</v>
      </c>
      <c r="CI153" s="60">
        <f>IF(ลับ!CI$3=0,0,IF(เวลาเรียน!CO50="ล",ลับ!CI$3,0))</f>
        <v>0</v>
      </c>
      <c r="CJ153" s="60">
        <f>IF(ลับ!CJ$3=0,0,IF(เวลาเรียน!CP50="ล",ลับ!CJ$3,0))</f>
        <v>0</v>
      </c>
      <c r="CK153" s="60">
        <f>IF(ลับ!CK$3=0,0,IF(เวลาเรียน!CQ50="ล",ลับ!CK$3,0))</f>
        <v>0</v>
      </c>
      <c r="CL153" s="60">
        <f>IF(ลับ!CL$3=0,0,IF(เวลาเรียน!CR50="ล",ลับ!CL$3,0))</f>
        <v>0</v>
      </c>
      <c r="CM153" s="60">
        <f>IF(ลับ!CM$3=0,0,IF(เวลาเรียน!CS50="ล",ลับ!CM$3,0))</f>
        <v>0</v>
      </c>
      <c r="CN153" s="60">
        <f>IF(ลับ!CN$3=0,0,IF(เวลาเรียน!CT50="ล",ลับ!CN$3,0))</f>
        <v>0</v>
      </c>
      <c r="CO153" s="60">
        <f>IF(ลับ!CO$3=0,0,IF(เวลาเรียน!CU50="ล",ลับ!CO$3,0))</f>
        <v>0</v>
      </c>
      <c r="CP153" s="60">
        <f>IF(ลับ!CP$3=0,0,IF(เวลาเรียน!CV50="ล",ลับ!CP$3,0))</f>
        <v>0</v>
      </c>
      <c r="CQ153" s="60">
        <f>IF(ลับ!CQ$3=0,0,IF(เวลาเรียน!CW50="ล",ลับ!CQ$3,0))</f>
        <v>0</v>
      </c>
      <c r="CR153" s="60">
        <f>IF(ลับ!CR$3=0,0,IF(เวลาเรียน!CX50="ล",ลับ!CR$3,0))</f>
        <v>0</v>
      </c>
      <c r="CS153" s="60">
        <f>IF(ลับ!CS$3=0,0,IF(เวลาเรียน!CY50="ล",ลับ!CS$3,0))</f>
        <v>0</v>
      </c>
      <c r="CT153" s="60">
        <f>IF(ลับ!CT$3=0,0,IF(เวลาเรียน!CZ50="ล",ลับ!CT$3,0))</f>
        <v>0</v>
      </c>
      <c r="CU153" s="60">
        <f>IF(ลับ!CU$3=0,0,IF(เวลาเรียน!DA50="ล",ลับ!CU$3,0))</f>
        <v>0</v>
      </c>
      <c r="CV153" s="60">
        <f>IF(ลับ!CV$3=0,0,IF(เวลาเรียน!DB50="ล",ลับ!CV$3,0))</f>
        <v>0</v>
      </c>
      <c r="CW153" s="60">
        <f>IF(ลับ!CW$3=0,0,IF(เวลาเรียน!DC50="ล",ลับ!CW$3,0))</f>
        <v>0</v>
      </c>
      <c r="CX153" s="73" t="e">
        <f t="shared" si="25"/>
        <v>#REF!</v>
      </c>
      <c r="CZ153" s="47"/>
      <c r="DA153" s="47"/>
      <c r="DB153" s="47"/>
      <c r="DC153" s="47"/>
      <c r="DD153" s="47"/>
      <c r="DE153" s="47"/>
      <c r="DF153" s="47"/>
      <c r="DG153" s="47"/>
      <c r="DH153" s="47"/>
      <c r="DI153" s="47"/>
      <c r="DJ153" s="47"/>
      <c r="DK153" s="47"/>
      <c r="DL153" s="47"/>
      <c r="DM153" s="47"/>
      <c r="DN153" s="47"/>
      <c r="DO153" s="47"/>
      <c r="DP153" s="47"/>
      <c r="DQ153" s="47"/>
      <c r="DR153" s="47"/>
      <c r="DS153" s="47"/>
      <c r="DT153" s="47"/>
      <c r="DU153" s="47"/>
      <c r="DV153" s="47"/>
      <c r="DW153" s="47"/>
      <c r="DX153" s="47"/>
      <c r="DY153" s="47"/>
      <c r="DZ153" s="47"/>
      <c r="EA153" s="47"/>
      <c r="EB153" s="47"/>
      <c r="EC153" s="47"/>
      <c r="ED153" s="47"/>
      <c r="EE153" s="47"/>
      <c r="EF153" s="47"/>
    </row>
    <row r="154" spans="1:214" ht="20.399999999999999" x14ac:dyDescent="0.55000000000000004">
      <c r="A154" s="25">
        <v>46</v>
      </c>
      <c r="B154" s="60">
        <f>IF(ลับ!B$3=0,0,IF(เวลาเรียน!H51="ล",ลับ!B$3,0))</f>
        <v>0</v>
      </c>
      <c r="C154" s="60">
        <f>IF(ลับ!C$3=0,0,IF(เวลาเรียน!I51="ล",ลับ!C$3,0))</f>
        <v>0</v>
      </c>
      <c r="D154" s="60">
        <f>IF(ลับ!D$3=0,0,IF(เวลาเรียน!K51="ล",ลับ!D$3,0))</f>
        <v>0</v>
      </c>
      <c r="E154" s="60">
        <f>IF(ลับ!E$3=0,0,IF(เวลาเรียน!#REF!="ล",ลับ!E$3,0))</f>
        <v>0</v>
      </c>
      <c r="F154" s="60" t="e">
        <f>IF(ลับ!F$3=0,0,IF(เวลาเรียน!#REF!="ล",ลับ!F$3,0))</f>
        <v>#REF!</v>
      </c>
      <c r="G154" s="60">
        <f>IF(ลับ!G$3=0,0,IF(เวลาเรียน!L51="ล",ลับ!G$3,0))</f>
        <v>0</v>
      </c>
      <c r="H154" s="60">
        <f>IF(ลับ!H$3=0,0,IF(เวลาเรียน!O53="ล",ลับ!H$3,0))</f>
        <v>0</v>
      </c>
      <c r="I154" s="60">
        <f>IF(ลับ!I$3=0,0,IF(เวลาเรียน!N51="ล",ลับ!I$3,0))</f>
        <v>0</v>
      </c>
      <c r="J154" s="60">
        <f>IF(ลับ!J$3=0,0,IF(เวลาเรียน!O51="ล",ลับ!J$3,0))</f>
        <v>0</v>
      </c>
      <c r="K154" s="60">
        <f>IF(ลับ!K$3=0,0,IF(เวลาเรียน!P51="ล",ลับ!K$3,0))</f>
        <v>0</v>
      </c>
      <c r="L154" s="60">
        <f>IF(ลับ!L$3=0,0,IF(เวลาเรียน!Q51="ล",ลับ!L$3,0))</f>
        <v>0</v>
      </c>
      <c r="M154" s="60">
        <f>IF(ลับ!M$3=0,0,IF(เวลาเรียน!R51="ล",ลับ!M$3,0))</f>
        <v>0</v>
      </c>
      <c r="N154" s="60">
        <f>IF(ลับ!N$3=0,0,IF(เวลาเรียน!S51="ล",ลับ!N$3,0))</f>
        <v>0</v>
      </c>
      <c r="O154" s="60">
        <f>IF(ลับ!O$3=0,0,IF(เวลาเรียน!T51="ล",ลับ!O$3,0))</f>
        <v>0</v>
      </c>
      <c r="P154" s="60">
        <f>IF(ลับ!P$3=0,0,IF(เวลาเรียน!U51="ล",ลับ!P$3,0))</f>
        <v>0</v>
      </c>
      <c r="Q154" s="60">
        <f>IF(ลับ!Q$3=0,0,IF(เวลาเรียน!V51="ล",ลับ!Q$3,0))</f>
        <v>0</v>
      </c>
      <c r="R154" s="60">
        <f>IF(ลับ!R$3=0,0,IF(เวลาเรียน!W51="ล",ลับ!R$3,0))</f>
        <v>0</v>
      </c>
      <c r="S154" s="60">
        <f>IF(ลับ!S$3=0,0,IF(เวลาเรียน!X51="ล",ลับ!S$3,0))</f>
        <v>0</v>
      </c>
      <c r="T154" s="60">
        <f>IF(ลับ!T$3=0,0,IF(เวลาเรียน!Y51="ล",ลับ!T$3,0))</f>
        <v>0</v>
      </c>
      <c r="U154" s="60">
        <f>IF(ลับ!U$3=0,0,IF(เวลาเรียน!Z51="ล",ลับ!U$3,0))</f>
        <v>0</v>
      </c>
      <c r="V154" s="60">
        <f>IF(ลับ!V$3=0,0,IF(เวลาเรียน!AA51="ล",ลับ!V$3,0))</f>
        <v>0</v>
      </c>
      <c r="W154" s="60">
        <f>IF(ลับ!W$3=0,0,IF(เวลาเรียน!AB51="ล",ลับ!W$3,0))</f>
        <v>0</v>
      </c>
      <c r="X154" s="60">
        <f>IF(ลับ!X$3=0,0,IF(เวลาเรียน!AC51="ล",ลับ!X$3,0))</f>
        <v>0</v>
      </c>
      <c r="Y154" s="60">
        <f>IF(ลับ!Y$3=0,0,IF(เวลาเรียน!AD51="ล",ลับ!Y$3,0))</f>
        <v>0</v>
      </c>
      <c r="Z154" s="295">
        <f>IF(ลับ!Z$3=0,0,IF(เวลาเรียน!AE51="ล",ลับ!Z$3,0))</f>
        <v>0</v>
      </c>
      <c r="AA154" s="60">
        <f>IF(ลับ!B$3=0,0,IF(เวลาเรียน!AF51="ล",ลับ!B$3,0))</f>
        <v>0</v>
      </c>
      <c r="AB154" s="60">
        <f>IF(ลับ!C$3=0,0,IF(เวลาเรียน!AG51="ล",ลับ!C$3,0))</f>
        <v>0</v>
      </c>
      <c r="AC154" s="60">
        <f>IF(ลับ!D$3=0,0,IF(เวลาเรียน!AH51="ล",ลับ!D$3,0))</f>
        <v>0</v>
      </c>
      <c r="AD154" s="60">
        <f>IF(ลับ!E$3=0,0,IF(เวลาเรียน!AI51="ล",ลับ!E$3,0))</f>
        <v>0</v>
      </c>
      <c r="AE154" s="60" t="e">
        <f>IF(ลับ!F$3=0,0,IF(เวลาเรียน!AJ51="ล",ลับ!F$3,0))</f>
        <v>#REF!</v>
      </c>
      <c r="AF154" s="60">
        <f>IF(ลับ!G$3=0,0,IF(เวลาเรียน!AK51="ล",ลับ!G$3,0))</f>
        <v>0</v>
      </c>
      <c r="AG154" s="60">
        <f>IF(ลับ!H$3=0,0,IF(เวลาเรียน!AL51="ล",ลับ!H$3,0))</f>
        <v>0</v>
      </c>
      <c r="AH154" s="60">
        <f>IF(ลับ!I$3=0,0,IF(เวลาเรียน!AM51="ล",ลับ!I$3,0))</f>
        <v>0</v>
      </c>
      <c r="AI154" s="60">
        <f>IF(ลับ!J$3=0,0,IF(เวลาเรียน!AN51="ล",ลับ!J$3,0))</f>
        <v>0</v>
      </c>
      <c r="AJ154" s="60">
        <f>IF(ลับ!K$3=0,0,IF(เวลาเรียน!AO51="ล",ลับ!K$3,0))</f>
        <v>0</v>
      </c>
      <c r="AK154" s="60">
        <f>IF(ลับ!L$3=0,0,IF(เวลาเรียน!AP51="ล",ลับ!L$3,0))</f>
        <v>0</v>
      </c>
      <c r="AL154" s="60">
        <f>IF(ลับ!M$3=0,0,IF(เวลาเรียน!AQ51="ล",ลับ!M$3,0))</f>
        <v>0</v>
      </c>
      <c r="AM154" s="60">
        <f>IF(ลับ!N$3=0,0,IF(เวลาเรียน!AR51="ล",ลับ!N$3,0))</f>
        <v>0</v>
      </c>
      <c r="AN154" s="60">
        <f>IF(ลับ!O$3=0,0,IF(เวลาเรียน!AS51="ล",ลับ!O$3,0))</f>
        <v>0</v>
      </c>
      <c r="AO154" s="60">
        <f>IF(ลับ!P$3=0,0,IF(เวลาเรียน!AT51="ล",ลับ!P$3,0))</f>
        <v>0</v>
      </c>
      <c r="AP154" s="60">
        <f>IF(ลับ!Q$3=0,0,IF(เวลาเรียน!AU51="ล",ลับ!Q$3,0))</f>
        <v>0</v>
      </c>
      <c r="AQ154" s="60">
        <f>IF(ลับ!R$3=0,0,IF(เวลาเรียน!AV51="ล",ลับ!R$3,0))</f>
        <v>0</v>
      </c>
      <c r="AR154" s="60">
        <f>IF(ลับ!S$3=0,0,IF(เวลาเรียน!AW51="ล",ลับ!S$3,0))</f>
        <v>0</v>
      </c>
      <c r="AS154" s="60">
        <f>IF(ลับ!T$3=0,0,IF(เวลาเรียน!AX51="ล",ลับ!T$3,0))</f>
        <v>0</v>
      </c>
      <c r="AT154" s="60">
        <f>IF(ลับ!U$3=0,0,IF(เวลาเรียน!AY51="ล",ลับ!U$3,0))</f>
        <v>0</v>
      </c>
      <c r="AU154" s="60">
        <f>IF(ลับ!V$3=0,0,IF(เวลาเรียน!AZ51="ล",ลับ!V$3,0))</f>
        <v>0</v>
      </c>
      <c r="AV154" s="60">
        <f>IF(ลับ!W$3=0,0,IF(เวลาเรียน!BA51="ล",ลับ!W$3,0))</f>
        <v>0</v>
      </c>
      <c r="AW154" s="60">
        <f>IF(ลับ!X$3=0,0,IF(เวลาเรียน!BB51="ล",ลับ!X$3,0))</f>
        <v>0</v>
      </c>
      <c r="AX154" s="60">
        <f>IF(ลับ!Y$3=0,0,IF(เวลาเรียน!BC51="ล",ลับ!Y$3,0))</f>
        <v>0</v>
      </c>
      <c r="AY154" s="60">
        <f>IF(ลับ!Z$3=0,0,IF(เวลาเรียน!BD51="ล",ลับ!Z$3,0))</f>
        <v>0</v>
      </c>
      <c r="AZ154" s="60">
        <f>IF(ลับ!AA$3=0,0,IF(เวลาเรียน!BE51="ล",ลับ!AA$3,0))</f>
        <v>0</v>
      </c>
      <c r="BA154" s="60">
        <f>IF(ลับ!AB$3=0,0,IF(เวลาเรียน!BF51="ล",ลับ!AB$3,0))</f>
        <v>0</v>
      </c>
      <c r="BB154" s="60">
        <f>IF(ลับ!AC$3=0,0,IF(เวลาเรียน!BG51="ล",ลับ!AC$3,0))</f>
        <v>0</v>
      </c>
      <c r="BC154" s="60">
        <f>IF(ลับ!AD$3=0,0,IF(เวลาเรียน!BH51="ล",ลับ!AD$3,0))</f>
        <v>0</v>
      </c>
      <c r="BD154" s="60">
        <f>IF(ลับ!AE$3=0,0,IF(เวลาเรียน!BI51="ล",ลับ!AE$3,0))</f>
        <v>0</v>
      </c>
      <c r="BE154" s="60">
        <f>IF(ลับ!AF$3=0,0,IF(เวลาเรียน!BJ51="ล",ลับ!AF$3,0))</f>
        <v>0</v>
      </c>
      <c r="BF154" s="60">
        <f>IF(ลับ!AG$3=0,0,IF(เวลาเรียน!BK51="ล",ลับ!AG$3,0))</f>
        <v>0</v>
      </c>
      <c r="BG154" s="60">
        <f>IF(ลับ!AH$3=0,0,IF(เวลาเรียน!BL51="ล",ลับ!AH$3,0))</f>
        <v>0</v>
      </c>
      <c r="BH154" s="60">
        <f>IF(ลับ!AI$3=0,0,IF(เวลาเรียน!BM51="ล",ลับ!AI$3,0))</f>
        <v>0</v>
      </c>
      <c r="BI154" s="60">
        <f>IF(ลับ!AJ$3=0,0,IF(เวลาเรียน!BN51="ล",ลับ!AJ$3,0))</f>
        <v>0</v>
      </c>
      <c r="BJ154" s="60">
        <f>IF(ลับ!AK$3=0,0,IF(เวลาเรียน!BO51="ล",ลับ!AK$3,0))</f>
        <v>0</v>
      </c>
      <c r="BK154" s="60">
        <f>IF(ลับ!AL$3=0,0,IF(เวลาเรียน!BP51="ล",ลับ!AL$3,0))</f>
        <v>0</v>
      </c>
      <c r="BL154" s="60">
        <f>IF(ลับ!AM$3=0,0,IF(เวลาเรียน!BQ51="ล",ลับ!AM$3,0))</f>
        <v>0</v>
      </c>
      <c r="BM154" s="60">
        <f>IF(ลับ!AN$3=0,0,IF(เวลาเรียน!BR51="ล",ลับ!AN$3,0))</f>
        <v>0</v>
      </c>
      <c r="BN154" s="60">
        <f>IF(ลับ!AO$3=0,0,IF(เวลาเรียน!BS51="ล",ลับ!AO$3,0))</f>
        <v>0</v>
      </c>
      <c r="BO154" s="60">
        <f>IF(ลับ!AP$3=0,0,IF(เวลาเรียน!BT51="ล",ลับ!AP$3,0))</f>
        <v>0</v>
      </c>
      <c r="BP154" s="60">
        <f>IF(ลับ!AQ$3=0,0,IF(เวลาเรียน!BU51="ล",ลับ!AQ$3,0))</f>
        <v>0</v>
      </c>
      <c r="BQ154" s="60">
        <f>IF(ลับ!AR$3=0,0,IF(เวลาเรียน!BV51="ล",ลับ!AR$3,0))</f>
        <v>0</v>
      </c>
      <c r="BR154" s="60">
        <f>IF(ลับ!AS$3=0,0,IF(เวลาเรียน!BW51="ล",ลับ!AS$3,0))</f>
        <v>0</v>
      </c>
      <c r="BS154" s="295">
        <f>IF(ลับ!AT$3=0,0,IF(เวลาเรียน!BX51="ล",ลับ!AT$3,0))</f>
        <v>0</v>
      </c>
      <c r="BT154" s="60">
        <f>IF(ลับ!BT$3=0,0,IF(เวลาเรียน!BZ51="ล",ลับ!BT$3,0))</f>
        <v>0</v>
      </c>
      <c r="BU154" s="60">
        <f>IF(ลับ!BU$3=0,0,IF(เวลาเรียน!CA51="ล",ลับ!BU$3,0))</f>
        <v>0</v>
      </c>
      <c r="BV154" s="60">
        <f>IF(ลับ!BV$3=0,0,IF(เวลาเรียน!CB51="ล",ลับ!BV$3,0))</f>
        <v>0</v>
      </c>
      <c r="BW154" s="60">
        <f>IF(ลับ!BW$3=0,0,IF(เวลาเรียน!CC51="ล",ลับ!BW$3,0))</f>
        <v>0</v>
      </c>
      <c r="BX154" s="60">
        <f>IF(ลับ!BX$3=0,0,IF(เวลาเรียน!CD51="ล",ลับ!BX$3,0))</f>
        <v>0</v>
      </c>
      <c r="BY154" s="60">
        <f>IF(ลับ!BY$3=0,0,IF(เวลาเรียน!CE51="ล",ลับ!BY$3,0))</f>
        <v>0</v>
      </c>
      <c r="BZ154" s="60">
        <f>IF(ลับ!BZ$3=0,0,IF(เวลาเรียน!CF51="ล",ลับ!BZ$3,0))</f>
        <v>0</v>
      </c>
      <c r="CA154" s="60">
        <f>IF(ลับ!CA$3=0,0,IF(เวลาเรียน!CG51="ล",ลับ!CA$3,0))</f>
        <v>0</v>
      </c>
      <c r="CB154" s="60">
        <f>IF(ลับ!CB$3=0,0,IF(เวลาเรียน!CH51="ล",ลับ!CB$3,0))</f>
        <v>0</v>
      </c>
      <c r="CC154" s="60">
        <f>IF(ลับ!CC$3=0,0,IF(เวลาเรียน!CI51="ล",ลับ!CC$3,0))</f>
        <v>0</v>
      </c>
      <c r="CD154" s="60">
        <f>IF(ลับ!CD$3=0,0,IF(เวลาเรียน!CJ51="ล",ลับ!CD$3,0))</f>
        <v>0</v>
      </c>
      <c r="CE154" s="60">
        <f>IF(ลับ!CE$3=0,0,IF(เวลาเรียน!CK51="ล",ลับ!CE$3,0))</f>
        <v>0</v>
      </c>
      <c r="CF154" s="60">
        <f>IF(ลับ!CF$3=0,0,IF(เวลาเรียน!CL51="ล",ลับ!CF$3,0))</f>
        <v>0</v>
      </c>
      <c r="CG154" s="60">
        <f>IF(ลับ!CG$3=0,0,IF(เวลาเรียน!CM51="ล",ลับ!CG$3,0))</f>
        <v>0</v>
      </c>
      <c r="CH154" s="60">
        <f>IF(ลับ!CH$3=0,0,IF(เวลาเรียน!CN51="ล",ลับ!CH$3,0))</f>
        <v>0</v>
      </c>
      <c r="CI154" s="60">
        <f>IF(ลับ!CI$3=0,0,IF(เวลาเรียน!CO51="ล",ลับ!CI$3,0))</f>
        <v>0</v>
      </c>
      <c r="CJ154" s="60">
        <f>IF(ลับ!CJ$3=0,0,IF(เวลาเรียน!CP51="ล",ลับ!CJ$3,0))</f>
        <v>0</v>
      </c>
      <c r="CK154" s="60">
        <f>IF(ลับ!CK$3=0,0,IF(เวลาเรียน!CQ51="ล",ลับ!CK$3,0))</f>
        <v>0</v>
      </c>
      <c r="CL154" s="60">
        <f>IF(ลับ!CL$3=0,0,IF(เวลาเรียน!CR51="ล",ลับ!CL$3,0))</f>
        <v>0</v>
      </c>
      <c r="CM154" s="60">
        <f>IF(ลับ!CM$3=0,0,IF(เวลาเรียน!CS51="ล",ลับ!CM$3,0))</f>
        <v>0</v>
      </c>
      <c r="CN154" s="60">
        <f>IF(ลับ!CN$3=0,0,IF(เวลาเรียน!CT51="ล",ลับ!CN$3,0))</f>
        <v>0</v>
      </c>
      <c r="CO154" s="60">
        <f>IF(ลับ!CO$3=0,0,IF(เวลาเรียน!CU51="ล",ลับ!CO$3,0))</f>
        <v>0</v>
      </c>
      <c r="CP154" s="60">
        <f>IF(ลับ!CP$3=0,0,IF(เวลาเรียน!CV51="ล",ลับ!CP$3,0))</f>
        <v>0</v>
      </c>
      <c r="CQ154" s="60">
        <f>IF(ลับ!CQ$3=0,0,IF(เวลาเรียน!CW51="ล",ลับ!CQ$3,0))</f>
        <v>0</v>
      </c>
      <c r="CR154" s="60">
        <f>IF(ลับ!CR$3=0,0,IF(เวลาเรียน!CX51="ล",ลับ!CR$3,0))</f>
        <v>0</v>
      </c>
      <c r="CS154" s="60">
        <f>IF(ลับ!CS$3=0,0,IF(เวลาเรียน!CY51="ล",ลับ!CS$3,0))</f>
        <v>0</v>
      </c>
      <c r="CT154" s="60">
        <f>IF(ลับ!CT$3=0,0,IF(เวลาเรียน!CZ51="ล",ลับ!CT$3,0))</f>
        <v>0</v>
      </c>
      <c r="CU154" s="60">
        <f>IF(ลับ!CU$3=0,0,IF(เวลาเรียน!DA51="ล",ลับ!CU$3,0))</f>
        <v>0</v>
      </c>
      <c r="CV154" s="60">
        <f>IF(ลับ!CV$3=0,0,IF(เวลาเรียน!DB51="ล",ลับ!CV$3,0))</f>
        <v>0</v>
      </c>
      <c r="CW154" s="60">
        <f>IF(ลับ!CW$3=0,0,IF(เวลาเรียน!DC51="ล",ลับ!CW$3,0))</f>
        <v>0</v>
      </c>
      <c r="CX154" s="73" t="e">
        <f t="shared" si="25"/>
        <v>#REF!</v>
      </c>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c r="EA154" s="47"/>
      <c r="EB154" s="47"/>
      <c r="EC154" s="47"/>
      <c r="ED154" s="47"/>
      <c r="EE154" s="47"/>
      <c r="EF154" s="47"/>
    </row>
    <row r="155" spans="1:214" ht="20.399999999999999" x14ac:dyDescent="0.55000000000000004">
      <c r="A155" s="25">
        <v>47</v>
      </c>
      <c r="B155" s="60">
        <f>IF(ลับ!B$3=0,0,IF(เวลาเรียน!H52="ล",ลับ!B$3,0))</f>
        <v>0</v>
      </c>
      <c r="C155" s="60">
        <f>IF(ลับ!C$3=0,0,IF(เวลาเรียน!I52="ล",ลับ!C$3,0))</f>
        <v>0</v>
      </c>
      <c r="D155" s="60">
        <f>IF(ลับ!D$3=0,0,IF(เวลาเรียน!J52="ล",ลับ!D$3,0))</f>
        <v>0</v>
      </c>
      <c r="E155" s="60">
        <f>IF(ลับ!E$3=0,0,IF(เวลาเรียน!K52="ล",ลับ!E$3,0))</f>
        <v>0</v>
      </c>
      <c r="F155" s="60" t="e">
        <f>IF(ลับ!F$3=0,0,IF(เวลาเรียน!#REF!="ล",ลับ!F$3,0))</f>
        <v>#REF!</v>
      </c>
      <c r="G155" s="60">
        <f>IF(ลับ!G$3=0,0,IF(เวลาเรียน!L52="ล",ลับ!G$3,0))</f>
        <v>0</v>
      </c>
      <c r="H155" s="60">
        <f>IF(ลับ!H$3=0,0,IF(เวลาเรียน!M52="ล",ลับ!H$3,0))</f>
        <v>0</v>
      </c>
      <c r="I155" s="60">
        <f>IF(ลับ!I$3=0,0,IF(เวลาเรียน!N52="ล",ลับ!I$3,0))</f>
        <v>0</v>
      </c>
      <c r="J155" s="60">
        <f>IF(ลับ!J$3=0,0,IF(เวลาเรียน!O52="ล",ลับ!J$3,0))</f>
        <v>0</v>
      </c>
      <c r="K155" s="60">
        <f>IF(ลับ!K$3=0,0,IF(เวลาเรียน!P52="ล",ลับ!K$3,0))</f>
        <v>0</v>
      </c>
      <c r="L155" s="60">
        <f>IF(ลับ!L$3=0,0,IF(เวลาเรียน!Q52="ล",ลับ!L$3,0))</f>
        <v>0</v>
      </c>
      <c r="M155" s="60">
        <f>IF(ลับ!M$3=0,0,IF(เวลาเรียน!R52="ล",ลับ!M$3,0))</f>
        <v>0</v>
      </c>
      <c r="N155" s="60">
        <f>IF(ลับ!N$3=0,0,IF(เวลาเรียน!S52="ล",ลับ!N$3,0))</f>
        <v>0</v>
      </c>
      <c r="O155" s="60">
        <f>IF(ลับ!O$3=0,0,IF(เวลาเรียน!T52="ล",ลับ!O$3,0))</f>
        <v>0</v>
      </c>
      <c r="P155" s="60">
        <f>IF(ลับ!P$3=0,0,IF(เวลาเรียน!U52="ล",ลับ!P$3,0))</f>
        <v>0</v>
      </c>
      <c r="Q155" s="60">
        <f>IF(ลับ!Q$3=0,0,IF(เวลาเรียน!V52="ล",ลับ!Q$3,0))</f>
        <v>0</v>
      </c>
      <c r="R155" s="60">
        <f>IF(ลับ!R$3=0,0,IF(เวลาเรียน!W52="ล",ลับ!R$3,0))</f>
        <v>0</v>
      </c>
      <c r="S155" s="60">
        <f>IF(ลับ!S$3=0,0,IF(เวลาเรียน!X52="ล",ลับ!S$3,0))</f>
        <v>0</v>
      </c>
      <c r="T155" s="60">
        <f>IF(ลับ!T$3=0,0,IF(เวลาเรียน!Y52="ล",ลับ!T$3,0))</f>
        <v>0</v>
      </c>
      <c r="U155" s="60">
        <f>IF(ลับ!U$3=0,0,IF(เวลาเรียน!Z52="ล",ลับ!U$3,0))</f>
        <v>0</v>
      </c>
      <c r="V155" s="60">
        <f>IF(ลับ!V$3=0,0,IF(เวลาเรียน!AA52="ล",ลับ!V$3,0))</f>
        <v>0</v>
      </c>
      <c r="W155" s="60">
        <f>IF(ลับ!W$3=0,0,IF(เวลาเรียน!AB52="ล",ลับ!W$3,0))</f>
        <v>0</v>
      </c>
      <c r="X155" s="60">
        <f>IF(ลับ!X$3=0,0,IF(เวลาเรียน!AC52="ล",ลับ!X$3,0))</f>
        <v>0</v>
      </c>
      <c r="Y155" s="60">
        <f>IF(ลับ!Y$3=0,0,IF(เวลาเรียน!AD52="ล",ลับ!Y$3,0))</f>
        <v>0</v>
      </c>
      <c r="Z155" s="295">
        <f>IF(ลับ!Z$3=0,0,IF(เวลาเรียน!AE52="ล",ลับ!Z$3,0))</f>
        <v>0</v>
      </c>
      <c r="AA155" s="60">
        <f>IF(ลับ!B$3=0,0,IF(เวลาเรียน!AF52="ล",ลับ!B$3,0))</f>
        <v>0</v>
      </c>
      <c r="AB155" s="60">
        <f>IF(ลับ!C$3=0,0,IF(เวลาเรียน!AG52="ล",ลับ!C$3,0))</f>
        <v>0</v>
      </c>
      <c r="AC155" s="60">
        <f>IF(ลับ!D$3=0,0,IF(เวลาเรียน!AH52="ล",ลับ!D$3,0))</f>
        <v>0</v>
      </c>
      <c r="AD155" s="60">
        <f>IF(ลับ!E$3=0,0,IF(เวลาเรียน!AI52="ล",ลับ!E$3,0))</f>
        <v>0</v>
      </c>
      <c r="AE155" s="60" t="e">
        <f>IF(ลับ!F$3=0,0,IF(เวลาเรียน!AJ52="ล",ลับ!F$3,0))</f>
        <v>#REF!</v>
      </c>
      <c r="AF155" s="60">
        <f>IF(ลับ!G$3=0,0,IF(เวลาเรียน!AK52="ล",ลับ!G$3,0))</f>
        <v>0</v>
      </c>
      <c r="AG155" s="60">
        <f>IF(ลับ!H$3=0,0,IF(เวลาเรียน!AL52="ล",ลับ!H$3,0))</f>
        <v>0</v>
      </c>
      <c r="AH155" s="60">
        <f>IF(ลับ!I$3=0,0,IF(เวลาเรียน!AM52="ล",ลับ!I$3,0))</f>
        <v>0</v>
      </c>
      <c r="AI155" s="60">
        <f>IF(ลับ!J$3=0,0,IF(เวลาเรียน!AN52="ล",ลับ!J$3,0))</f>
        <v>0</v>
      </c>
      <c r="AJ155" s="60">
        <f>IF(ลับ!K$3=0,0,IF(เวลาเรียน!AO52="ล",ลับ!K$3,0))</f>
        <v>0</v>
      </c>
      <c r="AK155" s="60">
        <f>IF(ลับ!L$3=0,0,IF(เวลาเรียน!AP52="ล",ลับ!L$3,0))</f>
        <v>0</v>
      </c>
      <c r="AL155" s="60">
        <f>IF(ลับ!M$3=0,0,IF(เวลาเรียน!AQ52="ล",ลับ!M$3,0))</f>
        <v>0</v>
      </c>
      <c r="AM155" s="60">
        <f>IF(ลับ!N$3=0,0,IF(เวลาเรียน!AR52="ล",ลับ!N$3,0))</f>
        <v>0</v>
      </c>
      <c r="AN155" s="60">
        <f>IF(ลับ!O$3=0,0,IF(เวลาเรียน!AS52="ล",ลับ!O$3,0))</f>
        <v>0</v>
      </c>
      <c r="AO155" s="60">
        <f>IF(ลับ!P$3=0,0,IF(เวลาเรียน!AT52="ล",ลับ!P$3,0))</f>
        <v>0</v>
      </c>
      <c r="AP155" s="60">
        <f>IF(ลับ!Q$3=0,0,IF(เวลาเรียน!AU52="ล",ลับ!Q$3,0))</f>
        <v>0</v>
      </c>
      <c r="AQ155" s="60">
        <f>IF(ลับ!R$3=0,0,IF(เวลาเรียน!AV52="ล",ลับ!R$3,0))</f>
        <v>0</v>
      </c>
      <c r="AR155" s="60">
        <f>IF(ลับ!S$3=0,0,IF(เวลาเรียน!AW52="ล",ลับ!S$3,0))</f>
        <v>0</v>
      </c>
      <c r="AS155" s="60">
        <f>IF(ลับ!T$3=0,0,IF(เวลาเรียน!AX52="ล",ลับ!T$3,0))</f>
        <v>0</v>
      </c>
      <c r="AT155" s="60">
        <f>IF(ลับ!U$3=0,0,IF(เวลาเรียน!AY52="ล",ลับ!U$3,0))</f>
        <v>0</v>
      </c>
      <c r="AU155" s="60">
        <f>IF(ลับ!V$3=0,0,IF(เวลาเรียน!AZ52="ล",ลับ!V$3,0))</f>
        <v>0</v>
      </c>
      <c r="AV155" s="60">
        <f>IF(ลับ!W$3=0,0,IF(เวลาเรียน!BA52="ล",ลับ!W$3,0))</f>
        <v>0</v>
      </c>
      <c r="AW155" s="60">
        <f>IF(ลับ!X$3=0,0,IF(เวลาเรียน!BB52="ล",ลับ!X$3,0))</f>
        <v>0</v>
      </c>
      <c r="AX155" s="60">
        <f>IF(ลับ!Y$3=0,0,IF(เวลาเรียน!BC52="ล",ลับ!Y$3,0))</f>
        <v>0</v>
      </c>
      <c r="AY155" s="60">
        <f>IF(ลับ!Z$3=0,0,IF(เวลาเรียน!BD52="ล",ลับ!Z$3,0))</f>
        <v>0</v>
      </c>
      <c r="AZ155" s="60">
        <f>IF(ลับ!AA$3=0,0,IF(เวลาเรียน!BE52="ล",ลับ!AA$3,0))</f>
        <v>0</v>
      </c>
      <c r="BA155" s="60">
        <f>IF(ลับ!AB$3=0,0,IF(เวลาเรียน!BF52="ล",ลับ!AB$3,0))</f>
        <v>0</v>
      </c>
      <c r="BB155" s="60">
        <f>IF(ลับ!AC$3=0,0,IF(เวลาเรียน!BG52="ล",ลับ!AC$3,0))</f>
        <v>0</v>
      </c>
      <c r="BC155" s="60">
        <f>IF(ลับ!AD$3=0,0,IF(เวลาเรียน!BH52="ล",ลับ!AD$3,0))</f>
        <v>0</v>
      </c>
      <c r="BD155" s="60">
        <f>IF(ลับ!AE$3=0,0,IF(เวลาเรียน!BI52="ล",ลับ!AE$3,0))</f>
        <v>0</v>
      </c>
      <c r="BE155" s="60">
        <f>IF(ลับ!AF$3=0,0,IF(เวลาเรียน!BJ52="ล",ลับ!AF$3,0))</f>
        <v>0</v>
      </c>
      <c r="BF155" s="60">
        <f>IF(ลับ!AG$3=0,0,IF(เวลาเรียน!BK52="ล",ลับ!AG$3,0))</f>
        <v>0</v>
      </c>
      <c r="BG155" s="60">
        <f>IF(ลับ!AH$3=0,0,IF(เวลาเรียน!BL52="ล",ลับ!AH$3,0))</f>
        <v>0</v>
      </c>
      <c r="BH155" s="60">
        <f>IF(ลับ!AI$3=0,0,IF(เวลาเรียน!BM52="ล",ลับ!AI$3,0))</f>
        <v>0</v>
      </c>
      <c r="BI155" s="60">
        <f>IF(ลับ!AJ$3=0,0,IF(เวลาเรียน!BN52="ล",ลับ!AJ$3,0))</f>
        <v>0</v>
      </c>
      <c r="BJ155" s="60">
        <f>IF(ลับ!AK$3=0,0,IF(เวลาเรียน!BO52="ล",ลับ!AK$3,0))</f>
        <v>0</v>
      </c>
      <c r="BK155" s="60">
        <f>IF(ลับ!AL$3=0,0,IF(เวลาเรียน!BP52="ล",ลับ!AL$3,0))</f>
        <v>0</v>
      </c>
      <c r="BL155" s="60">
        <f>IF(ลับ!AM$3=0,0,IF(เวลาเรียน!BQ52="ล",ลับ!AM$3,0))</f>
        <v>0</v>
      </c>
      <c r="BM155" s="60">
        <f>IF(ลับ!AN$3=0,0,IF(เวลาเรียน!BR52="ล",ลับ!AN$3,0))</f>
        <v>0</v>
      </c>
      <c r="BN155" s="60">
        <f>IF(ลับ!AO$3=0,0,IF(เวลาเรียน!BS52="ล",ลับ!AO$3,0))</f>
        <v>0</v>
      </c>
      <c r="BO155" s="60">
        <f>IF(ลับ!AP$3=0,0,IF(เวลาเรียน!BT52="ล",ลับ!AP$3,0))</f>
        <v>0</v>
      </c>
      <c r="BP155" s="60">
        <f>IF(ลับ!AQ$3=0,0,IF(เวลาเรียน!BU52="ล",ลับ!AQ$3,0))</f>
        <v>0</v>
      </c>
      <c r="BQ155" s="60">
        <f>IF(ลับ!AR$3=0,0,IF(เวลาเรียน!BV52="ล",ลับ!AR$3,0))</f>
        <v>0</v>
      </c>
      <c r="BR155" s="60">
        <f>IF(ลับ!AS$3=0,0,IF(เวลาเรียน!BW52="ล",ลับ!AS$3,0))</f>
        <v>0</v>
      </c>
      <c r="BS155" s="295">
        <f>IF(ลับ!AT$3=0,0,IF(เวลาเรียน!BX52="ล",ลับ!AT$3,0))</f>
        <v>0</v>
      </c>
      <c r="BT155" s="60">
        <f>IF(ลับ!BT$3=0,0,IF(เวลาเรียน!BZ52="ล",ลับ!BT$3,0))</f>
        <v>0</v>
      </c>
      <c r="BU155" s="60">
        <f>IF(ลับ!BU$3=0,0,IF(เวลาเรียน!CA52="ล",ลับ!BU$3,0))</f>
        <v>0</v>
      </c>
      <c r="BV155" s="60">
        <f>IF(ลับ!BV$3=0,0,IF(เวลาเรียน!CB52="ล",ลับ!BV$3,0))</f>
        <v>0</v>
      </c>
      <c r="BW155" s="60">
        <f>IF(ลับ!BW$3=0,0,IF(เวลาเรียน!CC52="ล",ลับ!BW$3,0))</f>
        <v>0</v>
      </c>
      <c r="BX155" s="60">
        <f>IF(ลับ!BX$3=0,0,IF(เวลาเรียน!CD52="ล",ลับ!BX$3,0))</f>
        <v>0</v>
      </c>
      <c r="BY155" s="60">
        <f>IF(ลับ!BY$3=0,0,IF(เวลาเรียน!CE52="ล",ลับ!BY$3,0))</f>
        <v>0</v>
      </c>
      <c r="BZ155" s="60">
        <f>IF(ลับ!BZ$3=0,0,IF(เวลาเรียน!CF52="ล",ลับ!BZ$3,0))</f>
        <v>0</v>
      </c>
      <c r="CA155" s="60">
        <f>IF(ลับ!CA$3=0,0,IF(เวลาเรียน!CG52="ล",ลับ!CA$3,0))</f>
        <v>0</v>
      </c>
      <c r="CB155" s="60">
        <f>IF(ลับ!CB$3=0,0,IF(เวลาเรียน!CH52="ล",ลับ!CB$3,0))</f>
        <v>0</v>
      </c>
      <c r="CC155" s="60">
        <f>IF(ลับ!CC$3=0,0,IF(เวลาเรียน!CI52="ล",ลับ!CC$3,0))</f>
        <v>0</v>
      </c>
      <c r="CD155" s="60">
        <f>IF(ลับ!CD$3=0,0,IF(เวลาเรียน!CJ52="ล",ลับ!CD$3,0))</f>
        <v>0</v>
      </c>
      <c r="CE155" s="60">
        <f>IF(ลับ!CE$3=0,0,IF(เวลาเรียน!CK52="ล",ลับ!CE$3,0))</f>
        <v>0</v>
      </c>
      <c r="CF155" s="60">
        <f>IF(ลับ!CF$3=0,0,IF(เวลาเรียน!CL52="ล",ลับ!CF$3,0))</f>
        <v>0</v>
      </c>
      <c r="CG155" s="60">
        <f>IF(ลับ!CG$3=0,0,IF(เวลาเรียน!CM52="ล",ลับ!CG$3,0))</f>
        <v>0</v>
      </c>
      <c r="CH155" s="60">
        <f>IF(ลับ!CH$3=0,0,IF(เวลาเรียน!CN52="ล",ลับ!CH$3,0))</f>
        <v>0</v>
      </c>
      <c r="CI155" s="60">
        <f>IF(ลับ!CI$3=0,0,IF(เวลาเรียน!CO52="ล",ลับ!CI$3,0))</f>
        <v>0</v>
      </c>
      <c r="CJ155" s="60">
        <f>IF(ลับ!CJ$3=0,0,IF(เวลาเรียน!CP52="ล",ลับ!CJ$3,0))</f>
        <v>0</v>
      </c>
      <c r="CK155" s="60">
        <f>IF(ลับ!CK$3=0,0,IF(เวลาเรียน!CQ52="ล",ลับ!CK$3,0))</f>
        <v>0</v>
      </c>
      <c r="CL155" s="60">
        <f>IF(ลับ!CL$3=0,0,IF(เวลาเรียน!CR52="ล",ลับ!CL$3,0))</f>
        <v>0</v>
      </c>
      <c r="CM155" s="60">
        <f>IF(ลับ!CM$3=0,0,IF(เวลาเรียน!CS52="ล",ลับ!CM$3,0))</f>
        <v>0</v>
      </c>
      <c r="CN155" s="60">
        <f>IF(ลับ!CN$3=0,0,IF(เวลาเรียน!CT52="ล",ลับ!CN$3,0))</f>
        <v>0</v>
      </c>
      <c r="CO155" s="60">
        <f>IF(ลับ!CO$3=0,0,IF(เวลาเรียน!CU52="ล",ลับ!CO$3,0))</f>
        <v>0</v>
      </c>
      <c r="CP155" s="60">
        <f>IF(ลับ!CP$3=0,0,IF(เวลาเรียน!CV52="ล",ลับ!CP$3,0))</f>
        <v>0</v>
      </c>
      <c r="CQ155" s="60">
        <f>IF(ลับ!CQ$3=0,0,IF(เวลาเรียน!CW52="ล",ลับ!CQ$3,0))</f>
        <v>0</v>
      </c>
      <c r="CR155" s="60">
        <f>IF(ลับ!CR$3=0,0,IF(เวลาเรียน!CX52="ล",ลับ!CR$3,0))</f>
        <v>0</v>
      </c>
      <c r="CS155" s="60">
        <f>IF(ลับ!CS$3=0,0,IF(เวลาเรียน!CY52="ล",ลับ!CS$3,0))</f>
        <v>0</v>
      </c>
      <c r="CT155" s="60">
        <f>IF(ลับ!CT$3=0,0,IF(เวลาเรียน!CZ52="ล",ลับ!CT$3,0))</f>
        <v>0</v>
      </c>
      <c r="CU155" s="60">
        <f>IF(ลับ!CU$3=0,0,IF(เวลาเรียน!DA52="ล",ลับ!CU$3,0))</f>
        <v>0</v>
      </c>
      <c r="CV155" s="60">
        <f>IF(ลับ!CV$3=0,0,IF(เวลาเรียน!DB52="ล",ลับ!CV$3,0))</f>
        <v>0</v>
      </c>
      <c r="CW155" s="60">
        <f>IF(ลับ!CW$3=0,0,IF(เวลาเรียน!DC52="ล",ลับ!CW$3,0))</f>
        <v>0</v>
      </c>
      <c r="CX155" s="73" t="e">
        <f t="shared" si="25"/>
        <v>#REF!</v>
      </c>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row>
    <row r="156" spans="1:214" ht="20.399999999999999" x14ac:dyDescent="0.55000000000000004">
      <c r="A156" s="25">
        <v>48</v>
      </c>
      <c r="B156" s="60">
        <f>IF(ลับ!B$3=0,0,IF(เวลาเรียน!H53="ล",ลับ!B$3,0))</f>
        <v>0</v>
      </c>
      <c r="C156" s="60">
        <f>IF(ลับ!C$3=0,0,IF(เวลาเรียน!I53="ล",ลับ!C$3,0))</f>
        <v>0</v>
      </c>
      <c r="D156" s="60">
        <f>IF(ลับ!D$3=0,0,IF(เวลาเรียน!J53="ล",ลับ!D$3,0))</f>
        <v>0</v>
      </c>
      <c r="E156" s="60">
        <f>IF(ลับ!E$3=0,0,IF(เวลาเรียน!K53="ล",ลับ!E$3,0))</f>
        <v>0</v>
      </c>
      <c r="F156" s="60" t="e">
        <f>IF(ลับ!F$3=0,0,IF(เวลาเรียน!#REF!="ล",ลับ!F$3,0))</f>
        <v>#REF!</v>
      </c>
      <c r="G156" s="60">
        <f>IF(ลับ!G$3=0,0,IF(เวลาเรียน!L53="ล",ลับ!G$3,0))</f>
        <v>0</v>
      </c>
      <c r="H156" s="60">
        <f>IF(ลับ!H$3=0,0,IF(เวลาเรียน!M53="ล",ลับ!H$3,0))</f>
        <v>0</v>
      </c>
      <c r="I156" s="60">
        <f>IF(ลับ!I$3=0,0,IF(เวลาเรียน!N53="ล",ลับ!I$3,0))</f>
        <v>0</v>
      </c>
      <c r="J156" s="60">
        <f>IF(ลับ!J$3=0,0,IF(เวลาเรียน!#REF!="ล",ลับ!J$3,0))</f>
        <v>0</v>
      </c>
      <c r="K156" s="60">
        <f>IF(ลับ!K$3=0,0,IF(เวลาเรียน!P53="ล",ลับ!K$3,0))</f>
        <v>0</v>
      </c>
      <c r="L156" s="60">
        <f>IF(ลับ!L$3=0,0,IF(เวลาเรียน!Q53="ล",ลับ!L$3,0))</f>
        <v>0</v>
      </c>
      <c r="M156" s="60">
        <f>IF(ลับ!M$3=0,0,IF(เวลาเรียน!R53="ล",ลับ!M$3,0))</f>
        <v>0</v>
      </c>
      <c r="N156" s="60">
        <f>IF(ลับ!N$3=0,0,IF(เวลาเรียน!S53="ล",ลับ!N$3,0))</f>
        <v>0</v>
      </c>
      <c r="O156" s="60">
        <f>IF(ลับ!O$3=0,0,IF(เวลาเรียน!T53="ล",ลับ!O$3,0))</f>
        <v>0</v>
      </c>
      <c r="P156" s="60">
        <f>IF(ลับ!P$3=0,0,IF(เวลาเรียน!U53="ล",ลับ!P$3,0))</f>
        <v>0</v>
      </c>
      <c r="Q156" s="60">
        <f>IF(ลับ!Q$3=0,0,IF(เวลาเรียน!V53="ล",ลับ!Q$3,0))</f>
        <v>0</v>
      </c>
      <c r="R156" s="60">
        <f>IF(ลับ!R$3=0,0,IF(เวลาเรียน!W53="ล",ลับ!R$3,0))</f>
        <v>0</v>
      </c>
      <c r="S156" s="60">
        <f>IF(ลับ!S$3=0,0,IF(เวลาเรียน!X53="ล",ลับ!S$3,0))</f>
        <v>0</v>
      </c>
      <c r="T156" s="60">
        <f>IF(ลับ!T$3=0,0,IF(เวลาเรียน!Y53="ล",ลับ!T$3,0))</f>
        <v>0</v>
      </c>
      <c r="U156" s="60">
        <f>IF(ลับ!U$3=0,0,IF(เวลาเรียน!Z53="ล",ลับ!U$3,0))</f>
        <v>0</v>
      </c>
      <c r="V156" s="60">
        <f>IF(ลับ!V$3=0,0,IF(เวลาเรียน!AA53="ล",ลับ!V$3,0))</f>
        <v>0</v>
      </c>
      <c r="W156" s="60">
        <f>IF(ลับ!W$3=0,0,IF(เวลาเรียน!AB53="ล",ลับ!W$3,0))</f>
        <v>0</v>
      </c>
      <c r="X156" s="60">
        <f>IF(ลับ!X$3=0,0,IF(เวลาเรียน!AC53="ล",ลับ!X$3,0))</f>
        <v>0</v>
      </c>
      <c r="Y156" s="60">
        <f>IF(ลับ!Y$3=0,0,IF(เวลาเรียน!AD53="ล",ลับ!Y$3,0))</f>
        <v>0</v>
      </c>
      <c r="Z156" s="295">
        <f>IF(ลับ!Z$3=0,0,IF(เวลาเรียน!AE53="ล",ลับ!Z$3,0))</f>
        <v>0</v>
      </c>
      <c r="AA156" s="60">
        <f>IF(ลับ!B$3=0,0,IF(เวลาเรียน!AF53="ล",ลับ!B$3,0))</f>
        <v>0</v>
      </c>
      <c r="AB156" s="60">
        <f>IF(ลับ!C$3=0,0,IF(เวลาเรียน!AG53="ล",ลับ!C$3,0))</f>
        <v>0</v>
      </c>
      <c r="AC156" s="60">
        <f>IF(ลับ!D$3=0,0,IF(เวลาเรียน!AH53="ล",ลับ!D$3,0))</f>
        <v>0</v>
      </c>
      <c r="AD156" s="60">
        <f>IF(ลับ!E$3=0,0,IF(เวลาเรียน!AI53="ล",ลับ!E$3,0))</f>
        <v>0</v>
      </c>
      <c r="AE156" s="60" t="e">
        <f>IF(ลับ!F$3=0,0,IF(เวลาเรียน!AJ53="ล",ลับ!F$3,0))</f>
        <v>#REF!</v>
      </c>
      <c r="AF156" s="60">
        <f>IF(ลับ!G$3=0,0,IF(เวลาเรียน!AK53="ล",ลับ!G$3,0))</f>
        <v>0</v>
      </c>
      <c r="AG156" s="60">
        <f>IF(ลับ!H$3=0,0,IF(เวลาเรียน!AL53="ล",ลับ!H$3,0))</f>
        <v>0</v>
      </c>
      <c r="AH156" s="60">
        <f>IF(ลับ!I$3=0,0,IF(เวลาเรียน!AM53="ล",ลับ!I$3,0))</f>
        <v>0</v>
      </c>
      <c r="AI156" s="60">
        <f>IF(ลับ!J$3=0,0,IF(เวลาเรียน!AN53="ล",ลับ!J$3,0))</f>
        <v>0</v>
      </c>
      <c r="AJ156" s="60">
        <f>IF(ลับ!K$3=0,0,IF(เวลาเรียน!AO53="ล",ลับ!K$3,0))</f>
        <v>0</v>
      </c>
      <c r="AK156" s="60">
        <f>IF(ลับ!L$3=0,0,IF(เวลาเรียน!AP53="ล",ลับ!L$3,0))</f>
        <v>0</v>
      </c>
      <c r="AL156" s="60">
        <f>IF(ลับ!M$3=0,0,IF(เวลาเรียน!AQ53="ล",ลับ!M$3,0))</f>
        <v>0</v>
      </c>
      <c r="AM156" s="60">
        <f>IF(ลับ!N$3=0,0,IF(เวลาเรียน!AR53="ล",ลับ!N$3,0))</f>
        <v>0</v>
      </c>
      <c r="AN156" s="60">
        <f>IF(ลับ!O$3=0,0,IF(เวลาเรียน!AS53="ล",ลับ!O$3,0))</f>
        <v>0</v>
      </c>
      <c r="AO156" s="60">
        <f>IF(ลับ!P$3=0,0,IF(เวลาเรียน!AT53="ล",ลับ!P$3,0))</f>
        <v>0</v>
      </c>
      <c r="AP156" s="60">
        <f>IF(ลับ!Q$3=0,0,IF(เวลาเรียน!AU53="ล",ลับ!Q$3,0))</f>
        <v>0</v>
      </c>
      <c r="AQ156" s="60">
        <f>IF(ลับ!R$3=0,0,IF(เวลาเรียน!AV53="ล",ลับ!R$3,0))</f>
        <v>0</v>
      </c>
      <c r="AR156" s="60">
        <f>IF(ลับ!S$3=0,0,IF(เวลาเรียน!AW53="ล",ลับ!S$3,0))</f>
        <v>0</v>
      </c>
      <c r="AS156" s="60">
        <f>IF(ลับ!T$3=0,0,IF(เวลาเรียน!AX53="ล",ลับ!T$3,0))</f>
        <v>0</v>
      </c>
      <c r="AT156" s="60">
        <f>IF(ลับ!U$3=0,0,IF(เวลาเรียน!AY53="ล",ลับ!U$3,0))</f>
        <v>0</v>
      </c>
      <c r="AU156" s="60">
        <f>IF(ลับ!V$3=0,0,IF(เวลาเรียน!AZ53="ล",ลับ!V$3,0))</f>
        <v>0</v>
      </c>
      <c r="AV156" s="60">
        <f>IF(ลับ!W$3=0,0,IF(เวลาเรียน!BA53="ล",ลับ!W$3,0))</f>
        <v>0</v>
      </c>
      <c r="AW156" s="60">
        <f>IF(ลับ!X$3=0,0,IF(เวลาเรียน!BB53="ล",ลับ!X$3,0))</f>
        <v>0</v>
      </c>
      <c r="AX156" s="60">
        <f>IF(ลับ!Y$3=0,0,IF(เวลาเรียน!BC53="ล",ลับ!Y$3,0))</f>
        <v>0</v>
      </c>
      <c r="AY156" s="60">
        <f>IF(ลับ!Z$3=0,0,IF(เวลาเรียน!BD53="ล",ลับ!Z$3,0))</f>
        <v>0</v>
      </c>
      <c r="AZ156" s="60">
        <f>IF(ลับ!AA$3=0,0,IF(เวลาเรียน!BE53="ล",ลับ!AA$3,0))</f>
        <v>0</v>
      </c>
      <c r="BA156" s="60">
        <f>IF(ลับ!AB$3=0,0,IF(เวลาเรียน!BF53="ล",ลับ!AB$3,0))</f>
        <v>0</v>
      </c>
      <c r="BB156" s="60">
        <f>IF(ลับ!AC$3=0,0,IF(เวลาเรียน!BG53="ล",ลับ!AC$3,0))</f>
        <v>0</v>
      </c>
      <c r="BC156" s="60">
        <f>IF(ลับ!AD$3=0,0,IF(เวลาเรียน!BH53="ล",ลับ!AD$3,0))</f>
        <v>0</v>
      </c>
      <c r="BD156" s="60">
        <f>IF(ลับ!AE$3=0,0,IF(เวลาเรียน!BI53="ล",ลับ!AE$3,0))</f>
        <v>0</v>
      </c>
      <c r="BE156" s="60">
        <f>IF(ลับ!AF$3=0,0,IF(เวลาเรียน!BJ53="ล",ลับ!AF$3,0))</f>
        <v>0</v>
      </c>
      <c r="BF156" s="60">
        <f>IF(ลับ!AG$3=0,0,IF(เวลาเรียน!BK53="ล",ลับ!AG$3,0))</f>
        <v>0</v>
      </c>
      <c r="BG156" s="60">
        <f>IF(ลับ!AH$3=0,0,IF(เวลาเรียน!BL53="ล",ลับ!AH$3,0))</f>
        <v>0</v>
      </c>
      <c r="BH156" s="60">
        <f>IF(ลับ!AI$3=0,0,IF(เวลาเรียน!BM53="ล",ลับ!AI$3,0))</f>
        <v>0</v>
      </c>
      <c r="BI156" s="60">
        <f>IF(ลับ!AJ$3=0,0,IF(เวลาเรียน!BN53="ล",ลับ!AJ$3,0))</f>
        <v>0</v>
      </c>
      <c r="BJ156" s="60">
        <f>IF(ลับ!AK$3=0,0,IF(เวลาเรียน!BO53="ล",ลับ!AK$3,0))</f>
        <v>0</v>
      </c>
      <c r="BK156" s="60">
        <f>IF(ลับ!AL$3=0,0,IF(เวลาเรียน!BP53="ล",ลับ!AL$3,0))</f>
        <v>0</v>
      </c>
      <c r="BL156" s="60">
        <f>IF(ลับ!AM$3=0,0,IF(เวลาเรียน!BQ53="ล",ลับ!AM$3,0))</f>
        <v>0</v>
      </c>
      <c r="BM156" s="60">
        <f>IF(ลับ!AN$3=0,0,IF(เวลาเรียน!BR53="ล",ลับ!AN$3,0))</f>
        <v>0</v>
      </c>
      <c r="BN156" s="60">
        <f>IF(ลับ!AO$3=0,0,IF(เวลาเรียน!BS53="ล",ลับ!AO$3,0))</f>
        <v>0</v>
      </c>
      <c r="BO156" s="60">
        <f>IF(ลับ!AP$3=0,0,IF(เวลาเรียน!BT53="ล",ลับ!AP$3,0))</f>
        <v>0</v>
      </c>
      <c r="BP156" s="60">
        <f>IF(ลับ!AQ$3=0,0,IF(เวลาเรียน!BU53="ล",ลับ!AQ$3,0))</f>
        <v>0</v>
      </c>
      <c r="BQ156" s="60">
        <f>IF(ลับ!AR$3=0,0,IF(เวลาเรียน!BV53="ล",ลับ!AR$3,0))</f>
        <v>0</v>
      </c>
      <c r="BR156" s="60">
        <f>IF(ลับ!AS$3=0,0,IF(เวลาเรียน!BW53="ล",ลับ!AS$3,0))</f>
        <v>0</v>
      </c>
      <c r="BS156" s="295">
        <f>IF(ลับ!AT$3=0,0,IF(เวลาเรียน!BX53="ล",ลับ!AT$3,0))</f>
        <v>0</v>
      </c>
      <c r="BT156" s="60">
        <f>IF(ลับ!BT$3=0,0,IF(เวลาเรียน!BZ53="ล",ลับ!BT$3,0))</f>
        <v>0</v>
      </c>
      <c r="BU156" s="60">
        <f>IF(ลับ!BU$3=0,0,IF(เวลาเรียน!CA53="ล",ลับ!BU$3,0))</f>
        <v>0</v>
      </c>
      <c r="BV156" s="60">
        <f>IF(ลับ!BV$3=0,0,IF(เวลาเรียน!CB53="ล",ลับ!BV$3,0))</f>
        <v>0</v>
      </c>
      <c r="BW156" s="60">
        <f>IF(ลับ!BW$3=0,0,IF(เวลาเรียน!CC53="ล",ลับ!BW$3,0))</f>
        <v>0</v>
      </c>
      <c r="BX156" s="60">
        <f>IF(ลับ!BX$3=0,0,IF(เวลาเรียน!CD53="ล",ลับ!BX$3,0))</f>
        <v>0</v>
      </c>
      <c r="BY156" s="60">
        <f>IF(ลับ!BY$3=0,0,IF(เวลาเรียน!CE53="ล",ลับ!BY$3,0))</f>
        <v>0</v>
      </c>
      <c r="BZ156" s="60">
        <f>IF(ลับ!BZ$3=0,0,IF(เวลาเรียน!CF53="ล",ลับ!BZ$3,0))</f>
        <v>0</v>
      </c>
      <c r="CA156" s="60">
        <f>IF(ลับ!CA$3=0,0,IF(เวลาเรียน!CG53="ล",ลับ!CA$3,0))</f>
        <v>0</v>
      </c>
      <c r="CB156" s="60">
        <f>IF(ลับ!CB$3=0,0,IF(เวลาเรียน!CH53="ล",ลับ!CB$3,0))</f>
        <v>0</v>
      </c>
      <c r="CC156" s="60">
        <f>IF(ลับ!CC$3=0,0,IF(เวลาเรียน!CI53="ล",ลับ!CC$3,0))</f>
        <v>0</v>
      </c>
      <c r="CD156" s="60">
        <f>IF(ลับ!CD$3=0,0,IF(เวลาเรียน!CJ53="ล",ลับ!CD$3,0))</f>
        <v>0</v>
      </c>
      <c r="CE156" s="60">
        <f>IF(ลับ!CE$3=0,0,IF(เวลาเรียน!CK53="ล",ลับ!CE$3,0))</f>
        <v>0</v>
      </c>
      <c r="CF156" s="60">
        <f>IF(ลับ!CF$3=0,0,IF(เวลาเรียน!CL53="ล",ลับ!CF$3,0))</f>
        <v>0</v>
      </c>
      <c r="CG156" s="60">
        <f>IF(ลับ!CG$3=0,0,IF(เวลาเรียน!CM53="ล",ลับ!CG$3,0))</f>
        <v>0</v>
      </c>
      <c r="CH156" s="60">
        <f>IF(ลับ!CH$3=0,0,IF(เวลาเรียน!CN53="ล",ลับ!CH$3,0))</f>
        <v>0</v>
      </c>
      <c r="CI156" s="60">
        <f>IF(ลับ!CI$3=0,0,IF(เวลาเรียน!CO53="ล",ลับ!CI$3,0))</f>
        <v>0</v>
      </c>
      <c r="CJ156" s="60">
        <f>IF(ลับ!CJ$3=0,0,IF(เวลาเรียน!CP53="ล",ลับ!CJ$3,0))</f>
        <v>0</v>
      </c>
      <c r="CK156" s="60">
        <f>IF(ลับ!CK$3=0,0,IF(เวลาเรียน!CQ53="ล",ลับ!CK$3,0))</f>
        <v>0</v>
      </c>
      <c r="CL156" s="60">
        <f>IF(ลับ!CL$3=0,0,IF(เวลาเรียน!CR53="ล",ลับ!CL$3,0))</f>
        <v>0</v>
      </c>
      <c r="CM156" s="60">
        <f>IF(ลับ!CM$3=0,0,IF(เวลาเรียน!CS53="ล",ลับ!CM$3,0))</f>
        <v>0</v>
      </c>
      <c r="CN156" s="60">
        <f>IF(ลับ!CN$3=0,0,IF(เวลาเรียน!CT53="ล",ลับ!CN$3,0))</f>
        <v>0</v>
      </c>
      <c r="CO156" s="60">
        <f>IF(ลับ!CO$3=0,0,IF(เวลาเรียน!CU53="ล",ลับ!CO$3,0))</f>
        <v>0</v>
      </c>
      <c r="CP156" s="60">
        <f>IF(ลับ!CP$3=0,0,IF(เวลาเรียน!CV53="ล",ลับ!CP$3,0))</f>
        <v>0</v>
      </c>
      <c r="CQ156" s="60">
        <f>IF(ลับ!CQ$3=0,0,IF(เวลาเรียน!CW53="ล",ลับ!CQ$3,0))</f>
        <v>0</v>
      </c>
      <c r="CR156" s="60">
        <f>IF(ลับ!CR$3=0,0,IF(เวลาเรียน!CX53="ล",ลับ!CR$3,0))</f>
        <v>0</v>
      </c>
      <c r="CS156" s="60">
        <f>IF(ลับ!CS$3=0,0,IF(เวลาเรียน!CY53="ล",ลับ!CS$3,0))</f>
        <v>0</v>
      </c>
      <c r="CT156" s="60">
        <f>IF(ลับ!CT$3=0,0,IF(เวลาเรียน!CZ53="ล",ลับ!CT$3,0))</f>
        <v>0</v>
      </c>
      <c r="CU156" s="60">
        <f>IF(ลับ!CU$3=0,0,IF(เวลาเรียน!DA53="ล",ลับ!CU$3,0))</f>
        <v>0</v>
      </c>
      <c r="CV156" s="60">
        <f>IF(ลับ!CV$3=0,0,IF(เวลาเรียน!DB53="ล",ลับ!CV$3,0))</f>
        <v>0</v>
      </c>
      <c r="CW156" s="60">
        <f>IF(ลับ!CW$3=0,0,IF(เวลาเรียน!DC53="ล",ลับ!CW$3,0))</f>
        <v>0</v>
      </c>
      <c r="CX156" s="73" t="e">
        <f t="shared" si="25"/>
        <v>#REF!</v>
      </c>
      <c r="CZ156" s="47"/>
      <c r="DA156" s="47"/>
      <c r="DB156" s="47"/>
      <c r="DC156" s="47"/>
      <c r="DD156" s="47"/>
      <c r="DE156" s="47"/>
      <c r="DF156" s="47"/>
      <c r="DG156" s="47"/>
      <c r="DH156" s="47"/>
      <c r="DI156" s="47"/>
      <c r="DJ156" s="47"/>
      <c r="DK156" s="47"/>
      <c r="DL156" s="47"/>
      <c r="DM156" s="47"/>
      <c r="DN156" s="47"/>
      <c r="DO156" s="47"/>
      <c r="DP156" s="47"/>
      <c r="DQ156" s="47"/>
      <c r="DR156" s="47"/>
      <c r="DS156" s="47"/>
      <c r="DT156" s="47"/>
      <c r="DU156" s="47"/>
      <c r="DV156" s="47"/>
      <c r="DW156" s="47"/>
      <c r="DX156" s="47"/>
      <c r="DY156" s="47"/>
      <c r="DZ156" s="47"/>
      <c r="EA156" s="47"/>
      <c r="EB156" s="47"/>
      <c r="EC156" s="47"/>
      <c r="ED156" s="47"/>
      <c r="EE156" s="47"/>
      <c r="EF156" s="47"/>
    </row>
    <row r="157" spans="1:214" ht="20.399999999999999" x14ac:dyDescent="0.55000000000000004">
      <c r="A157" s="25">
        <v>49</v>
      </c>
      <c r="B157" s="60">
        <f>IF(ลับ!B$3=0,0,IF(เวลาเรียน!H54="ล",ลับ!B$3,0))</f>
        <v>0</v>
      </c>
      <c r="C157" s="60">
        <f>IF(ลับ!C$3=0,0,IF(เวลาเรียน!I54="ล",ลับ!C$3,0))</f>
        <v>0</v>
      </c>
      <c r="D157" s="60">
        <f>IF(ลับ!D$3=0,0,IF(เวลาเรียน!J54="ล",ลับ!D$3,0))</f>
        <v>0</v>
      </c>
      <c r="E157" s="60">
        <f>IF(ลับ!E$3=0,0,IF(เวลาเรียน!K54="ล",ลับ!E$3,0))</f>
        <v>0</v>
      </c>
      <c r="F157" s="60" t="e">
        <f>IF(ลับ!F$3=0,0,IF(เวลาเรียน!#REF!="ล",ลับ!F$3,0))</f>
        <v>#REF!</v>
      </c>
      <c r="G157" s="60">
        <f>IF(ลับ!G$3=0,0,IF(เวลาเรียน!L54="ล",ลับ!G$3,0))</f>
        <v>0</v>
      </c>
      <c r="H157" s="60">
        <f>IF(ลับ!H$3=0,0,IF(เวลาเรียน!M54="ล",ลับ!H$3,0))</f>
        <v>0</v>
      </c>
      <c r="I157" s="60">
        <f>IF(ลับ!I$3=0,0,IF(เวลาเรียน!N54="ล",ลับ!I$3,0))</f>
        <v>0</v>
      </c>
      <c r="J157" s="60">
        <f>IF(ลับ!J$3=0,0,IF(เวลาเรียน!O54="ล",ลับ!J$3,0))</f>
        <v>0</v>
      </c>
      <c r="K157" s="60">
        <f>IF(ลับ!K$3=0,0,IF(เวลาเรียน!P54="ล",ลับ!K$3,0))</f>
        <v>0</v>
      </c>
      <c r="L157" s="60">
        <f>IF(ลับ!L$3=0,0,IF(เวลาเรียน!Q54="ล",ลับ!L$3,0))</f>
        <v>0</v>
      </c>
      <c r="M157" s="60">
        <f>IF(ลับ!M$3=0,0,IF(เวลาเรียน!R54="ล",ลับ!M$3,0))</f>
        <v>0</v>
      </c>
      <c r="N157" s="60">
        <f>IF(ลับ!N$3=0,0,IF(เวลาเรียน!S54="ล",ลับ!N$3,0))</f>
        <v>0</v>
      </c>
      <c r="O157" s="60">
        <f>IF(ลับ!O$3=0,0,IF(เวลาเรียน!T54="ล",ลับ!O$3,0))</f>
        <v>0</v>
      </c>
      <c r="P157" s="60">
        <f>IF(ลับ!P$3=0,0,IF(เวลาเรียน!U54="ล",ลับ!P$3,0))</f>
        <v>0</v>
      </c>
      <c r="Q157" s="60">
        <f>IF(ลับ!Q$3=0,0,IF(เวลาเรียน!V54="ล",ลับ!Q$3,0))</f>
        <v>0</v>
      </c>
      <c r="R157" s="60">
        <f>IF(ลับ!R$3=0,0,IF(เวลาเรียน!W54="ล",ลับ!R$3,0))</f>
        <v>0</v>
      </c>
      <c r="S157" s="60">
        <f>IF(ลับ!S$3=0,0,IF(เวลาเรียน!X54="ล",ลับ!S$3,0))</f>
        <v>0</v>
      </c>
      <c r="T157" s="60">
        <f>IF(ลับ!T$3=0,0,IF(เวลาเรียน!Y54="ล",ลับ!T$3,0))</f>
        <v>0</v>
      </c>
      <c r="U157" s="60">
        <f>IF(ลับ!U$3=0,0,IF(เวลาเรียน!Z54="ล",ลับ!U$3,0))</f>
        <v>0</v>
      </c>
      <c r="V157" s="60">
        <f>IF(ลับ!V$3=0,0,IF(เวลาเรียน!AA54="ล",ลับ!V$3,0))</f>
        <v>0</v>
      </c>
      <c r="W157" s="60">
        <f>IF(ลับ!W$3=0,0,IF(เวลาเรียน!AB54="ล",ลับ!W$3,0))</f>
        <v>0</v>
      </c>
      <c r="X157" s="60">
        <f>IF(ลับ!X$3=0,0,IF(เวลาเรียน!AC54="ล",ลับ!X$3,0))</f>
        <v>0</v>
      </c>
      <c r="Y157" s="60">
        <f>IF(ลับ!Y$3=0,0,IF(เวลาเรียน!AD54="ล",ลับ!Y$3,0))</f>
        <v>0</v>
      </c>
      <c r="Z157" s="295">
        <f>IF(ลับ!Z$3=0,0,IF(เวลาเรียน!AE54="ล",ลับ!Z$3,0))</f>
        <v>0</v>
      </c>
      <c r="AA157" s="60">
        <f>IF(ลับ!B$3=0,0,IF(เวลาเรียน!AF54="ล",ลับ!B$3,0))</f>
        <v>0</v>
      </c>
      <c r="AB157" s="60">
        <f>IF(ลับ!C$3=0,0,IF(เวลาเรียน!AG54="ล",ลับ!C$3,0))</f>
        <v>0</v>
      </c>
      <c r="AC157" s="60">
        <f>IF(ลับ!D$3=0,0,IF(เวลาเรียน!AH54="ล",ลับ!D$3,0))</f>
        <v>0</v>
      </c>
      <c r="AD157" s="60">
        <f>IF(ลับ!E$3=0,0,IF(เวลาเรียน!AI54="ล",ลับ!E$3,0))</f>
        <v>0</v>
      </c>
      <c r="AE157" s="60" t="e">
        <f>IF(ลับ!F$3=0,0,IF(เวลาเรียน!AJ54="ล",ลับ!F$3,0))</f>
        <v>#REF!</v>
      </c>
      <c r="AF157" s="60">
        <f>IF(ลับ!G$3=0,0,IF(เวลาเรียน!AK54="ล",ลับ!G$3,0))</f>
        <v>0</v>
      </c>
      <c r="AG157" s="60">
        <f>IF(ลับ!H$3=0,0,IF(เวลาเรียน!AL54="ล",ลับ!H$3,0))</f>
        <v>0</v>
      </c>
      <c r="AH157" s="60">
        <f>IF(ลับ!I$3=0,0,IF(เวลาเรียน!AM54="ล",ลับ!I$3,0))</f>
        <v>0</v>
      </c>
      <c r="AI157" s="60">
        <f>IF(ลับ!J$3=0,0,IF(เวลาเรียน!AN54="ล",ลับ!J$3,0))</f>
        <v>0</v>
      </c>
      <c r="AJ157" s="60">
        <f>IF(ลับ!K$3=0,0,IF(เวลาเรียน!AO54="ล",ลับ!K$3,0))</f>
        <v>0</v>
      </c>
      <c r="AK157" s="60">
        <f>IF(ลับ!L$3=0,0,IF(เวลาเรียน!AP54="ล",ลับ!L$3,0))</f>
        <v>0</v>
      </c>
      <c r="AL157" s="60">
        <f>IF(ลับ!M$3=0,0,IF(เวลาเรียน!AQ54="ล",ลับ!M$3,0))</f>
        <v>0</v>
      </c>
      <c r="AM157" s="60">
        <f>IF(ลับ!N$3=0,0,IF(เวลาเรียน!AR54="ล",ลับ!N$3,0))</f>
        <v>0</v>
      </c>
      <c r="AN157" s="60">
        <f>IF(ลับ!O$3=0,0,IF(เวลาเรียน!AS54="ล",ลับ!O$3,0))</f>
        <v>0</v>
      </c>
      <c r="AO157" s="60">
        <f>IF(ลับ!P$3=0,0,IF(เวลาเรียน!AT54="ล",ลับ!P$3,0))</f>
        <v>0</v>
      </c>
      <c r="AP157" s="60">
        <f>IF(ลับ!Q$3=0,0,IF(เวลาเรียน!AU54="ล",ลับ!Q$3,0))</f>
        <v>0</v>
      </c>
      <c r="AQ157" s="60">
        <f>IF(ลับ!R$3=0,0,IF(เวลาเรียน!AV54="ล",ลับ!R$3,0))</f>
        <v>0</v>
      </c>
      <c r="AR157" s="60">
        <f>IF(ลับ!S$3=0,0,IF(เวลาเรียน!AW54="ล",ลับ!S$3,0))</f>
        <v>0</v>
      </c>
      <c r="AS157" s="60">
        <f>IF(ลับ!T$3=0,0,IF(เวลาเรียน!AX54="ล",ลับ!T$3,0))</f>
        <v>0</v>
      </c>
      <c r="AT157" s="60">
        <f>IF(ลับ!U$3=0,0,IF(เวลาเรียน!AY54="ล",ลับ!U$3,0))</f>
        <v>0</v>
      </c>
      <c r="AU157" s="60">
        <f>IF(ลับ!V$3=0,0,IF(เวลาเรียน!AZ54="ล",ลับ!V$3,0))</f>
        <v>0</v>
      </c>
      <c r="AV157" s="60">
        <f>IF(ลับ!W$3=0,0,IF(เวลาเรียน!BA54="ล",ลับ!W$3,0))</f>
        <v>0</v>
      </c>
      <c r="AW157" s="60">
        <f>IF(ลับ!X$3=0,0,IF(เวลาเรียน!BB54="ล",ลับ!X$3,0))</f>
        <v>0</v>
      </c>
      <c r="AX157" s="60">
        <f>IF(ลับ!Y$3=0,0,IF(เวลาเรียน!BC54="ล",ลับ!Y$3,0))</f>
        <v>0</v>
      </c>
      <c r="AY157" s="60">
        <f>IF(ลับ!Z$3=0,0,IF(เวลาเรียน!BD54="ล",ลับ!Z$3,0))</f>
        <v>0</v>
      </c>
      <c r="AZ157" s="60">
        <f>IF(ลับ!AA$3=0,0,IF(เวลาเรียน!BE54="ล",ลับ!AA$3,0))</f>
        <v>0</v>
      </c>
      <c r="BA157" s="60">
        <f>IF(ลับ!AB$3=0,0,IF(เวลาเรียน!BF54="ล",ลับ!AB$3,0))</f>
        <v>0</v>
      </c>
      <c r="BB157" s="60">
        <f>IF(ลับ!AC$3=0,0,IF(เวลาเรียน!BG54="ล",ลับ!AC$3,0))</f>
        <v>0</v>
      </c>
      <c r="BC157" s="60">
        <f>IF(ลับ!AD$3=0,0,IF(เวลาเรียน!BH54="ล",ลับ!AD$3,0))</f>
        <v>0</v>
      </c>
      <c r="BD157" s="60">
        <f>IF(ลับ!AE$3=0,0,IF(เวลาเรียน!BI54="ล",ลับ!AE$3,0))</f>
        <v>0</v>
      </c>
      <c r="BE157" s="60">
        <f>IF(ลับ!AF$3=0,0,IF(เวลาเรียน!BJ54="ล",ลับ!AF$3,0))</f>
        <v>0</v>
      </c>
      <c r="BF157" s="60">
        <f>IF(ลับ!AG$3=0,0,IF(เวลาเรียน!BK54="ล",ลับ!AG$3,0))</f>
        <v>0</v>
      </c>
      <c r="BG157" s="60">
        <f>IF(ลับ!AH$3=0,0,IF(เวลาเรียน!BL54="ล",ลับ!AH$3,0))</f>
        <v>0</v>
      </c>
      <c r="BH157" s="60">
        <f>IF(ลับ!AI$3=0,0,IF(เวลาเรียน!BM54="ล",ลับ!AI$3,0))</f>
        <v>0</v>
      </c>
      <c r="BI157" s="60">
        <f>IF(ลับ!AJ$3=0,0,IF(เวลาเรียน!BN54="ล",ลับ!AJ$3,0))</f>
        <v>0</v>
      </c>
      <c r="BJ157" s="60">
        <f>IF(ลับ!AK$3=0,0,IF(เวลาเรียน!BO54="ล",ลับ!AK$3,0))</f>
        <v>0</v>
      </c>
      <c r="BK157" s="60">
        <f>IF(ลับ!AL$3=0,0,IF(เวลาเรียน!BP54="ล",ลับ!AL$3,0))</f>
        <v>0</v>
      </c>
      <c r="BL157" s="60">
        <f>IF(ลับ!AM$3=0,0,IF(เวลาเรียน!BQ54="ล",ลับ!AM$3,0))</f>
        <v>0</v>
      </c>
      <c r="BM157" s="60">
        <f>IF(ลับ!AN$3=0,0,IF(เวลาเรียน!BR54="ล",ลับ!AN$3,0))</f>
        <v>0</v>
      </c>
      <c r="BN157" s="60">
        <f>IF(ลับ!AO$3=0,0,IF(เวลาเรียน!BS54="ล",ลับ!AO$3,0))</f>
        <v>0</v>
      </c>
      <c r="BO157" s="60">
        <f>IF(ลับ!AP$3=0,0,IF(เวลาเรียน!BT54="ล",ลับ!AP$3,0))</f>
        <v>0</v>
      </c>
      <c r="BP157" s="60">
        <f>IF(ลับ!AQ$3=0,0,IF(เวลาเรียน!BU54="ล",ลับ!AQ$3,0))</f>
        <v>0</v>
      </c>
      <c r="BQ157" s="60">
        <f>IF(ลับ!AR$3=0,0,IF(เวลาเรียน!BV54="ล",ลับ!AR$3,0))</f>
        <v>0</v>
      </c>
      <c r="BR157" s="60">
        <f>IF(ลับ!AS$3=0,0,IF(เวลาเรียน!BW54="ล",ลับ!AS$3,0))</f>
        <v>0</v>
      </c>
      <c r="BS157" s="295">
        <f>IF(ลับ!AT$3=0,0,IF(เวลาเรียน!BX54="ล",ลับ!AT$3,0))</f>
        <v>0</v>
      </c>
      <c r="BT157" s="60">
        <f>IF(ลับ!BT$3=0,0,IF(เวลาเรียน!BZ54="ล",ลับ!BT$3,0))</f>
        <v>0</v>
      </c>
      <c r="BU157" s="60">
        <f>IF(ลับ!BU$3=0,0,IF(เวลาเรียน!CA54="ล",ลับ!BU$3,0))</f>
        <v>0</v>
      </c>
      <c r="BV157" s="60">
        <f>IF(ลับ!BV$3=0,0,IF(เวลาเรียน!CB54="ล",ลับ!BV$3,0))</f>
        <v>0</v>
      </c>
      <c r="BW157" s="60">
        <f>IF(ลับ!BW$3=0,0,IF(เวลาเรียน!CC54="ล",ลับ!BW$3,0))</f>
        <v>0</v>
      </c>
      <c r="BX157" s="60">
        <f>IF(ลับ!BX$3=0,0,IF(เวลาเรียน!CD54="ล",ลับ!BX$3,0))</f>
        <v>0</v>
      </c>
      <c r="BY157" s="60">
        <f>IF(ลับ!BY$3=0,0,IF(เวลาเรียน!CE54="ล",ลับ!BY$3,0))</f>
        <v>0</v>
      </c>
      <c r="BZ157" s="60">
        <f>IF(ลับ!BZ$3=0,0,IF(เวลาเรียน!CF54="ล",ลับ!BZ$3,0))</f>
        <v>0</v>
      </c>
      <c r="CA157" s="60">
        <f>IF(ลับ!CA$3=0,0,IF(เวลาเรียน!CG54="ล",ลับ!CA$3,0))</f>
        <v>0</v>
      </c>
      <c r="CB157" s="60">
        <f>IF(ลับ!CB$3=0,0,IF(เวลาเรียน!CH54="ล",ลับ!CB$3,0))</f>
        <v>0</v>
      </c>
      <c r="CC157" s="60">
        <f>IF(ลับ!CC$3=0,0,IF(เวลาเรียน!CI54="ล",ลับ!CC$3,0))</f>
        <v>0</v>
      </c>
      <c r="CD157" s="60">
        <f>IF(ลับ!CD$3=0,0,IF(เวลาเรียน!CJ54="ล",ลับ!CD$3,0))</f>
        <v>0</v>
      </c>
      <c r="CE157" s="60">
        <f>IF(ลับ!CE$3=0,0,IF(เวลาเรียน!CK54="ล",ลับ!CE$3,0))</f>
        <v>0</v>
      </c>
      <c r="CF157" s="60">
        <f>IF(ลับ!CF$3=0,0,IF(เวลาเรียน!CL54="ล",ลับ!CF$3,0))</f>
        <v>0</v>
      </c>
      <c r="CG157" s="60">
        <f>IF(ลับ!CG$3=0,0,IF(เวลาเรียน!CM54="ล",ลับ!CG$3,0))</f>
        <v>0</v>
      </c>
      <c r="CH157" s="60">
        <f>IF(ลับ!CH$3=0,0,IF(เวลาเรียน!CN54="ล",ลับ!CH$3,0))</f>
        <v>0</v>
      </c>
      <c r="CI157" s="60">
        <f>IF(ลับ!CI$3=0,0,IF(เวลาเรียน!CO54="ล",ลับ!CI$3,0))</f>
        <v>0</v>
      </c>
      <c r="CJ157" s="60">
        <f>IF(ลับ!CJ$3=0,0,IF(เวลาเรียน!CP54="ล",ลับ!CJ$3,0))</f>
        <v>0</v>
      </c>
      <c r="CK157" s="60">
        <f>IF(ลับ!CK$3=0,0,IF(เวลาเรียน!CQ54="ล",ลับ!CK$3,0))</f>
        <v>0</v>
      </c>
      <c r="CL157" s="60">
        <f>IF(ลับ!CL$3=0,0,IF(เวลาเรียน!CR54="ล",ลับ!CL$3,0))</f>
        <v>0</v>
      </c>
      <c r="CM157" s="60">
        <f>IF(ลับ!CM$3=0,0,IF(เวลาเรียน!CS54="ล",ลับ!CM$3,0))</f>
        <v>0</v>
      </c>
      <c r="CN157" s="60">
        <f>IF(ลับ!CN$3=0,0,IF(เวลาเรียน!CT54="ล",ลับ!CN$3,0))</f>
        <v>0</v>
      </c>
      <c r="CO157" s="60">
        <f>IF(ลับ!CO$3=0,0,IF(เวลาเรียน!CU54="ล",ลับ!CO$3,0))</f>
        <v>0</v>
      </c>
      <c r="CP157" s="60">
        <f>IF(ลับ!CP$3=0,0,IF(เวลาเรียน!CV54="ล",ลับ!CP$3,0))</f>
        <v>0</v>
      </c>
      <c r="CQ157" s="60">
        <f>IF(ลับ!CQ$3=0,0,IF(เวลาเรียน!CW54="ล",ลับ!CQ$3,0))</f>
        <v>0</v>
      </c>
      <c r="CR157" s="60">
        <f>IF(ลับ!CR$3=0,0,IF(เวลาเรียน!CX54="ล",ลับ!CR$3,0))</f>
        <v>0</v>
      </c>
      <c r="CS157" s="60">
        <f>IF(ลับ!CS$3=0,0,IF(เวลาเรียน!CY54="ล",ลับ!CS$3,0))</f>
        <v>0</v>
      </c>
      <c r="CT157" s="60">
        <f>IF(ลับ!CT$3=0,0,IF(เวลาเรียน!CZ54="ล",ลับ!CT$3,0))</f>
        <v>0</v>
      </c>
      <c r="CU157" s="60">
        <f>IF(ลับ!CU$3=0,0,IF(เวลาเรียน!DA54="ล",ลับ!CU$3,0))</f>
        <v>0</v>
      </c>
      <c r="CV157" s="60">
        <f>IF(ลับ!CV$3=0,0,IF(เวลาเรียน!DB54="ล",ลับ!CV$3,0))</f>
        <v>0</v>
      </c>
      <c r="CW157" s="60">
        <f>IF(ลับ!CW$3=0,0,IF(เวลาเรียน!DC54="ล",ลับ!CW$3,0))</f>
        <v>0</v>
      </c>
      <c r="CX157" s="73" t="e">
        <f t="shared" si="25"/>
        <v>#REF!</v>
      </c>
      <c r="CZ157" s="47"/>
      <c r="DA157" s="47"/>
      <c r="DB157" s="47"/>
      <c r="DC157" s="47"/>
      <c r="DD157" s="47"/>
      <c r="DE157" s="47"/>
      <c r="DF157" s="47"/>
      <c r="DG157" s="47"/>
      <c r="DH157" s="47"/>
      <c r="DI157" s="47"/>
      <c r="DJ157" s="47"/>
      <c r="DK157" s="47"/>
      <c r="DL157" s="47"/>
      <c r="DM157" s="47"/>
      <c r="DN157" s="47"/>
      <c r="DO157" s="47"/>
      <c r="DP157" s="47"/>
      <c r="DQ157" s="47"/>
      <c r="DR157" s="47"/>
      <c r="DS157" s="47"/>
      <c r="DT157" s="47"/>
      <c r="DU157" s="47"/>
      <c r="DV157" s="47"/>
      <c r="DW157" s="47"/>
      <c r="DX157" s="47"/>
      <c r="DY157" s="47"/>
      <c r="DZ157" s="47"/>
      <c r="EA157" s="47"/>
      <c r="EB157" s="47"/>
      <c r="EC157" s="47"/>
      <c r="ED157" s="47"/>
      <c r="EE157" s="47"/>
      <c r="EF157" s="47"/>
    </row>
    <row r="158" spans="1:214" ht="21" thickBot="1" x14ac:dyDescent="0.6">
      <c r="A158" s="26">
        <v>50</v>
      </c>
      <c r="B158" s="60">
        <f>IF(ลับ!B$3=0,0,IF(เวลาเรียน!G55="ล",ลับ!B$3,0))</f>
        <v>0</v>
      </c>
      <c r="C158" s="60">
        <f>IF(ลับ!C$3=0,0,IF(เวลาเรียน!I55="ล",ลับ!C$3,0))</f>
        <v>0</v>
      </c>
      <c r="D158" s="60">
        <f>IF(ลับ!D$3=0,0,IF(เวลาเรียน!J55="ล",ลับ!D$3,0))</f>
        <v>0</v>
      </c>
      <c r="E158" s="60">
        <f>IF(ลับ!E$3=0,0,IF(เวลาเรียน!K55="ล",ลับ!E$3,0))</f>
        <v>0</v>
      </c>
      <c r="F158" s="60" t="e">
        <f>IF(ลับ!F$3=0,0,IF(เวลาเรียน!#REF!="ล",ลับ!F$3,0))</f>
        <v>#REF!</v>
      </c>
      <c r="G158" s="60">
        <f>IF(ลับ!G$3=0,0,IF(เวลาเรียน!L55="ล",ลับ!G$3,0))</f>
        <v>0</v>
      </c>
      <c r="H158" s="60">
        <f>IF(ลับ!H$3=0,0,IF(เวลาเรียน!M55="ล",ลับ!H$3,0))</f>
        <v>0</v>
      </c>
      <c r="I158" s="60">
        <f>IF(ลับ!I$3=0,0,IF(เวลาเรียน!N55="ล",ลับ!I$3,0))</f>
        <v>0</v>
      </c>
      <c r="J158" s="60">
        <f>IF(ลับ!J$3=0,0,IF(เวลาเรียน!O55="ล",ลับ!J$3,0))</f>
        <v>0</v>
      </c>
      <c r="K158" s="60">
        <f>IF(ลับ!K$3=0,0,IF(เวลาเรียน!P55="ล",ลับ!K$3,0))</f>
        <v>0</v>
      </c>
      <c r="L158" s="60">
        <f>IF(ลับ!L$3=0,0,IF(เวลาเรียน!Q55="ล",ลับ!L$3,0))</f>
        <v>0</v>
      </c>
      <c r="M158" s="60">
        <f>IF(ลับ!M$3=0,0,IF(เวลาเรียน!R55="ล",ลับ!M$3,0))</f>
        <v>0</v>
      </c>
      <c r="N158" s="60">
        <f>IF(ลับ!N$3=0,0,IF(เวลาเรียน!S55="ล",ลับ!N$3,0))</f>
        <v>0</v>
      </c>
      <c r="O158" s="60">
        <f>IF(ลับ!O$3=0,0,IF(เวลาเรียน!T55="ล",ลับ!O$3,0))</f>
        <v>0</v>
      </c>
      <c r="P158" s="60">
        <f>IF(ลับ!P$3=0,0,IF(เวลาเรียน!U55="ล",ลับ!P$3,0))</f>
        <v>0</v>
      </c>
      <c r="Q158" s="60">
        <f>IF(ลับ!Q$3=0,0,IF(เวลาเรียน!V55="ล",ลับ!Q$3,0))</f>
        <v>0</v>
      </c>
      <c r="R158" s="60">
        <f>IF(ลับ!R$3=0,0,IF(เวลาเรียน!W55="ล",ลับ!R$3,0))</f>
        <v>0</v>
      </c>
      <c r="S158" s="60">
        <f>IF(ลับ!S$3=0,0,IF(เวลาเรียน!X55="ล",ลับ!S$3,0))</f>
        <v>0</v>
      </c>
      <c r="T158" s="60">
        <f>IF(ลับ!T$3=0,0,IF(เวลาเรียน!Y55="ล",ลับ!T$3,0))</f>
        <v>0</v>
      </c>
      <c r="U158" s="60">
        <f>IF(ลับ!U$3=0,0,IF(เวลาเรียน!Z55="ล",ลับ!U$3,0))</f>
        <v>0</v>
      </c>
      <c r="V158" s="60">
        <f>IF(ลับ!V$3=0,0,IF(เวลาเรียน!AA55="ล",ลับ!V$3,0))</f>
        <v>0</v>
      </c>
      <c r="W158" s="60">
        <f>IF(ลับ!W$3=0,0,IF(เวลาเรียน!AB55="ล",ลับ!W$3,0))</f>
        <v>0</v>
      </c>
      <c r="X158" s="60">
        <f>IF(ลับ!X$3=0,0,IF(เวลาเรียน!AC55="ล",ลับ!X$3,0))</f>
        <v>0</v>
      </c>
      <c r="Y158" s="60">
        <f>IF(ลับ!Y$3=0,0,IF(เวลาเรียน!AD55="ล",ลับ!Y$3,0))</f>
        <v>0</v>
      </c>
      <c r="Z158" s="295">
        <f>IF(ลับ!Z$3=0,0,IF(เวลาเรียน!AE55="ล",ลับ!Z$3,0))</f>
        <v>0</v>
      </c>
      <c r="AA158" s="60">
        <f>IF(ลับ!B$3=0,0,IF(เวลาเรียน!AF55="ล",ลับ!B$3,0))</f>
        <v>0</v>
      </c>
      <c r="AB158" s="60">
        <f>IF(ลับ!C$3=0,0,IF(เวลาเรียน!AG55="ล",ลับ!C$3,0))</f>
        <v>0</v>
      </c>
      <c r="AC158" s="60">
        <f>IF(ลับ!D$3=0,0,IF(เวลาเรียน!AH55="ล",ลับ!D$3,0))</f>
        <v>0</v>
      </c>
      <c r="AD158" s="60">
        <f>IF(ลับ!E$3=0,0,IF(เวลาเรียน!AI55="ล",ลับ!E$3,0))</f>
        <v>0</v>
      </c>
      <c r="AE158" s="60" t="e">
        <f>IF(ลับ!F$3=0,0,IF(เวลาเรียน!AJ55="ล",ลับ!F$3,0))</f>
        <v>#REF!</v>
      </c>
      <c r="AF158" s="60">
        <f>IF(ลับ!G$3=0,0,IF(เวลาเรียน!AK55="ล",ลับ!G$3,0))</f>
        <v>0</v>
      </c>
      <c r="AG158" s="60">
        <f>IF(ลับ!H$3=0,0,IF(เวลาเรียน!AL55="ล",ลับ!H$3,0))</f>
        <v>0</v>
      </c>
      <c r="AH158" s="60">
        <f>IF(ลับ!I$3=0,0,IF(เวลาเรียน!AM55="ล",ลับ!I$3,0))</f>
        <v>0</v>
      </c>
      <c r="AI158" s="60">
        <f>IF(ลับ!J$3=0,0,IF(เวลาเรียน!AN55="ล",ลับ!J$3,0))</f>
        <v>0</v>
      </c>
      <c r="AJ158" s="60">
        <f>IF(ลับ!K$3=0,0,IF(เวลาเรียน!AO55="ล",ลับ!K$3,0))</f>
        <v>0</v>
      </c>
      <c r="AK158" s="60">
        <f>IF(ลับ!L$3=0,0,IF(เวลาเรียน!AP55="ล",ลับ!L$3,0))</f>
        <v>0</v>
      </c>
      <c r="AL158" s="60">
        <f>IF(ลับ!M$3=0,0,IF(เวลาเรียน!AQ55="ล",ลับ!M$3,0))</f>
        <v>0</v>
      </c>
      <c r="AM158" s="60">
        <f>IF(ลับ!N$3=0,0,IF(เวลาเรียน!AR55="ล",ลับ!N$3,0))</f>
        <v>0</v>
      </c>
      <c r="AN158" s="60">
        <f>IF(ลับ!O$3=0,0,IF(เวลาเรียน!AS55="ล",ลับ!O$3,0))</f>
        <v>0</v>
      </c>
      <c r="AO158" s="60">
        <f>IF(ลับ!P$3=0,0,IF(เวลาเรียน!AT55="ล",ลับ!P$3,0))</f>
        <v>0</v>
      </c>
      <c r="AP158" s="60">
        <f>IF(ลับ!Q$3=0,0,IF(เวลาเรียน!AU55="ล",ลับ!Q$3,0))</f>
        <v>0</v>
      </c>
      <c r="AQ158" s="60">
        <f>IF(ลับ!R$3=0,0,IF(เวลาเรียน!AV55="ล",ลับ!R$3,0))</f>
        <v>0</v>
      </c>
      <c r="AR158" s="60">
        <f>IF(ลับ!S$3=0,0,IF(เวลาเรียน!AW55="ล",ลับ!S$3,0))</f>
        <v>0</v>
      </c>
      <c r="AS158" s="60">
        <f>IF(ลับ!T$3=0,0,IF(เวลาเรียน!AX55="ล",ลับ!T$3,0))</f>
        <v>0</v>
      </c>
      <c r="AT158" s="60">
        <f>IF(ลับ!U$3=0,0,IF(เวลาเรียน!AY55="ล",ลับ!U$3,0))</f>
        <v>0</v>
      </c>
      <c r="AU158" s="60">
        <f>IF(ลับ!V$3=0,0,IF(เวลาเรียน!AZ55="ล",ลับ!V$3,0))</f>
        <v>0</v>
      </c>
      <c r="AV158" s="60">
        <f>IF(ลับ!W$3=0,0,IF(เวลาเรียน!BA55="ล",ลับ!W$3,0))</f>
        <v>0</v>
      </c>
      <c r="AW158" s="60">
        <f>IF(ลับ!X$3=0,0,IF(เวลาเรียน!BB55="ล",ลับ!X$3,0))</f>
        <v>0</v>
      </c>
      <c r="AX158" s="60">
        <f>IF(ลับ!Y$3=0,0,IF(เวลาเรียน!BC55="ล",ลับ!Y$3,0))</f>
        <v>0</v>
      </c>
      <c r="AY158" s="60">
        <f>IF(ลับ!Z$3=0,0,IF(เวลาเรียน!BD55="ล",ลับ!Z$3,0))</f>
        <v>0</v>
      </c>
      <c r="AZ158" s="60">
        <f>IF(ลับ!AA$3=0,0,IF(เวลาเรียน!BE55="ล",ลับ!AA$3,0))</f>
        <v>0</v>
      </c>
      <c r="BA158" s="60">
        <f>IF(ลับ!AB$3=0,0,IF(เวลาเรียน!BF55="ล",ลับ!AB$3,0))</f>
        <v>0</v>
      </c>
      <c r="BB158" s="60">
        <f>IF(ลับ!AC$3=0,0,IF(เวลาเรียน!BG55="ล",ลับ!AC$3,0))</f>
        <v>0</v>
      </c>
      <c r="BC158" s="60">
        <f>IF(ลับ!AD$3=0,0,IF(เวลาเรียน!BH55="ล",ลับ!AD$3,0))</f>
        <v>0</v>
      </c>
      <c r="BD158" s="60">
        <f>IF(ลับ!AE$3=0,0,IF(เวลาเรียน!BI55="ล",ลับ!AE$3,0))</f>
        <v>0</v>
      </c>
      <c r="BE158" s="60">
        <f>IF(ลับ!AF$3=0,0,IF(เวลาเรียน!BJ55="ล",ลับ!AF$3,0))</f>
        <v>0</v>
      </c>
      <c r="BF158" s="60">
        <f>IF(ลับ!AG$3=0,0,IF(เวลาเรียน!BK55="ล",ลับ!AG$3,0))</f>
        <v>0</v>
      </c>
      <c r="BG158" s="60">
        <f>IF(ลับ!AH$3=0,0,IF(เวลาเรียน!BL55="ล",ลับ!AH$3,0))</f>
        <v>0</v>
      </c>
      <c r="BH158" s="60">
        <f>IF(ลับ!AI$3=0,0,IF(เวลาเรียน!BM55="ล",ลับ!AI$3,0))</f>
        <v>0</v>
      </c>
      <c r="BI158" s="60">
        <f>IF(ลับ!AJ$3=0,0,IF(เวลาเรียน!BN55="ล",ลับ!AJ$3,0))</f>
        <v>0</v>
      </c>
      <c r="BJ158" s="60">
        <f>IF(ลับ!AK$3=0,0,IF(เวลาเรียน!BO55="ล",ลับ!AK$3,0))</f>
        <v>0</v>
      </c>
      <c r="BK158" s="60">
        <f>IF(ลับ!AL$3=0,0,IF(เวลาเรียน!BP55="ล",ลับ!AL$3,0))</f>
        <v>0</v>
      </c>
      <c r="BL158" s="60">
        <f>IF(ลับ!AM$3=0,0,IF(เวลาเรียน!BQ55="ล",ลับ!AM$3,0))</f>
        <v>0</v>
      </c>
      <c r="BM158" s="60">
        <f>IF(ลับ!AN$3=0,0,IF(เวลาเรียน!BR55="ล",ลับ!AN$3,0))</f>
        <v>0</v>
      </c>
      <c r="BN158" s="60">
        <f>IF(ลับ!AO$3=0,0,IF(เวลาเรียน!BS55="ล",ลับ!AO$3,0))</f>
        <v>0</v>
      </c>
      <c r="BO158" s="60">
        <f>IF(ลับ!AP$3=0,0,IF(เวลาเรียน!BT55="ล",ลับ!AP$3,0))</f>
        <v>0</v>
      </c>
      <c r="BP158" s="60">
        <f>IF(ลับ!AQ$3=0,0,IF(เวลาเรียน!BU55="ล",ลับ!AQ$3,0))</f>
        <v>0</v>
      </c>
      <c r="BQ158" s="60">
        <f>IF(ลับ!AR$3=0,0,IF(เวลาเรียน!BV55="ล",ลับ!AR$3,0))</f>
        <v>0</v>
      </c>
      <c r="BR158" s="60">
        <f>IF(ลับ!AS$3=0,0,IF(เวลาเรียน!BW55="ล",ลับ!AS$3,0))</f>
        <v>0</v>
      </c>
      <c r="BS158" s="295">
        <f>IF(ลับ!AT$3=0,0,IF(เวลาเรียน!BX55="ล",ลับ!AT$3,0))</f>
        <v>0</v>
      </c>
      <c r="BT158" s="60">
        <f>IF(ลับ!BT$3=0,0,IF(เวลาเรียน!BZ55="ล",ลับ!BT$3,0))</f>
        <v>0</v>
      </c>
      <c r="BU158" s="60">
        <f>IF(ลับ!BU$3=0,0,IF(เวลาเรียน!CA55="ล",ลับ!BU$3,0))</f>
        <v>0</v>
      </c>
      <c r="BV158" s="60">
        <f>IF(ลับ!BV$3=0,0,IF(เวลาเรียน!CB55="ล",ลับ!BV$3,0))</f>
        <v>0</v>
      </c>
      <c r="BW158" s="60">
        <f>IF(ลับ!BW$3=0,0,IF(เวลาเรียน!CC55="ล",ลับ!BW$3,0))</f>
        <v>0</v>
      </c>
      <c r="BX158" s="60">
        <f>IF(ลับ!BX$3=0,0,IF(เวลาเรียน!CD55="ล",ลับ!BX$3,0))</f>
        <v>0</v>
      </c>
      <c r="BY158" s="60">
        <f>IF(ลับ!BY$3=0,0,IF(เวลาเรียน!CE55="ล",ลับ!BY$3,0))</f>
        <v>0</v>
      </c>
      <c r="BZ158" s="60">
        <f>IF(ลับ!BZ$3=0,0,IF(เวลาเรียน!CF55="ล",ลับ!BZ$3,0))</f>
        <v>0</v>
      </c>
      <c r="CA158" s="60">
        <f>IF(ลับ!CA$3=0,0,IF(เวลาเรียน!CG55="ล",ลับ!CA$3,0))</f>
        <v>0</v>
      </c>
      <c r="CB158" s="60">
        <f>IF(ลับ!CB$3=0,0,IF(เวลาเรียน!CH55="ล",ลับ!CB$3,0))</f>
        <v>0</v>
      </c>
      <c r="CC158" s="60">
        <f>IF(ลับ!CC$3=0,0,IF(เวลาเรียน!CI55="ล",ลับ!CC$3,0))</f>
        <v>0</v>
      </c>
      <c r="CD158" s="60">
        <f>IF(ลับ!CD$3=0,0,IF(เวลาเรียน!CJ55="ล",ลับ!CD$3,0))</f>
        <v>0</v>
      </c>
      <c r="CE158" s="60">
        <f>IF(ลับ!CE$3=0,0,IF(เวลาเรียน!CK55="ล",ลับ!CE$3,0))</f>
        <v>0</v>
      </c>
      <c r="CF158" s="60">
        <f>IF(ลับ!CF$3=0,0,IF(เวลาเรียน!CL55="ล",ลับ!CF$3,0))</f>
        <v>0</v>
      </c>
      <c r="CG158" s="60">
        <f>IF(ลับ!CG$3=0,0,IF(เวลาเรียน!CM55="ล",ลับ!CG$3,0))</f>
        <v>0</v>
      </c>
      <c r="CH158" s="60">
        <f>IF(ลับ!CH$3=0,0,IF(เวลาเรียน!CN55="ล",ลับ!CH$3,0))</f>
        <v>0</v>
      </c>
      <c r="CI158" s="60">
        <f>IF(ลับ!CI$3=0,0,IF(เวลาเรียน!CO55="ล",ลับ!CI$3,0))</f>
        <v>0</v>
      </c>
      <c r="CJ158" s="60">
        <f>IF(ลับ!CJ$3=0,0,IF(เวลาเรียน!CP55="ล",ลับ!CJ$3,0))</f>
        <v>0</v>
      </c>
      <c r="CK158" s="60">
        <f>IF(ลับ!CK$3=0,0,IF(เวลาเรียน!CQ55="ล",ลับ!CK$3,0))</f>
        <v>0</v>
      </c>
      <c r="CL158" s="60">
        <f>IF(ลับ!CL$3=0,0,IF(เวลาเรียน!CR55="ล",ลับ!CL$3,0))</f>
        <v>0</v>
      </c>
      <c r="CM158" s="60">
        <f>IF(ลับ!CM$3=0,0,IF(เวลาเรียน!CS55="ล",ลับ!CM$3,0))</f>
        <v>0</v>
      </c>
      <c r="CN158" s="60">
        <f>IF(ลับ!CN$3=0,0,IF(เวลาเรียน!CT55="ล",ลับ!CN$3,0))</f>
        <v>0</v>
      </c>
      <c r="CO158" s="60">
        <f>IF(ลับ!CO$3=0,0,IF(เวลาเรียน!CU55="ล",ลับ!CO$3,0))</f>
        <v>0</v>
      </c>
      <c r="CP158" s="60">
        <f>IF(ลับ!CP$3=0,0,IF(เวลาเรียน!CV55="ล",ลับ!CP$3,0))</f>
        <v>0</v>
      </c>
      <c r="CQ158" s="60">
        <f>IF(ลับ!CQ$3=0,0,IF(เวลาเรียน!CW55="ล",ลับ!CQ$3,0))</f>
        <v>0</v>
      </c>
      <c r="CR158" s="60">
        <f>IF(ลับ!CR$3=0,0,IF(เวลาเรียน!CX55="ล",ลับ!CR$3,0))</f>
        <v>0</v>
      </c>
      <c r="CS158" s="60">
        <f>IF(ลับ!CS$3=0,0,IF(เวลาเรียน!CY55="ล",ลับ!CS$3,0))</f>
        <v>0</v>
      </c>
      <c r="CT158" s="60">
        <f>IF(ลับ!CT$3=0,0,IF(เวลาเรียน!CZ55="ล",ลับ!CT$3,0))</f>
        <v>0</v>
      </c>
      <c r="CU158" s="60">
        <f>IF(ลับ!CU$3=0,0,IF(เวลาเรียน!DA55="ล",ลับ!CU$3,0))</f>
        <v>0</v>
      </c>
      <c r="CV158" s="60">
        <f>IF(ลับ!CV$3=0,0,IF(เวลาเรียน!DB55="ล",ลับ!CV$3,0))</f>
        <v>0</v>
      </c>
      <c r="CW158" s="60">
        <f>IF(ลับ!CW$3=0,0,IF(เวลาเรียน!DC55="ล",ลับ!CW$3,0))</f>
        <v>0</v>
      </c>
      <c r="CX158" s="73" t="e">
        <f t="shared" si="25"/>
        <v>#REF!</v>
      </c>
      <c r="CZ158" s="47"/>
      <c r="DA158" s="47"/>
      <c r="DB158" s="47"/>
      <c r="DC158" s="47"/>
      <c r="DD158" s="47"/>
      <c r="DE158" s="47"/>
      <c r="DF158" s="47"/>
      <c r="DG158" s="47"/>
      <c r="DH158" s="47"/>
      <c r="DI158" s="47"/>
      <c r="DJ158" s="47"/>
      <c r="DK158" s="47"/>
      <c r="DL158" s="47"/>
      <c r="DM158" s="47"/>
      <c r="DN158" s="47"/>
      <c r="DO158" s="47"/>
      <c r="DP158" s="47"/>
      <c r="DQ158" s="47"/>
      <c r="DR158" s="47"/>
      <c r="DS158" s="47"/>
      <c r="DT158" s="47"/>
      <c r="DU158" s="47"/>
      <c r="DV158" s="47"/>
      <c r="DW158" s="47"/>
      <c r="DX158" s="47"/>
      <c r="DY158" s="47"/>
      <c r="DZ158" s="47"/>
      <c r="EA158" s="47"/>
      <c r="EB158" s="47"/>
      <c r="EC158" s="47"/>
      <c r="ED158" s="47"/>
      <c r="EE158" s="47"/>
      <c r="EF158" s="47"/>
    </row>
    <row r="159" spans="1:214" ht="19.8" x14ac:dyDescent="0.5">
      <c r="A159" s="298" t="s">
        <v>250</v>
      </c>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row>
    <row r="160" spans="1:214" ht="20.399999999999999" x14ac:dyDescent="0.55000000000000004">
      <c r="A160" s="25">
        <v>1</v>
      </c>
      <c r="B160" s="60">
        <f>IF(ลับ!B$3=0,0,IF(เวลาเรียน!H6="o",ลับ!B$3,0))</f>
        <v>0</v>
      </c>
      <c r="C160" s="60">
        <f>IF(ลับ!C$3=0,0,IF(เวลาเรียน!I6="o",ลับ!C$3,0))</f>
        <v>0</v>
      </c>
      <c r="D160" s="60">
        <f>IF(ลับ!D$3=0,0,IF(เวลาเรียน!J6="o",ลับ!D$3,0))</f>
        <v>0</v>
      </c>
      <c r="E160" s="60">
        <f>IF(ลับ!E$3=0,0,IF(เวลาเรียน!G6="o",ลับ!E$3,0))</f>
        <v>0</v>
      </c>
      <c r="F160" s="60" t="e">
        <f>IF(ลับ!F$3=0,0,IF(เวลาเรียน!#REF!="o",ลับ!F$3,0))</f>
        <v>#REF!</v>
      </c>
      <c r="G160" s="60">
        <f>IF(ลับ!G$3=0,0,IF(เวลาเรียน!L6="o",ลับ!G$3,0))</f>
        <v>0</v>
      </c>
      <c r="H160" s="60">
        <f>IF(ลับ!H$3=0,0,IF(เวลาเรียน!M6="o",ลับ!H$3,0))</f>
        <v>0</v>
      </c>
      <c r="I160" s="60">
        <f>IF(ลับ!I$3=0,0,IF(เวลาเรียน!N6="o",ลับ!I$3,0))</f>
        <v>0</v>
      </c>
      <c r="J160" s="60">
        <f>IF(ลับ!J$3=0,0,IF(เวลาเรียน!O6="o",ลับ!J$3,0))</f>
        <v>0</v>
      </c>
      <c r="K160" s="60">
        <f>IF(ลับ!K$3=0,0,IF(เวลาเรียน!P6="o",ลับ!K$3,0))</f>
        <v>0</v>
      </c>
      <c r="L160" s="60">
        <f>IF(ลับ!L$3=0,0,IF(เวลาเรียน!Q6="o",ลับ!L$3,0))</f>
        <v>0</v>
      </c>
      <c r="M160" s="60">
        <f>IF(ลับ!M$3=0,0,IF(เวลาเรียน!R6="o",ลับ!M$3,0))</f>
        <v>0</v>
      </c>
      <c r="N160" s="60">
        <f>IF(ลับ!N$3=0,0,IF(เวลาเรียน!S6="o",ลับ!N$3,0))</f>
        <v>0</v>
      </c>
      <c r="O160" s="60">
        <f>IF(ลับ!O$3=0,0,IF(เวลาเรียน!T6="o",ลับ!O$3,0))</f>
        <v>0</v>
      </c>
      <c r="P160" s="60">
        <f>IF(ลับ!P$3=0,0,IF(เวลาเรียน!U6="o",ลับ!P$3,0))</f>
        <v>0</v>
      </c>
      <c r="Q160" s="60">
        <f>IF(ลับ!Q$3=0,0,IF(เวลาเรียน!V6="o",ลับ!Q$3,0))</f>
        <v>0</v>
      </c>
      <c r="R160" s="60">
        <f>IF(ลับ!R$3=0,0,IF(เวลาเรียน!W6="o",ลับ!R$3,0))</f>
        <v>0</v>
      </c>
      <c r="S160" s="60">
        <f>IF(ลับ!S$3=0,0,IF(เวลาเรียน!X6="o",ลับ!S$3,0))</f>
        <v>0</v>
      </c>
      <c r="T160" s="60">
        <f>IF(ลับ!T$3=0,0,IF(เวลาเรียน!Y6="o",ลับ!T$3,0))</f>
        <v>0</v>
      </c>
      <c r="U160" s="60">
        <f>IF(ลับ!U$3=0,0,IF(เวลาเรียน!Z6="o",ลับ!U$3,0))</f>
        <v>0</v>
      </c>
      <c r="V160" s="60">
        <f>IF(ลับ!V$3=0,0,IF(เวลาเรียน!AA6="o",ลับ!V$3,0))</f>
        <v>0</v>
      </c>
      <c r="W160" s="60">
        <f>IF(ลับ!W$3=0,0,IF(เวลาเรียน!AB6="o",ลับ!W$3,0))</f>
        <v>0</v>
      </c>
      <c r="X160" s="60">
        <f>IF(ลับ!X$3=0,0,IF(เวลาเรียน!AC6="o",ลับ!X$3,0))</f>
        <v>0</v>
      </c>
      <c r="Y160" s="60">
        <f>IF(ลับ!Y$3=0,0,IF(เวลาเรียน!AD6="o",ลับ!Y$3,0))</f>
        <v>0</v>
      </c>
      <c r="Z160" s="295">
        <f>IF(ลับ!Z$3=0,0,IF(เวลาเรียน!AE6="o",ลับ!Z$3,0))</f>
        <v>0</v>
      </c>
      <c r="AA160" s="60">
        <f>IF(ลับ!B$3=0,0,IF(เวลาเรียน!AF6="o",ลับ!B$3,0))</f>
        <v>0</v>
      </c>
      <c r="AB160" s="60">
        <f>IF(ลับ!C$3=0,0,IF(เวลาเรียน!AG6="o",ลับ!C$3,0))</f>
        <v>0</v>
      </c>
      <c r="AC160" s="60">
        <f>IF(ลับ!D$3=0,0,IF(เวลาเรียน!AH6="o",ลับ!D$3,0))</f>
        <v>0</v>
      </c>
      <c r="AD160" s="60">
        <f>IF(ลับ!E$3=0,0,IF(เวลาเรียน!AI6="o",ลับ!E$3,0))</f>
        <v>0</v>
      </c>
      <c r="AE160" s="60" t="e">
        <f>IF(ลับ!F$3=0,0,IF(เวลาเรียน!AJ6="o",ลับ!F$3,0))</f>
        <v>#REF!</v>
      </c>
      <c r="AF160" s="60">
        <f>IF(ลับ!G$3=0,0,IF(เวลาเรียน!AK6="o",ลับ!G$3,0))</f>
        <v>0</v>
      </c>
      <c r="AG160" s="60">
        <f>IF(ลับ!H$3=0,0,IF(เวลาเรียน!AL6="o",ลับ!H$3,0))</f>
        <v>0</v>
      </c>
      <c r="AH160" s="60">
        <f>IF(ลับ!I$3=0,0,IF(เวลาเรียน!AM6="o",ลับ!I$3,0))</f>
        <v>0</v>
      </c>
      <c r="AI160" s="60">
        <f>IF(ลับ!J$3=0,0,IF(เวลาเรียน!AN6="o",ลับ!J$3,0))</f>
        <v>0</v>
      </c>
      <c r="AJ160" s="60">
        <f>IF(ลับ!K$3=0,0,IF(เวลาเรียน!AO6="o",ลับ!K$3,0))</f>
        <v>0</v>
      </c>
      <c r="AK160" s="60">
        <f>IF(ลับ!L$3=0,0,IF(เวลาเรียน!AP6="o",ลับ!L$3,0))</f>
        <v>0</v>
      </c>
      <c r="AL160" s="60">
        <f>IF(ลับ!M$3=0,0,IF(เวลาเรียน!AQ6="o",ลับ!M$3,0))</f>
        <v>0</v>
      </c>
      <c r="AM160" s="60">
        <f>IF(ลับ!N$3=0,0,IF(เวลาเรียน!AR6="o",ลับ!N$3,0))</f>
        <v>0</v>
      </c>
      <c r="AN160" s="60">
        <f>IF(ลับ!O$3=0,0,IF(เวลาเรียน!AS6="o",ลับ!O$3,0))</f>
        <v>0</v>
      </c>
      <c r="AO160" s="60">
        <f>IF(ลับ!P$3=0,0,IF(เวลาเรียน!AT6="o",ลับ!P$3,0))</f>
        <v>0</v>
      </c>
      <c r="AP160" s="60">
        <f>IF(ลับ!Q$3=0,0,IF(เวลาเรียน!AU6="o",ลับ!Q$3,0))</f>
        <v>0</v>
      </c>
      <c r="AQ160" s="60">
        <f>IF(ลับ!R$3=0,0,IF(เวลาเรียน!AV6="o",ลับ!R$3,0))</f>
        <v>0</v>
      </c>
      <c r="AR160" s="60">
        <f>IF(ลับ!S$3=0,0,IF(เวลาเรียน!AW6="o",ลับ!S$3,0))</f>
        <v>0</v>
      </c>
      <c r="AS160" s="60">
        <f>IF(ลับ!T$3=0,0,IF(เวลาเรียน!AX6="o",ลับ!T$3,0))</f>
        <v>0</v>
      </c>
      <c r="AT160" s="60">
        <f>IF(ลับ!U$3=0,0,IF(เวลาเรียน!AY6="o",ลับ!U$3,0))</f>
        <v>0</v>
      </c>
      <c r="AU160" s="60">
        <f>IF(ลับ!V$3=0,0,IF(เวลาเรียน!AZ6="o",ลับ!V$3,0))</f>
        <v>0</v>
      </c>
      <c r="AV160" s="60">
        <f>IF(ลับ!W$3=0,0,IF(เวลาเรียน!BA6="o",ลับ!W$3,0))</f>
        <v>0</v>
      </c>
      <c r="AW160" s="60">
        <f>IF(ลับ!X$3=0,0,IF(เวลาเรียน!BB6="o",ลับ!X$3,0))</f>
        <v>0</v>
      </c>
      <c r="AX160" s="60">
        <f>IF(ลับ!Y$3=0,0,IF(เวลาเรียน!BC6="o",ลับ!Y$3,0))</f>
        <v>0</v>
      </c>
      <c r="AY160" s="60">
        <f>IF(ลับ!Z$3=0,0,IF(เวลาเรียน!BD6="o",ลับ!Z$3,0))</f>
        <v>0</v>
      </c>
      <c r="AZ160" s="60">
        <f>IF(ลับ!AA$3=0,0,IF(เวลาเรียน!BE6="o",ลับ!AA$3,0))</f>
        <v>0</v>
      </c>
      <c r="BA160" s="60">
        <f>IF(ลับ!AB$3=0,0,IF(เวลาเรียน!BF6="o",ลับ!AB$3,0))</f>
        <v>0</v>
      </c>
      <c r="BB160" s="60">
        <f>IF(ลับ!AC$3=0,0,IF(เวลาเรียน!BG6="o",ลับ!AC$3,0))</f>
        <v>0</v>
      </c>
      <c r="BC160" s="60">
        <f>IF(ลับ!AD$3=0,0,IF(เวลาเรียน!BH6="o",ลับ!AD$3,0))</f>
        <v>0</v>
      </c>
      <c r="BD160" s="60">
        <f>IF(ลับ!AE$3=0,0,IF(เวลาเรียน!BI6="o",ลับ!AE$3,0))</f>
        <v>0</v>
      </c>
      <c r="BE160" s="60">
        <f>IF(ลับ!AF$3=0,0,IF(เวลาเรียน!BJ6="o",ลับ!AF$3,0))</f>
        <v>0</v>
      </c>
      <c r="BF160" s="60">
        <f>IF(ลับ!AG$3=0,0,IF(เวลาเรียน!BK6="o",ลับ!AG$3,0))</f>
        <v>0</v>
      </c>
      <c r="BG160" s="60">
        <f>IF(ลับ!AH$3=0,0,IF(เวลาเรียน!BL6="o",ลับ!AH$3,0))</f>
        <v>0</v>
      </c>
      <c r="BH160" s="60">
        <f>IF(ลับ!AI$3=0,0,IF(เวลาเรียน!BM6="o",ลับ!AI$3,0))</f>
        <v>0</v>
      </c>
      <c r="BI160" s="60">
        <f>IF(ลับ!AJ$3=0,0,IF(เวลาเรียน!BN6="o",ลับ!AJ$3,0))</f>
        <v>0</v>
      </c>
      <c r="BJ160" s="60">
        <f>IF(ลับ!AK$3=0,0,IF(เวลาเรียน!BO6="o",ลับ!AK$3,0))</f>
        <v>0</v>
      </c>
      <c r="BK160" s="60">
        <f>IF(ลับ!AL$3=0,0,IF(เวลาเรียน!BP6="o",ลับ!AL$3,0))</f>
        <v>0</v>
      </c>
      <c r="BL160" s="60">
        <f>IF(ลับ!AM$3=0,0,IF(เวลาเรียน!BQ6="o",ลับ!AM$3,0))</f>
        <v>0</v>
      </c>
      <c r="BM160" s="60">
        <f>IF(ลับ!AN$3=0,0,IF(เวลาเรียน!BR6="o",ลับ!AN$3,0))</f>
        <v>0</v>
      </c>
      <c r="BN160" s="60">
        <f>IF(ลับ!AO$3=0,0,IF(เวลาเรียน!BS6="o",ลับ!AO$3,0))</f>
        <v>0</v>
      </c>
      <c r="BO160" s="60">
        <f>IF(ลับ!AP$3=0,0,IF(เวลาเรียน!BT6="o",ลับ!AP$3,0))</f>
        <v>0</v>
      </c>
      <c r="BP160" s="60">
        <f>IF(ลับ!AQ$3=0,0,IF(เวลาเรียน!BU6="o",ลับ!AQ$3,0))</f>
        <v>0</v>
      </c>
      <c r="BQ160" s="60">
        <f>IF(ลับ!AR$3=0,0,IF(เวลาเรียน!BV6="o",ลับ!AR$3,0))</f>
        <v>0</v>
      </c>
      <c r="BR160" s="60">
        <f>IF(ลับ!AS$3=0,0,IF(เวลาเรียน!BW6="o",ลับ!AS$3,0))</f>
        <v>0</v>
      </c>
      <c r="BS160" s="295">
        <f>IF(ลับ!AT$3=0,0,IF(เวลาเรียน!BX6="o",ลับ!AT$3,0))</f>
        <v>0</v>
      </c>
      <c r="BT160" s="60">
        <f>IF(ลับ!BT$3=0,0,IF(เวลาเรียน!BZ6="o",ลับ!BT$3,0))</f>
        <v>0</v>
      </c>
      <c r="BU160" s="60">
        <f>IF(ลับ!BU$3=0,0,IF(เวลาเรียน!CA6="o",ลับ!BU$3,0))</f>
        <v>0</v>
      </c>
      <c r="BV160" s="60">
        <f>IF(ลับ!BV$3=0,0,IF(เวลาเรียน!CB6="o",ลับ!BV$3,0))</f>
        <v>0</v>
      </c>
      <c r="BW160" s="60">
        <f>IF(ลับ!BW$3=0,0,IF(เวลาเรียน!CC6="o",ลับ!BW$3,0))</f>
        <v>0</v>
      </c>
      <c r="BX160" s="60">
        <f>IF(ลับ!BX$3=0,0,IF(เวลาเรียน!CD6="o",ลับ!BX$3,0))</f>
        <v>0</v>
      </c>
      <c r="BY160" s="60">
        <f>IF(ลับ!BY$3=0,0,IF(เวลาเรียน!CE6="o",ลับ!BY$3,0))</f>
        <v>0</v>
      </c>
      <c r="BZ160" s="60">
        <f>IF(ลับ!BZ$3=0,0,IF(เวลาเรียน!CF6="o",ลับ!BZ$3,0))</f>
        <v>0</v>
      </c>
      <c r="CA160" s="60">
        <f>IF(ลับ!CA$3=0,0,IF(เวลาเรียน!CG6="o",ลับ!CA$3,0))</f>
        <v>0</v>
      </c>
      <c r="CB160" s="60">
        <f>IF(ลับ!CB$3=0,0,IF(เวลาเรียน!CH6="o",ลับ!CB$3,0))</f>
        <v>0</v>
      </c>
      <c r="CC160" s="60">
        <f>IF(ลับ!CC$3=0,0,IF(เวลาเรียน!CI6="o",ลับ!CC$3,0))</f>
        <v>0</v>
      </c>
      <c r="CD160" s="60">
        <f>IF(ลับ!CD$3=0,0,IF(เวลาเรียน!CJ6="o",ลับ!CD$3,0))</f>
        <v>0</v>
      </c>
      <c r="CE160" s="60">
        <f>IF(ลับ!CE$3=0,0,IF(เวลาเรียน!CK6="o",ลับ!CE$3,0))</f>
        <v>0</v>
      </c>
      <c r="CF160" s="60">
        <f>IF(ลับ!CF$3=0,0,IF(เวลาเรียน!CL6="o",ลับ!CF$3,0))</f>
        <v>0</v>
      </c>
      <c r="CG160" s="60">
        <f>IF(ลับ!CG$3=0,0,IF(เวลาเรียน!CM6="o",ลับ!CG$3,0))</f>
        <v>0</v>
      </c>
      <c r="CH160" s="60">
        <f>IF(ลับ!CH$3=0,0,IF(เวลาเรียน!CN6="o",ลับ!CH$3,0))</f>
        <v>0</v>
      </c>
      <c r="CI160" s="60">
        <f>IF(ลับ!CI$3=0,0,IF(เวลาเรียน!CO6="o",ลับ!CI$3,0))</f>
        <v>0</v>
      </c>
      <c r="CJ160" s="60">
        <f>IF(ลับ!CJ$3=0,0,IF(เวลาเรียน!CP6="o",ลับ!CJ$3,0))</f>
        <v>0</v>
      </c>
      <c r="CK160" s="60">
        <f>IF(ลับ!CK$3=0,0,IF(เวลาเรียน!CQ6="o",ลับ!CK$3,0))</f>
        <v>0</v>
      </c>
      <c r="CL160" s="60">
        <f>IF(ลับ!CL$3=0,0,IF(เวลาเรียน!CR6="o",ลับ!CL$3,0))</f>
        <v>0</v>
      </c>
      <c r="CM160" s="60">
        <f>IF(ลับ!CM$3=0,0,IF(เวลาเรียน!CS6="o",ลับ!CM$3,0))</f>
        <v>0</v>
      </c>
      <c r="CN160" s="60">
        <f>IF(ลับ!CN$3=0,0,IF(เวลาเรียน!CT6="o",ลับ!CN$3,0))</f>
        <v>0</v>
      </c>
      <c r="CO160" s="60">
        <f>IF(ลับ!CO$3=0,0,IF(เวลาเรียน!CU6="o",ลับ!CO$3,0))</f>
        <v>0</v>
      </c>
      <c r="CP160" s="60">
        <f>IF(ลับ!CP$3=0,0,IF(เวลาเรียน!CV6="o",ลับ!CP$3,0))</f>
        <v>0</v>
      </c>
      <c r="CQ160" s="60">
        <f>IF(ลับ!CQ$3=0,0,IF(เวลาเรียน!CW6="o",ลับ!CQ$3,0))</f>
        <v>0</v>
      </c>
      <c r="CR160" s="60">
        <f>IF(ลับ!CR$3=0,0,IF(เวลาเรียน!CX6="o",ลับ!CR$3,0))</f>
        <v>0</v>
      </c>
      <c r="CS160" s="60">
        <f>IF(ลับ!CS$3=0,0,IF(เวลาเรียน!CY6="o",ลับ!CS$3,0))</f>
        <v>0</v>
      </c>
      <c r="CT160" s="60">
        <f>IF(ลับ!CT$3=0,0,IF(เวลาเรียน!CZ6="o",ลับ!CT$3,0))</f>
        <v>0</v>
      </c>
      <c r="CU160" s="60">
        <f>IF(ลับ!CU$3=0,0,IF(เวลาเรียน!DA6="o",ลับ!CU$3,0))</f>
        <v>0</v>
      </c>
      <c r="CV160" s="60">
        <f>IF(ลับ!CV$3=0,0,IF(เวลาเรียน!DB6="o",ลับ!CV$3,0))</f>
        <v>0</v>
      </c>
      <c r="CW160" s="60">
        <f>IF(ลับ!CW$3=0,0,IF(เวลาเรียน!DC6="o",ลับ!CW$3,0))</f>
        <v>0</v>
      </c>
      <c r="CX160" s="73" t="e">
        <f>SUM(B160:CW160)</f>
        <v>#REF!</v>
      </c>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row>
    <row r="161" spans="1:214" ht="20.399999999999999" x14ac:dyDescent="0.55000000000000004">
      <c r="A161" s="25">
        <v>2</v>
      </c>
      <c r="B161" s="60">
        <f>IF(ลับ!B$3=0,0,IF(เวลาเรียน!H7="o",ลับ!B$3,0))</f>
        <v>0</v>
      </c>
      <c r="C161" s="60">
        <f>IF(ลับ!C$3=0,0,IF(เวลาเรียน!I7="o",ลับ!C$3,0))</f>
        <v>0</v>
      </c>
      <c r="D161" s="60">
        <f>IF(ลับ!D$3=0,0,IF(เวลาเรียน!J7="o",ลับ!D$3,0))</f>
        <v>0</v>
      </c>
      <c r="E161" s="60">
        <f>IF(ลับ!E$3=0,0,IF(เวลาเรียน!K7="o",ลับ!E$3,0))</f>
        <v>0</v>
      </c>
      <c r="F161" s="60" t="e">
        <f>IF(ลับ!F$3=0,0,IF(เวลาเรียน!#REF!="o",ลับ!F$3,0))</f>
        <v>#REF!</v>
      </c>
      <c r="G161" s="60">
        <f>IF(ลับ!G$3=0,0,IF(เวลาเรียน!L7="o",ลับ!G$3,0))</f>
        <v>0</v>
      </c>
      <c r="H161" s="60">
        <f>IF(ลับ!H$3=0,0,IF(เวลาเรียน!M7="o",ลับ!H$3,0))</f>
        <v>0</v>
      </c>
      <c r="I161" s="60">
        <f>IF(ลับ!I$3=0,0,IF(เวลาเรียน!N7="o",ลับ!I$3,0))</f>
        <v>0</v>
      </c>
      <c r="J161" s="60">
        <f>IF(ลับ!J$3=0,0,IF(เวลาเรียน!O7="o",ลับ!J$3,0))</f>
        <v>0</v>
      </c>
      <c r="K161" s="60">
        <f>IF(ลับ!K$3=0,0,IF(เวลาเรียน!P7="o",ลับ!K$3,0))</f>
        <v>0</v>
      </c>
      <c r="L161" s="60">
        <f>IF(ลับ!L$3=0,0,IF(เวลาเรียน!Q7="o",ลับ!L$3,0))</f>
        <v>0</v>
      </c>
      <c r="M161" s="60">
        <f>IF(ลับ!M$3=0,0,IF(เวลาเรียน!R7="o",ลับ!M$3,0))</f>
        <v>0</v>
      </c>
      <c r="N161" s="60">
        <f>IF(ลับ!N$3=0,0,IF(เวลาเรียน!S7="o",ลับ!N$3,0))</f>
        <v>0</v>
      </c>
      <c r="O161" s="60">
        <f>IF(ลับ!O$3=0,0,IF(เวลาเรียน!T7="o",ลับ!O$3,0))</f>
        <v>0</v>
      </c>
      <c r="P161" s="60">
        <f>IF(ลับ!P$3=0,0,IF(เวลาเรียน!U7="o",ลับ!P$3,0))</f>
        <v>0</v>
      </c>
      <c r="Q161" s="60">
        <f>IF(ลับ!Q$3=0,0,IF(เวลาเรียน!V7="o",ลับ!Q$3,0))</f>
        <v>0</v>
      </c>
      <c r="R161" s="60">
        <f>IF(ลับ!R$3=0,0,IF(เวลาเรียน!W7="o",ลับ!R$3,0))</f>
        <v>0</v>
      </c>
      <c r="S161" s="60">
        <f>IF(ลับ!S$3=0,0,IF(เวลาเรียน!X7="o",ลับ!S$3,0))</f>
        <v>0</v>
      </c>
      <c r="T161" s="60">
        <f>IF(ลับ!T$3=0,0,IF(เวลาเรียน!Y7="o",ลับ!T$3,0))</f>
        <v>0</v>
      </c>
      <c r="U161" s="60">
        <f>IF(ลับ!U$3=0,0,IF(เวลาเรียน!Z7="o",ลับ!U$3,0))</f>
        <v>0</v>
      </c>
      <c r="V161" s="60">
        <f>IF(ลับ!V$3=0,0,IF(เวลาเรียน!AA7="o",ลับ!V$3,0))</f>
        <v>0</v>
      </c>
      <c r="W161" s="60">
        <f>IF(ลับ!W$3=0,0,IF(เวลาเรียน!AB7="o",ลับ!W$3,0))</f>
        <v>0</v>
      </c>
      <c r="X161" s="60">
        <f>IF(ลับ!X$3=0,0,IF(เวลาเรียน!AC7="o",ลับ!X$3,0))</f>
        <v>0</v>
      </c>
      <c r="Y161" s="60">
        <f>IF(ลับ!Y$3=0,0,IF(เวลาเรียน!AD7="o",ลับ!Y$3,0))</f>
        <v>0</v>
      </c>
      <c r="Z161" s="295">
        <f>IF(ลับ!Z$3=0,0,IF(เวลาเรียน!AE7="o",ลับ!Z$3,0))</f>
        <v>0</v>
      </c>
      <c r="AA161" s="60">
        <f>IF(ลับ!B$3=0,0,IF(เวลาเรียน!AF7="o",ลับ!B$3,0))</f>
        <v>0</v>
      </c>
      <c r="AB161" s="60">
        <f>IF(ลับ!C$3=0,0,IF(เวลาเรียน!AG7="o",ลับ!C$3,0))</f>
        <v>0</v>
      </c>
      <c r="AC161" s="60">
        <f>IF(ลับ!D$3=0,0,IF(เวลาเรียน!AH7="o",ลับ!D$3,0))</f>
        <v>0</v>
      </c>
      <c r="AD161" s="60">
        <f>IF(ลับ!E$3=0,0,IF(เวลาเรียน!AI7="o",ลับ!E$3,0))</f>
        <v>0</v>
      </c>
      <c r="AE161" s="60" t="e">
        <f>IF(ลับ!F$3=0,0,IF(เวลาเรียน!AJ7="o",ลับ!F$3,0))</f>
        <v>#REF!</v>
      </c>
      <c r="AF161" s="60">
        <f>IF(ลับ!G$3=0,0,IF(เวลาเรียน!AK7="o",ลับ!G$3,0))</f>
        <v>0</v>
      </c>
      <c r="AG161" s="60">
        <f>IF(ลับ!H$3=0,0,IF(เวลาเรียน!AL7="o",ลับ!H$3,0))</f>
        <v>0</v>
      </c>
      <c r="AH161" s="60">
        <f>IF(ลับ!I$3=0,0,IF(เวลาเรียน!AM7="o",ลับ!I$3,0))</f>
        <v>0</v>
      </c>
      <c r="AI161" s="60">
        <f>IF(ลับ!J$3=0,0,IF(เวลาเรียน!AN7="o",ลับ!J$3,0))</f>
        <v>0</v>
      </c>
      <c r="AJ161" s="60">
        <f>IF(ลับ!K$3=0,0,IF(เวลาเรียน!AO7="o",ลับ!K$3,0))</f>
        <v>0</v>
      </c>
      <c r="AK161" s="60">
        <f>IF(ลับ!L$3=0,0,IF(เวลาเรียน!AP7="o",ลับ!L$3,0))</f>
        <v>0</v>
      </c>
      <c r="AL161" s="60">
        <f>IF(ลับ!M$3=0,0,IF(เวลาเรียน!AQ7="o",ลับ!M$3,0))</f>
        <v>0</v>
      </c>
      <c r="AM161" s="60">
        <f>IF(ลับ!N$3=0,0,IF(เวลาเรียน!AR7="o",ลับ!N$3,0))</f>
        <v>0</v>
      </c>
      <c r="AN161" s="60">
        <f>IF(ลับ!O$3=0,0,IF(เวลาเรียน!AS7="o",ลับ!O$3,0))</f>
        <v>0</v>
      </c>
      <c r="AO161" s="60">
        <f>IF(ลับ!P$3=0,0,IF(เวลาเรียน!AT7="o",ลับ!P$3,0))</f>
        <v>0</v>
      </c>
      <c r="AP161" s="60">
        <f>IF(ลับ!Q$3=0,0,IF(เวลาเรียน!AU7="o",ลับ!Q$3,0))</f>
        <v>0</v>
      </c>
      <c r="AQ161" s="60">
        <f>IF(ลับ!R$3=0,0,IF(เวลาเรียน!AV7="o",ลับ!R$3,0))</f>
        <v>0</v>
      </c>
      <c r="AR161" s="60">
        <f>IF(ลับ!S$3=0,0,IF(เวลาเรียน!AW7="o",ลับ!S$3,0))</f>
        <v>0</v>
      </c>
      <c r="AS161" s="60">
        <f>IF(ลับ!T$3=0,0,IF(เวลาเรียน!AX7="o",ลับ!T$3,0))</f>
        <v>0</v>
      </c>
      <c r="AT161" s="60">
        <f>IF(ลับ!U$3=0,0,IF(เวลาเรียน!AY7="o",ลับ!U$3,0))</f>
        <v>0</v>
      </c>
      <c r="AU161" s="60">
        <f>IF(ลับ!V$3=0,0,IF(เวลาเรียน!AZ7="o",ลับ!V$3,0))</f>
        <v>0</v>
      </c>
      <c r="AV161" s="60">
        <f>IF(ลับ!W$3=0,0,IF(เวลาเรียน!BA7="o",ลับ!W$3,0))</f>
        <v>0</v>
      </c>
      <c r="AW161" s="60">
        <f>IF(ลับ!X$3=0,0,IF(เวลาเรียน!BB7="o",ลับ!X$3,0))</f>
        <v>0</v>
      </c>
      <c r="AX161" s="60">
        <f>IF(ลับ!Y$3=0,0,IF(เวลาเรียน!BC7="o",ลับ!Y$3,0))</f>
        <v>0</v>
      </c>
      <c r="AY161" s="60">
        <f>IF(ลับ!Z$3=0,0,IF(เวลาเรียน!BD7="o",ลับ!Z$3,0))</f>
        <v>0</v>
      </c>
      <c r="AZ161" s="60">
        <f>IF(ลับ!AA$3=0,0,IF(เวลาเรียน!BE7="o",ลับ!AA$3,0))</f>
        <v>0</v>
      </c>
      <c r="BA161" s="60">
        <f>IF(ลับ!AB$3=0,0,IF(เวลาเรียน!BF7="o",ลับ!AB$3,0))</f>
        <v>0</v>
      </c>
      <c r="BB161" s="60">
        <f>IF(ลับ!AC$3=0,0,IF(เวลาเรียน!BG7="o",ลับ!AC$3,0))</f>
        <v>0</v>
      </c>
      <c r="BC161" s="60">
        <f>IF(ลับ!AD$3=0,0,IF(เวลาเรียน!BH7="o",ลับ!AD$3,0))</f>
        <v>0</v>
      </c>
      <c r="BD161" s="60">
        <f>IF(ลับ!AE$3=0,0,IF(เวลาเรียน!BI7="o",ลับ!AE$3,0))</f>
        <v>0</v>
      </c>
      <c r="BE161" s="60">
        <f>IF(ลับ!AF$3=0,0,IF(เวลาเรียน!BJ7="o",ลับ!AF$3,0))</f>
        <v>0</v>
      </c>
      <c r="BF161" s="60">
        <f>IF(ลับ!AG$3=0,0,IF(เวลาเรียน!BK7="o",ลับ!AG$3,0))</f>
        <v>0</v>
      </c>
      <c r="BG161" s="60">
        <f>IF(ลับ!AH$3=0,0,IF(เวลาเรียน!BL7="o",ลับ!AH$3,0))</f>
        <v>0</v>
      </c>
      <c r="BH161" s="60">
        <f>IF(ลับ!AI$3=0,0,IF(เวลาเรียน!BM7="o",ลับ!AI$3,0))</f>
        <v>0</v>
      </c>
      <c r="BI161" s="60">
        <f>IF(ลับ!AJ$3=0,0,IF(เวลาเรียน!BN7="o",ลับ!AJ$3,0))</f>
        <v>0</v>
      </c>
      <c r="BJ161" s="60">
        <f>IF(ลับ!AK$3=0,0,IF(เวลาเรียน!BO7="o",ลับ!AK$3,0))</f>
        <v>0</v>
      </c>
      <c r="BK161" s="60">
        <f>IF(ลับ!AL$3=0,0,IF(เวลาเรียน!BP7="o",ลับ!AL$3,0))</f>
        <v>0</v>
      </c>
      <c r="BL161" s="60">
        <f>IF(ลับ!AM$3=0,0,IF(เวลาเรียน!BQ7="o",ลับ!AM$3,0))</f>
        <v>0</v>
      </c>
      <c r="BM161" s="60">
        <f>IF(ลับ!AN$3=0,0,IF(เวลาเรียน!BR7="o",ลับ!AN$3,0))</f>
        <v>0</v>
      </c>
      <c r="BN161" s="60">
        <f>IF(ลับ!AO$3=0,0,IF(เวลาเรียน!BS7="o",ลับ!AO$3,0))</f>
        <v>0</v>
      </c>
      <c r="BO161" s="60">
        <f>IF(ลับ!AP$3=0,0,IF(เวลาเรียน!BT7="o",ลับ!AP$3,0))</f>
        <v>0</v>
      </c>
      <c r="BP161" s="60">
        <f>IF(ลับ!AQ$3=0,0,IF(เวลาเรียน!BU7="o",ลับ!AQ$3,0))</f>
        <v>0</v>
      </c>
      <c r="BQ161" s="60">
        <f>IF(ลับ!AR$3=0,0,IF(เวลาเรียน!BV7="o",ลับ!AR$3,0))</f>
        <v>0</v>
      </c>
      <c r="BR161" s="60">
        <f>IF(ลับ!AS$3=0,0,IF(เวลาเรียน!BW7="o",ลับ!AS$3,0))</f>
        <v>0</v>
      </c>
      <c r="BS161" s="295">
        <f>IF(ลับ!AT$3=0,0,IF(เวลาเรียน!BX7="o",ลับ!AT$3,0))</f>
        <v>0</v>
      </c>
      <c r="BT161" s="60">
        <f>IF(ลับ!BT$3=0,0,IF(เวลาเรียน!BZ7="o",ลับ!BT$3,0))</f>
        <v>0</v>
      </c>
      <c r="BU161" s="60">
        <f>IF(ลับ!BU$3=0,0,IF(เวลาเรียน!CA7="o",ลับ!BU$3,0))</f>
        <v>0</v>
      </c>
      <c r="BV161" s="60">
        <f>IF(ลับ!BV$3=0,0,IF(เวลาเรียน!CB7="o",ลับ!BV$3,0))</f>
        <v>0</v>
      </c>
      <c r="BW161" s="60">
        <f>IF(ลับ!BW$3=0,0,IF(เวลาเรียน!CC7="o",ลับ!BW$3,0))</f>
        <v>0</v>
      </c>
      <c r="BX161" s="60">
        <f>IF(ลับ!BX$3=0,0,IF(เวลาเรียน!CD7="o",ลับ!BX$3,0))</f>
        <v>0</v>
      </c>
      <c r="BY161" s="60">
        <f>IF(ลับ!BY$3=0,0,IF(เวลาเรียน!CE7="o",ลับ!BY$3,0))</f>
        <v>0</v>
      </c>
      <c r="BZ161" s="60">
        <f>IF(ลับ!BZ$3=0,0,IF(เวลาเรียน!CF7="o",ลับ!BZ$3,0))</f>
        <v>0</v>
      </c>
      <c r="CA161" s="60">
        <f>IF(ลับ!CA$3=0,0,IF(เวลาเรียน!CG7="o",ลับ!CA$3,0))</f>
        <v>0</v>
      </c>
      <c r="CB161" s="60">
        <f>IF(ลับ!CB$3=0,0,IF(เวลาเรียน!CH7="o",ลับ!CB$3,0))</f>
        <v>0</v>
      </c>
      <c r="CC161" s="60">
        <f>IF(ลับ!CC$3=0,0,IF(เวลาเรียน!CI7="o",ลับ!CC$3,0))</f>
        <v>0</v>
      </c>
      <c r="CD161" s="60">
        <f>IF(ลับ!CD$3=0,0,IF(เวลาเรียน!CJ7="o",ลับ!CD$3,0))</f>
        <v>0</v>
      </c>
      <c r="CE161" s="60">
        <f>IF(ลับ!CE$3=0,0,IF(เวลาเรียน!CK7="o",ลับ!CE$3,0))</f>
        <v>0</v>
      </c>
      <c r="CF161" s="60">
        <f>IF(ลับ!CF$3=0,0,IF(เวลาเรียน!CL7="o",ลับ!CF$3,0))</f>
        <v>0</v>
      </c>
      <c r="CG161" s="60">
        <f>IF(ลับ!CG$3=0,0,IF(เวลาเรียน!CM7="o",ลับ!CG$3,0))</f>
        <v>0</v>
      </c>
      <c r="CH161" s="60">
        <f>IF(ลับ!CH$3=0,0,IF(เวลาเรียน!CN7="o",ลับ!CH$3,0))</f>
        <v>0</v>
      </c>
      <c r="CI161" s="60">
        <f>IF(ลับ!CI$3=0,0,IF(เวลาเรียน!CO7="o",ลับ!CI$3,0))</f>
        <v>0</v>
      </c>
      <c r="CJ161" s="60">
        <f>IF(ลับ!CJ$3=0,0,IF(เวลาเรียน!CP7="o",ลับ!CJ$3,0))</f>
        <v>0</v>
      </c>
      <c r="CK161" s="60">
        <f>IF(ลับ!CK$3=0,0,IF(เวลาเรียน!CQ7="o",ลับ!CK$3,0))</f>
        <v>0</v>
      </c>
      <c r="CL161" s="60">
        <f>IF(ลับ!CL$3=0,0,IF(เวลาเรียน!CR7="o",ลับ!CL$3,0))</f>
        <v>0</v>
      </c>
      <c r="CM161" s="60">
        <f>IF(ลับ!CM$3=0,0,IF(เวลาเรียน!CS7="o",ลับ!CM$3,0))</f>
        <v>0</v>
      </c>
      <c r="CN161" s="60">
        <f>IF(ลับ!CN$3=0,0,IF(เวลาเรียน!CT7="o",ลับ!CN$3,0))</f>
        <v>0</v>
      </c>
      <c r="CO161" s="60">
        <f>IF(ลับ!CO$3=0,0,IF(เวลาเรียน!CU7="o",ลับ!CO$3,0))</f>
        <v>0</v>
      </c>
      <c r="CP161" s="60">
        <f>IF(ลับ!CP$3=0,0,IF(เวลาเรียน!CV7="o",ลับ!CP$3,0))</f>
        <v>0</v>
      </c>
      <c r="CQ161" s="60">
        <f>IF(ลับ!CQ$3=0,0,IF(เวลาเรียน!CW7="o",ลับ!CQ$3,0))</f>
        <v>0</v>
      </c>
      <c r="CR161" s="60">
        <f>IF(ลับ!CR$3=0,0,IF(เวลาเรียน!CX7="o",ลับ!CR$3,0))</f>
        <v>0</v>
      </c>
      <c r="CS161" s="60">
        <f>IF(ลับ!CS$3=0,0,IF(เวลาเรียน!CY7="o",ลับ!CS$3,0))</f>
        <v>0</v>
      </c>
      <c r="CT161" s="60">
        <f>IF(ลับ!CT$3=0,0,IF(เวลาเรียน!CZ7="o",ลับ!CT$3,0))</f>
        <v>0</v>
      </c>
      <c r="CU161" s="60">
        <f>IF(ลับ!CU$3=0,0,IF(เวลาเรียน!DA7="o",ลับ!CU$3,0))</f>
        <v>0</v>
      </c>
      <c r="CV161" s="60">
        <f>IF(ลับ!CV$3=0,0,IF(เวลาเรียน!DB7="o",ลับ!CV$3,0))</f>
        <v>0</v>
      </c>
      <c r="CW161" s="60">
        <f>IF(ลับ!CW$3=0,0,IF(เวลาเรียน!DC7="o",ลับ!CW$3,0))</f>
        <v>0</v>
      </c>
      <c r="CX161" s="73" t="e">
        <f t="shared" ref="CX161:CX209" si="26">SUM(B161:CW161)</f>
        <v>#REF!</v>
      </c>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GI161" s="65"/>
      <c r="GJ161" s="65"/>
      <c r="GK161" s="65"/>
      <c r="GL161" s="65"/>
      <c r="GM161" s="65"/>
      <c r="GN161" s="65"/>
      <c r="GO161" s="65"/>
      <c r="GP161" s="65"/>
      <c r="GQ161" s="65"/>
      <c r="GR161" s="65"/>
      <c r="GS161" s="65"/>
      <c r="GT161" s="65"/>
      <c r="GU161" s="65"/>
      <c r="GV161" s="65"/>
      <c r="GW161" s="65"/>
      <c r="GX161" s="65"/>
      <c r="GY161" s="65"/>
      <c r="GZ161" s="65"/>
      <c r="HA161" s="65"/>
      <c r="HB161" s="65"/>
      <c r="HC161" s="65"/>
      <c r="HD161" s="65"/>
      <c r="HE161" s="65"/>
      <c r="HF161" s="65"/>
    </row>
    <row r="162" spans="1:214" ht="20.399999999999999" x14ac:dyDescent="0.55000000000000004">
      <c r="A162" s="25">
        <v>3</v>
      </c>
      <c r="B162" s="60">
        <f>IF(ลับ!B$3=0,0,IF(เวลาเรียน!H8="o",ลับ!B$3,0))</f>
        <v>0</v>
      </c>
      <c r="C162" s="60">
        <f>IF(ลับ!C$3=0,0,IF(เวลาเรียน!I8="o",ลับ!C$3,0))</f>
        <v>0</v>
      </c>
      <c r="D162" s="60">
        <f>IF(ลับ!D$3=0,0,IF(เวลาเรียน!J8="o",ลับ!D$3,0))</f>
        <v>0</v>
      </c>
      <c r="E162" s="60">
        <f>IF(ลับ!E$3=0,0,IF(เวลาเรียน!K8="o",ลับ!E$3,0))</f>
        <v>0</v>
      </c>
      <c r="F162" s="60" t="e">
        <f>IF(ลับ!F$3=0,0,IF(เวลาเรียน!#REF!="o",ลับ!F$3,0))</f>
        <v>#REF!</v>
      </c>
      <c r="G162" s="60">
        <f>IF(ลับ!G$3=0,0,IF(เวลาเรียน!L8="o",ลับ!G$3,0))</f>
        <v>0</v>
      </c>
      <c r="H162" s="60">
        <f>IF(ลับ!H$3=0,0,IF(เวลาเรียน!M8="o",ลับ!H$3,0))</f>
        <v>0</v>
      </c>
      <c r="I162" s="60">
        <f>IF(ลับ!I$3=0,0,IF(เวลาเรียน!N8="o",ลับ!I$3,0))</f>
        <v>0</v>
      </c>
      <c r="J162" s="60">
        <f>IF(ลับ!J$3=0,0,IF(เวลาเรียน!O8="o",ลับ!J$3,0))</f>
        <v>0</v>
      </c>
      <c r="K162" s="60">
        <f>IF(ลับ!K$3=0,0,IF(เวลาเรียน!P8="o",ลับ!K$3,0))</f>
        <v>0</v>
      </c>
      <c r="L162" s="60">
        <f>IF(ลับ!L$3=0,0,IF(เวลาเรียน!Q8="o",ลับ!L$3,0))</f>
        <v>0</v>
      </c>
      <c r="M162" s="60">
        <f>IF(ลับ!M$3=0,0,IF(เวลาเรียน!R8="o",ลับ!M$3,0))</f>
        <v>0</v>
      </c>
      <c r="N162" s="60">
        <f>IF(ลับ!N$3=0,0,IF(เวลาเรียน!S8="o",ลับ!N$3,0))</f>
        <v>0</v>
      </c>
      <c r="O162" s="60">
        <f>IF(ลับ!O$3=0,0,IF(เวลาเรียน!T8="o",ลับ!O$3,0))</f>
        <v>0</v>
      </c>
      <c r="P162" s="60">
        <f>IF(ลับ!P$3=0,0,IF(เวลาเรียน!U8="o",ลับ!P$3,0))</f>
        <v>0</v>
      </c>
      <c r="Q162" s="60">
        <f>IF(ลับ!Q$3=0,0,IF(เวลาเรียน!V8="o",ลับ!Q$3,0))</f>
        <v>0</v>
      </c>
      <c r="R162" s="60">
        <f>IF(ลับ!R$3=0,0,IF(เวลาเรียน!W8="o",ลับ!R$3,0))</f>
        <v>0</v>
      </c>
      <c r="S162" s="60">
        <f>IF(ลับ!S$3=0,0,IF(เวลาเรียน!X8="o",ลับ!S$3,0))</f>
        <v>0</v>
      </c>
      <c r="T162" s="60">
        <f>IF(ลับ!T$3=0,0,IF(เวลาเรียน!Y8="o",ลับ!T$3,0))</f>
        <v>0</v>
      </c>
      <c r="U162" s="60">
        <f>IF(ลับ!U$3=0,0,IF(เวลาเรียน!Z8="o",ลับ!U$3,0))</f>
        <v>0</v>
      </c>
      <c r="V162" s="60">
        <f>IF(ลับ!V$3=0,0,IF(เวลาเรียน!AA8="o",ลับ!V$3,0))</f>
        <v>0</v>
      </c>
      <c r="W162" s="60">
        <f>IF(ลับ!W$3=0,0,IF(เวลาเรียน!AB8="o",ลับ!W$3,0))</f>
        <v>0</v>
      </c>
      <c r="X162" s="60">
        <f>IF(ลับ!X$3=0,0,IF(เวลาเรียน!AC8="o",ลับ!X$3,0))</f>
        <v>0</v>
      </c>
      <c r="Y162" s="60">
        <f>IF(ลับ!Y$3=0,0,IF(เวลาเรียน!AD8="o",ลับ!Y$3,0))</f>
        <v>0</v>
      </c>
      <c r="Z162" s="295">
        <f>IF(ลับ!Z$3=0,0,IF(เวลาเรียน!AE8="o",ลับ!Z$3,0))</f>
        <v>0</v>
      </c>
      <c r="AA162" s="60">
        <f>IF(ลับ!B$3=0,0,IF(เวลาเรียน!AF8="o",ลับ!B$3,0))</f>
        <v>0</v>
      </c>
      <c r="AB162" s="60">
        <f>IF(ลับ!C$3=0,0,IF(เวลาเรียน!AG8="o",ลับ!C$3,0))</f>
        <v>0</v>
      </c>
      <c r="AC162" s="60">
        <f>IF(ลับ!D$3=0,0,IF(เวลาเรียน!AH8="o",ลับ!D$3,0))</f>
        <v>0</v>
      </c>
      <c r="AD162" s="60">
        <f>IF(ลับ!E$3=0,0,IF(เวลาเรียน!AI8="o",ลับ!E$3,0))</f>
        <v>0</v>
      </c>
      <c r="AE162" s="60" t="e">
        <f>IF(ลับ!F$3=0,0,IF(เวลาเรียน!AJ8="o",ลับ!F$3,0))</f>
        <v>#REF!</v>
      </c>
      <c r="AF162" s="60">
        <f>IF(ลับ!G$3=0,0,IF(เวลาเรียน!AK8="o",ลับ!G$3,0))</f>
        <v>0</v>
      </c>
      <c r="AG162" s="60">
        <f>IF(ลับ!H$3=0,0,IF(เวลาเรียน!AL8="o",ลับ!H$3,0))</f>
        <v>0</v>
      </c>
      <c r="AH162" s="60">
        <f>IF(ลับ!I$3=0,0,IF(เวลาเรียน!AM8="o",ลับ!I$3,0))</f>
        <v>0</v>
      </c>
      <c r="AI162" s="60">
        <f>IF(ลับ!J$3=0,0,IF(เวลาเรียน!AN8="o",ลับ!J$3,0))</f>
        <v>0</v>
      </c>
      <c r="AJ162" s="60">
        <f>IF(ลับ!K$3=0,0,IF(เวลาเรียน!AO8="o",ลับ!K$3,0))</f>
        <v>0</v>
      </c>
      <c r="AK162" s="60">
        <f>IF(ลับ!L$3=0,0,IF(เวลาเรียน!AP8="o",ลับ!L$3,0))</f>
        <v>0</v>
      </c>
      <c r="AL162" s="60">
        <f>IF(ลับ!M$3=0,0,IF(เวลาเรียน!AQ8="o",ลับ!M$3,0))</f>
        <v>0</v>
      </c>
      <c r="AM162" s="60">
        <f>IF(ลับ!N$3=0,0,IF(เวลาเรียน!AR8="o",ลับ!N$3,0))</f>
        <v>0</v>
      </c>
      <c r="AN162" s="60">
        <f>IF(ลับ!O$3=0,0,IF(เวลาเรียน!AS8="o",ลับ!O$3,0))</f>
        <v>0</v>
      </c>
      <c r="AO162" s="60">
        <f>IF(ลับ!P$3=0,0,IF(เวลาเรียน!AT8="o",ลับ!P$3,0))</f>
        <v>0</v>
      </c>
      <c r="AP162" s="60">
        <f>IF(ลับ!Q$3=0,0,IF(เวลาเรียน!AU8="o",ลับ!Q$3,0))</f>
        <v>0</v>
      </c>
      <c r="AQ162" s="60">
        <f>IF(ลับ!R$3=0,0,IF(เวลาเรียน!AV8="o",ลับ!R$3,0))</f>
        <v>0</v>
      </c>
      <c r="AR162" s="60">
        <f>IF(ลับ!S$3=0,0,IF(เวลาเรียน!AW8="o",ลับ!S$3,0))</f>
        <v>0</v>
      </c>
      <c r="AS162" s="60">
        <f>IF(ลับ!T$3=0,0,IF(เวลาเรียน!AX8="o",ลับ!T$3,0))</f>
        <v>0</v>
      </c>
      <c r="AT162" s="60">
        <f>IF(ลับ!U$3=0,0,IF(เวลาเรียน!AY8="o",ลับ!U$3,0))</f>
        <v>0</v>
      </c>
      <c r="AU162" s="60">
        <f>IF(ลับ!V$3=0,0,IF(เวลาเรียน!AZ8="o",ลับ!V$3,0))</f>
        <v>0</v>
      </c>
      <c r="AV162" s="60">
        <f>IF(ลับ!W$3=0,0,IF(เวลาเรียน!BA8="o",ลับ!W$3,0))</f>
        <v>0</v>
      </c>
      <c r="AW162" s="60">
        <f>IF(ลับ!X$3=0,0,IF(เวลาเรียน!BB8="o",ลับ!X$3,0))</f>
        <v>0</v>
      </c>
      <c r="AX162" s="60">
        <f>IF(ลับ!Y$3=0,0,IF(เวลาเรียน!BC8="o",ลับ!Y$3,0))</f>
        <v>0</v>
      </c>
      <c r="AY162" s="60">
        <f>IF(ลับ!Z$3=0,0,IF(เวลาเรียน!BD8="o",ลับ!Z$3,0))</f>
        <v>0</v>
      </c>
      <c r="AZ162" s="60">
        <f>IF(ลับ!AA$3=0,0,IF(เวลาเรียน!BE8="o",ลับ!AA$3,0))</f>
        <v>0</v>
      </c>
      <c r="BA162" s="60">
        <f>IF(ลับ!AB$3=0,0,IF(เวลาเรียน!BF8="o",ลับ!AB$3,0))</f>
        <v>0</v>
      </c>
      <c r="BB162" s="60">
        <f>IF(ลับ!AC$3=0,0,IF(เวลาเรียน!BG8="o",ลับ!AC$3,0))</f>
        <v>0</v>
      </c>
      <c r="BC162" s="60">
        <f>IF(ลับ!AD$3=0,0,IF(เวลาเรียน!BH8="o",ลับ!AD$3,0))</f>
        <v>0</v>
      </c>
      <c r="BD162" s="60">
        <f>IF(ลับ!AE$3=0,0,IF(เวลาเรียน!BI8="o",ลับ!AE$3,0))</f>
        <v>0</v>
      </c>
      <c r="BE162" s="60">
        <f>IF(ลับ!AF$3=0,0,IF(เวลาเรียน!BJ8="o",ลับ!AF$3,0))</f>
        <v>0</v>
      </c>
      <c r="BF162" s="60">
        <f>IF(ลับ!AG$3=0,0,IF(เวลาเรียน!BK8="o",ลับ!AG$3,0))</f>
        <v>0</v>
      </c>
      <c r="BG162" s="60">
        <f>IF(ลับ!AH$3=0,0,IF(เวลาเรียน!BL8="o",ลับ!AH$3,0))</f>
        <v>0</v>
      </c>
      <c r="BH162" s="60">
        <f>IF(ลับ!AI$3=0,0,IF(เวลาเรียน!BM8="o",ลับ!AI$3,0))</f>
        <v>0</v>
      </c>
      <c r="BI162" s="60">
        <f>IF(ลับ!AJ$3=0,0,IF(เวลาเรียน!BN8="o",ลับ!AJ$3,0))</f>
        <v>0</v>
      </c>
      <c r="BJ162" s="60">
        <f>IF(ลับ!AK$3=0,0,IF(เวลาเรียน!BO8="o",ลับ!AK$3,0))</f>
        <v>0</v>
      </c>
      <c r="BK162" s="60">
        <f>IF(ลับ!AL$3=0,0,IF(เวลาเรียน!BP8="o",ลับ!AL$3,0))</f>
        <v>0</v>
      </c>
      <c r="BL162" s="60">
        <f>IF(ลับ!AM$3=0,0,IF(เวลาเรียน!BQ8="o",ลับ!AM$3,0))</f>
        <v>0</v>
      </c>
      <c r="BM162" s="60">
        <f>IF(ลับ!AN$3=0,0,IF(เวลาเรียน!BR8="o",ลับ!AN$3,0))</f>
        <v>0</v>
      </c>
      <c r="BN162" s="60">
        <f>IF(ลับ!AO$3=0,0,IF(เวลาเรียน!BS8="o",ลับ!AO$3,0))</f>
        <v>0</v>
      </c>
      <c r="BO162" s="60">
        <f>IF(ลับ!AP$3=0,0,IF(เวลาเรียน!BT8="o",ลับ!AP$3,0))</f>
        <v>0</v>
      </c>
      <c r="BP162" s="60">
        <f>IF(ลับ!AQ$3=0,0,IF(เวลาเรียน!BU8="o",ลับ!AQ$3,0))</f>
        <v>0</v>
      </c>
      <c r="BQ162" s="60">
        <f>IF(ลับ!AR$3=0,0,IF(เวลาเรียน!BV8="o",ลับ!AR$3,0))</f>
        <v>0</v>
      </c>
      <c r="BR162" s="60">
        <f>IF(ลับ!AS$3=0,0,IF(เวลาเรียน!BW8="o",ลับ!AS$3,0))</f>
        <v>0</v>
      </c>
      <c r="BS162" s="295">
        <f>IF(ลับ!AT$3=0,0,IF(เวลาเรียน!BX8="o",ลับ!AT$3,0))</f>
        <v>0</v>
      </c>
      <c r="BT162" s="60">
        <f>IF(ลับ!BT$3=0,0,IF(เวลาเรียน!BZ8="o",ลับ!BT$3,0))</f>
        <v>0</v>
      </c>
      <c r="BU162" s="60">
        <f>IF(ลับ!BU$3=0,0,IF(เวลาเรียน!CA8="o",ลับ!BU$3,0))</f>
        <v>0</v>
      </c>
      <c r="BV162" s="60">
        <f>IF(ลับ!BV$3=0,0,IF(เวลาเรียน!CB8="o",ลับ!BV$3,0))</f>
        <v>0</v>
      </c>
      <c r="BW162" s="60">
        <f>IF(ลับ!BW$3=0,0,IF(เวลาเรียน!CC8="o",ลับ!BW$3,0))</f>
        <v>0</v>
      </c>
      <c r="BX162" s="60">
        <f>IF(ลับ!BX$3=0,0,IF(เวลาเรียน!CD8="o",ลับ!BX$3,0))</f>
        <v>0</v>
      </c>
      <c r="BY162" s="60">
        <f>IF(ลับ!BY$3=0,0,IF(เวลาเรียน!CE8="o",ลับ!BY$3,0))</f>
        <v>0</v>
      </c>
      <c r="BZ162" s="60">
        <f>IF(ลับ!BZ$3=0,0,IF(เวลาเรียน!CF8="o",ลับ!BZ$3,0))</f>
        <v>0</v>
      </c>
      <c r="CA162" s="60">
        <f>IF(ลับ!CA$3=0,0,IF(เวลาเรียน!CG8="o",ลับ!CA$3,0))</f>
        <v>0</v>
      </c>
      <c r="CB162" s="60">
        <f>IF(ลับ!CB$3=0,0,IF(เวลาเรียน!CH8="o",ลับ!CB$3,0))</f>
        <v>0</v>
      </c>
      <c r="CC162" s="60">
        <f>IF(ลับ!CC$3=0,0,IF(เวลาเรียน!CI8="o",ลับ!CC$3,0))</f>
        <v>0</v>
      </c>
      <c r="CD162" s="60">
        <f>IF(ลับ!CD$3=0,0,IF(เวลาเรียน!CJ8="o",ลับ!CD$3,0))</f>
        <v>0</v>
      </c>
      <c r="CE162" s="60">
        <f>IF(ลับ!CE$3=0,0,IF(เวลาเรียน!CK8="o",ลับ!CE$3,0))</f>
        <v>0</v>
      </c>
      <c r="CF162" s="60">
        <f>IF(ลับ!CF$3=0,0,IF(เวลาเรียน!CL8="o",ลับ!CF$3,0))</f>
        <v>0</v>
      </c>
      <c r="CG162" s="60">
        <f>IF(ลับ!CG$3=0,0,IF(เวลาเรียน!CM8="o",ลับ!CG$3,0))</f>
        <v>0</v>
      </c>
      <c r="CH162" s="60">
        <f>IF(ลับ!CH$3=0,0,IF(เวลาเรียน!CN8="o",ลับ!CH$3,0))</f>
        <v>0</v>
      </c>
      <c r="CI162" s="60">
        <f>IF(ลับ!CI$3=0,0,IF(เวลาเรียน!CO8="o",ลับ!CI$3,0))</f>
        <v>0</v>
      </c>
      <c r="CJ162" s="60">
        <f>IF(ลับ!CJ$3=0,0,IF(เวลาเรียน!CP8="o",ลับ!CJ$3,0))</f>
        <v>0</v>
      </c>
      <c r="CK162" s="60">
        <f>IF(ลับ!CK$3=0,0,IF(เวลาเรียน!CQ8="o",ลับ!CK$3,0))</f>
        <v>0</v>
      </c>
      <c r="CL162" s="60">
        <f>IF(ลับ!CL$3=0,0,IF(เวลาเรียน!CR8="o",ลับ!CL$3,0))</f>
        <v>0</v>
      </c>
      <c r="CM162" s="60">
        <f>IF(ลับ!CM$3=0,0,IF(เวลาเรียน!CS8="o",ลับ!CM$3,0))</f>
        <v>0</v>
      </c>
      <c r="CN162" s="60">
        <f>IF(ลับ!CN$3=0,0,IF(เวลาเรียน!CT8="o",ลับ!CN$3,0))</f>
        <v>0</v>
      </c>
      <c r="CO162" s="60">
        <f>IF(ลับ!CO$3=0,0,IF(เวลาเรียน!CU8="o",ลับ!CO$3,0))</f>
        <v>0</v>
      </c>
      <c r="CP162" s="60">
        <f>IF(ลับ!CP$3=0,0,IF(เวลาเรียน!CV8="o",ลับ!CP$3,0))</f>
        <v>0</v>
      </c>
      <c r="CQ162" s="60">
        <f>IF(ลับ!CQ$3=0,0,IF(เวลาเรียน!CW8="o",ลับ!CQ$3,0))</f>
        <v>0</v>
      </c>
      <c r="CR162" s="60">
        <f>IF(ลับ!CR$3=0,0,IF(เวลาเรียน!CX8="o",ลับ!CR$3,0))</f>
        <v>0</v>
      </c>
      <c r="CS162" s="60">
        <f>IF(ลับ!CS$3=0,0,IF(เวลาเรียน!CY8="o",ลับ!CS$3,0))</f>
        <v>0</v>
      </c>
      <c r="CT162" s="60">
        <f>IF(ลับ!CT$3=0,0,IF(เวลาเรียน!CZ8="o",ลับ!CT$3,0))</f>
        <v>0</v>
      </c>
      <c r="CU162" s="60">
        <f>IF(ลับ!CU$3=0,0,IF(เวลาเรียน!DA8="o",ลับ!CU$3,0))</f>
        <v>0</v>
      </c>
      <c r="CV162" s="60">
        <f>IF(ลับ!CV$3=0,0,IF(เวลาเรียน!DB8="o",ลับ!CV$3,0))</f>
        <v>0</v>
      </c>
      <c r="CW162" s="60">
        <f>IF(ลับ!CW$3=0,0,IF(เวลาเรียน!DC8="o",ลับ!CW$3,0))</f>
        <v>0</v>
      </c>
      <c r="CX162" s="73" t="e">
        <f t="shared" si="26"/>
        <v>#REF!</v>
      </c>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row>
    <row r="163" spans="1:214" ht="20.399999999999999" x14ac:dyDescent="0.55000000000000004">
      <c r="A163" s="25">
        <v>4</v>
      </c>
      <c r="B163" s="60">
        <f>IF(ลับ!B$3=0,0,IF(เวลาเรียน!H9="o",ลับ!B$3,0))</f>
        <v>0</v>
      </c>
      <c r="C163" s="60">
        <f>IF(ลับ!C$3=0,0,IF(เวลาเรียน!I9="o",ลับ!C$3,0))</f>
        <v>0</v>
      </c>
      <c r="D163" s="60">
        <f>IF(ลับ!D$3=0,0,IF(เวลาเรียน!J9="o",ลับ!D$3,0))</f>
        <v>0</v>
      </c>
      <c r="E163" s="60">
        <f>IF(ลับ!E$3=0,0,IF(เวลาเรียน!K9="o",ลับ!E$3,0))</f>
        <v>0</v>
      </c>
      <c r="F163" s="60" t="e">
        <f>IF(ลับ!F$3=0,0,IF(เวลาเรียน!#REF!="o",ลับ!F$3,0))</f>
        <v>#REF!</v>
      </c>
      <c r="G163" s="60">
        <f>IF(ลับ!G$3=0,0,IF(เวลาเรียน!L9="o",ลับ!G$3,0))</f>
        <v>0</v>
      </c>
      <c r="H163" s="60">
        <f>IF(ลับ!H$3=0,0,IF(เวลาเรียน!M9="o",ลับ!H$3,0))</f>
        <v>0</v>
      </c>
      <c r="I163" s="60">
        <f>IF(ลับ!I$3=0,0,IF(เวลาเรียน!N9="o",ลับ!I$3,0))</f>
        <v>0</v>
      </c>
      <c r="J163" s="60">
        <f>IF(ลับ!J$3=0,0,IF(เวลาเรียน!O9="o",ลับ!J$3,0))</f>
        <v>0</v>
      </c>
      <c r="K163" s="60">
        <f>IF(ลับ!K$3=0,0,IF(เวลาเรียน!P9="o",ลับ!K$3,0))</f>
        <v>0</v>
      </c>
      <c r="L163" s="60">
        <f>IF(ลับ!L$3=0,0,IF(เวลาเรียน!Q9="o",ลับ!L$3,0))</f>
        <v>0</v>
      </c>
      <c r="M163" s="60">
        <f>IF(ลับ!M$3=0,0,IF(เวลาเรียน!R9="o",ลับ!M$3,0))</f>
        <v>0</v>
      </c>
      <c r="N163" s="60">
        <f>IF(ลับ!N$3=0,0,IF(เวลาเรียน!S9="o",ลับ!N$3,0))</f>
        <v>0</v>
      </c>
      <c r="O163" s="60">
        <f>IF(ลับ!O$3=0,0,IF(เวลาเรียน!T9="o",ลับ!O$3,0))</f>
        <v>0</v>
      </c>
      <c r="P163" s="60">
        <f>IF(ลับ!P$3=0,0,IF(เวลาเรียน!U9="o",ลับ!P$3,0))</f>
        <v>0</v>
      </c>
      <c r="Q163" s="60">
        <f>IF(ลับ!Q$3=0,0,IF(เวลาเรียน!V9="o",ลับ!Q$3,0))</f>
        <v>0</v>
      </c>
      <c r="R163" s="60">
        <f>IF(ลับ!R$3=0,0,IF(เวลาเรียน!W9="o",ลับ!R$3,0))</f>
        <v>0</v>
      </c>
      <c r="S163" s="60">
        <f>IF(ลับ!S$3=0,0,IF(เวลาเรียน!X9="o",ลับ!S$3,0))</f>
        <v>0</v>
      </c>
      <c r="T163" s="60">
        <f>IF(ลับ!T$3=0,0,IF(เวลาเรียน!Y9="o",ลับ!T$3,0))</f>
        <v>0</v>
      </c>
      <c r="U163" s="60">
        <f>IF(ลับ!U$3=0,0,IF(เวลาเรียน!Z9="o",ลับ!U$3,0))</f>
        <v>0</v>
      </c>
      <c r="V163" s="60">
        <f>IF(ลับ!V$3=0,0,IF(เวลาเรียน!AA9="o",ลับ!V$3,0))</f>
        <v>0</v>
      </c>
      <c r="W163" s="60">
        <f>IF(ลับ!W$3=0,0,IF(เวลาเรียน!AB9="o",ลับ!W$3,0))</f>
        <v>0</v>
      </c>
      <c r="X163" s="60">
        <f>IF(ลับ!X$3=0,0,IF(เวลาเรียน!AC9="o",ลับ!X$3,0))</f>
        <v>0</v>
      </c>
      <c r="Y163" s="60">
        <f>IF(ลับ!Y$3=0,0,IF(เวลาเรียน!AD9="o",ลับ!Y$3,0))</f>
        <v>0</v>
      </c>
      <c r="Z163" s="295">
        <f>IF(ลับ!Z$3=0,0,IF(เวลาเรียน!AE9="o",ลับ!Z$3,0))</f>
        <v>0</v>
      </c>
      <c r="AA163" s="60">
        <f>IF(ลับ!B$3=0,0,IF(เวลาเรียน!AF9="o",ลับ!B$3,0))</f>
        <v>0</v>
      </c>
      <c r="AB163" s="60">
        <f>IF(ลับ!C$3=0,0,IF(เวลาเรียน!AG9="o",ลับ!C$3,0))</f>
        <v>0</v>
      </c>
      <c r="AC163" s="60">
        <f>IF(ลับ!D$3=0,0,IF(เวลาเรียน!AH9="o",ลับ!D$3,0))</f>
        <v>0</v>
      </c>
      <c r="AD163" s="60">
        <f>IF(ลับ!E$3=0,0,IF(เวลาเรียน!AI9="o",ลับ!E$3,0))</f>
        <v>0</v>
      </c>
      <c r="AE163" s="60" t="e">
        <f>IF(ลับ!F$3=0,0,IF(เวลาเรียน!AJ9="o",ลับ!F$3,0))</f>
        <v>#REF!</v>
      </c>
      <c r="AF163" s="60">
        <f>IF(ลับ!G$3=0,0,IF(เวลาเรียน!AK9="o",ลับ!G$3,0))</f>
        <v>0</v>
      </c>
      <c r="AG163" s="60">
        <f>IF(ลับ!H$3=0,0,IF(เวลาเรียน!AL9="o",ลับ!H$3,0))</f>
        <v>0</v>
      </c>
      <c r="AH163" s="60">
        <f>IF(ลับ!I$3=0,0,IF(เวลาเรียน!AM9="o",ลับ!I$3,0))</f>
        <v>0</v>
      </c>
      <c r="AI163" s="60">
        <f>IF(ลับ!J$3=0,0,IF(เวลาเรียน!AN9="o",ลับ!J$3,0))</f>
        <v>0</v>
      </c>
      <c r="AJ163" s="60">
        <f>IF(ลับ!K$3=0,0,IF(เวลาเรียน!AO9="o",ลับ!K$3,0))</f>
        <v>0</v>
      </c>
      <c r="AK163" s="60">
        <f>IF(ลับ!L$3=0,0,IF(เวลาเรียน!AP9="o",ลับ!L$3,0))</f>
        <v>0</v>
      </c>
      <c r="AL163" s="60">
        <f>IF(ลับ!M$3=0,0,IF(เวลาเรียน!AQ9="o",ลับ!M$3,0))</f>
        <v>0</v>
      </c>
      <c r="AM163" s="60">
        <f>IF(ลับ!N$3=0,0,IF(เวลาเรียน!AR9="o",ลับ!N$3,0))</f>
        <v>0</v>
      </c>
      <c r="AN163" s="60">
        <f>IF(ลับ!O$3=0,0,IF(เวลาเรียน!AS9="o",ลับ!O$3,0))</f>
        <v>0</v>
      </c>
      <c r="AO163" s="60">
        <f>IF(ลับ!P$3=0,0,IF(เวลาเรียน!AT9="o",ลับ!P$3,0))</f>
        <v>0</v>
      </c>
      <c r="AP163" s="60">
        <f>IF(ลับ!Q$3=0,0,IF(เวลาเรียน!AU9="o",ลับ!Q$3,0))</f>
        <v>0</v>
      </c>
      <c r="AQ163" s="60">
        <f>IF(ลับ!R$3=0,0,IF(เวลาเรียน!AV9="o",ลับ!R$3,0))</f>
        <v>0</v>
      </c>
      <c r="AR163" s="60">
        <f>IF(ลับ!S$3=0,0,IF(เวลาเรียน!AW9="o",ลับ!S$3,0))</f>
        <v>0</v>
      </c>
      <c r="AS163" s="60">
        <f>IF(ลับ!T$3=0,0,IF(เวลาเรียน!AX9="o",ลับ!T$3,0))</f>
        <v>0</v>
      </c>
      <c r="AT163" s="60">
        <f>IF(ลับ!U$3=0,0,IF(เวลาเรียน!AY9="o",ลับ!U$3,0))</f>
        <v>0</v>
      </c>
      <c r="AU163" s="60">
        <f>IF(ลับ!V$3=0,0,IF(เวลาเรียน!AZ9="o",ลับ!V$3,0))</f>
        <v>0</v>
      </c>
      <c r="AV163" s="60">
        <f>IF(ลับ!W$3=0,0,IF(เวลาเรียน!BA9="o",ลับ!W$3,0))</f>
        <v>0</v>
      </c>
      <c r="AW163" s="60">
        <f>IF(ลับ!X$3=0,0,IF(เวลาเรียน!BB9="o",ลับ!X$3,0))</f>
        <v>0</v>
      </c>
      <c r="AX163" s="60">
        <f>IF(ลับ!Y$3=0,0,IF(เวลาเรียน!BC9="o",ลับ!Y$3,0))</f>
        <v>0</v>
      </c>
      <c r="AY163" s="60">
        <f>IF(ลับ!Z$3=0,0,IF(เวลาเรียน!BD9="o",ลับ!Z$3,0))</f>
        <v>0</v>
      </c>
      <c r="AZ163" s="60">
        <f>IF(ลับ!AA$3=0,0,IF(เวลาเรียน!BE9="o",ลับ!AA$3,0))</f>
        <v>0</v>
      </c>
      <c r="BA163" s="60">
        <f>IF(ลับ!AB$3=0,0,IF(เวลาเรียน!BF9="o",ลับ!AB$3,0))</f>
        <v>0</v>
      </c>
      <c r="BB163" s="60">
        <f>IF(ลับ!AC$3=0,0,IF(เวลาเรียน!BG9="o",ลับ!AC$3,0))</f>
        <v>0</v>
      </c>
      <c r="BC163" s="60">
        <f>IF(ลับ!AD$3=0,0,IF(เวลาเรียน!BH9="o",ลับ!AD$3,0))</f>
        <v>0</v>
      </c>
      <c r="BD163" s="60">
        <f>IF(ลับ!AE$3=0,0,IF(เวลาเรียน!BI9="o",ลับ!AE$3,0))</f>
        <v>0</v>
      </c>
      <c r="BE163" s="60">
        <f>IF(ลับ!AF$3=0,0,IF(เวลาเรียน!BJ9="o",ลับ!AF$3,0))</f>
        <v>0</v>
      </c>
      <c r="BF163" s="60">
        <f>IF(ลับ!AG$3=0,0,IF(เวลาเรียน!BK9="o",ลับ!AG$3,0))</f>
        <v>0</v>
      </c>
      <c r="BG163" s="60">
        <f>IF(ลับ!AH$3=0,0,IF(เวลาเรียน!BL9="o",ลับ!AH$3,0))</f>
        <v>0</v>
      </c>
      <c r="BH163" s="60">
        <f>IF(ลับ!AI$3=0,0,IF(เวลาเรียน!BM9="o",ลับ!AI$3,0))</f>
        <v>0</v>
      </c>
      <c r="BI163" s="60">
        <f>IF(ลับ!AJ$3=0,0,IF(เวลาเรียน!BN9="o",ลับ!AJ$3,0))</f>
        <v>0</v>
      </c>
      <c r="BJ163" s="60">
        <f>IF(ลับ!AK$3=0,0,IF(เวลาเรียน!BO9="o",ลับ!AK$3,0))</f>
        <v>0</v>
      </c>
      <c r="BK163" s="60">
        <f>IF(ลับ!AL$3=0,0,IF(เวลาเรียน!BP9="o",ลับ!AL$3,0))</f>
        <v>0</v>
      </c>
      <c r="BL163" s="60">
        <f>IF(ลับ!AM$3=0,0,IF(เวลาเรียน!BQ9="o",ลับ!AM$3,0))</f>
        <v>0</v>
      </c>
      <c r="BM163" s="60">
        <f>IF(ลับ!AN$3=0,0,IF(เวลาเรียน!BR9="o",ลับ!AN$3,0))</f>
        <v>0</v>
      </c>
      <c r="BN163" s="60">
        <f>IF(ลับ!AO$3=0,0,IF(เวลาเรียน!BS9="o",ลับ!AO$3,0))</f>
        <v>0</v>
      </c>
      <c r="BO163" s="60">
        <f>IF(ลับ!AP$3=0,0,IF(เวลาเรียน!BT9="o",ลับ!AP$3,0))</f>
        <v>0</v>
      </c>
      <c r="BP163" s="60">
        <f>IF(ลับ!AQ$3=0,0,IF(เวลาเรียน!BU9="o",ลับ!AQ$3,0))</f>
        <v>0</v>
      </c>
      <c r="BQ163" s="60">
        <f>IF(ลับ!AR$3=0,0,IF(เวลาเรียน!BV9="o",ลับ!AR$3,0))</f>
        <v>0</v>
      </c>
      <c r="BR163" s="60">
        <f>IF(ลับ!AS$3=0,0,IF(เวลาเรียน!BW9="o",ลับ!AS$3,0))</f>
        <v>0</v>
      </c>
      <c r="BS163" s="295">
        <f>IF(ลับ!AT$3=0,0,IF(เวลาเรียน!BX9="o",ลับ!AT$3,0))</f>
        <v>0</v>
      </c>
      <c r="BT163" s="60">
        <f>IF(ลับ!BT$3=0,0,IF(เวลาเรียน!BZ9="o",ลับ!BT$3,0))</f>
        <v>0</v>
      </c>
      <c r="BU163" s="60">
        <f>IF(ลับ!BU$3=0,0,IF(เวลาเรียน!CA9="o",ลับ!BU$3,0))</f>
        <v>0</v>
      </c>
      <c r="BV163" s="60">
        <f>IF(ลับ!BV$3=0,0,IF(เวลาเรียน!CB9="o",ลับ!BV$3,0))</f>
        <v>0</v>
      </c>
      <c r="BW163" s="60">
        <f>IF(ลับ!BW$3=0,0,IF(เวลาเรียน!CC9="o",ลับ!BW$3,0))</f>
        <v>0</v>
      </c>
      <c r="BX163" s="60">
        <f>IF(ลับ!BX$3=0,0,IF(เวลาเรียน!CD9="o",ลับ!BX$3,0))</f>
        <v>0</v>
      </c>
      <c r="BY163" s="60">
        <f>IF(ลับ!BY$3=0,0,IF(เวลาเรียน!CE9="o",ลับ!BY$3,0))</f>
        <v>0</v>
      </c>
      <c r="BZ163" s="60">
        <f>IF(ลับ!BZ$3=0,0,IF(เวลาเรียน!CF9="o",ลับ!BZ$3,0))</f>
        <v>0</v>
      </c>
      <c r="CA163" s="60">
        <f>IF(ลับ!CA$3=0,0,IF(เวลาเรียน!CG9="o",ลับ!CA$3,0))</f>
        <v>0</v>
      </c>
      <c r="CB163" s="60">
        <f>IF(ลับ!CB$3=0,0,IF(เวลาเรียน!CH9="o",ลับ!CB$3,0))</f>
        <v>0</v>
      </c>
      <c r="CC163" s="60">
        <f>IF(ลับ!CC$3=0,0,IF(เวลาเรียน!CI9="o",ลับ!CC$3,0))</f>
        <v>0</v>
      </c>
      <c r="CD163" s="60">
        <f>IF(ลับ!CD$3=0,0,IF(เวลาเรียน!CJ9="o",ลับ!CD$3,0))</f>
        <v>0</v>
      </c>
      <c r="CE163" s="60">
        <f>IF(ลับ!CE$3=0,0,IF(เวลาเรียน!CK9="o",ลับ!CE$3,0))</f>
        <v>0</v>
      </c>
      <c r="CF163" s="60">
        <f>IF(ลับ!CF$3=0,0,IF(เวลาเรียน!CL9="o",ลับ!CF$3,0))</f>
        <v>0</v>
      </c>
      <c r="CG163" s="60">
        <f>IF(ลับ!CG$3=0,0,IF(เวลาเรียน!CM9="o",ลับ!CG$3,0))</f>
        <v>0</v>
      </c>
      <c r="CH163" s="60">
        <f>IF(ลับ!CH$3=0,0,IF(เวลาเรียน!CN9="o",ลับ!CH$3,0))</f>
        <v>0</v>
      </c>
      <c r="CI163" s="60">
        <f>IF(ลับ!CI$3=0,0,IF(เวลาเรียน!CO9="o",ลับ!CI$3,0))</f>
        <v>0</v>
      </c>
      <c r="CJ163" s="60">
        <f>IF(ลับ!CJ$3=0,0,IF(เวลาเรียน!CP9="o",ลับ!CJ$3,0))</f>
        <v>0</v>
      </c>
      <c r="CK163" s="60">
        <f>IF(ลับ!CK$3=0,0,IF(เวลาเรียน!CQ9="o",ลับ!CK$3,0))</f>
        <v>0</v>
      </c>
      <c r="CL163" s="60">
        <f>IF(ลับ!CL$3=0,0,IF(เวลาเรียน!CR9="o",ลับ!CL$3,0))</f>
        <v>0</v>
      </c>
      <c r="CM163" s="60">
        <f>IF(ลับ!CM$3=0,0,IF(เวลาเรียน!CS9="o",ลับ!CM$3,0))</f>
        <v>0</v>
      </c>
      <c r="CN163" s="60">
        <f>IF(ลับ!CN$3=0,0,IF(เวลาเรียน!CT9="o",ลับ!CN$3,0))</f>
        <v>0</v>
      </c>
      <c r="CO163" s="60">
        <f>IF(ลับ!CO$3=0,0,IF(เวลาเรียน!CU9="o",ลับ!CO$3,0))</f>
        <v>0</v>
      </c>
      <c r="CP163" s="60">
        <f>IF(ลับ!CP$3=0,0,IF(เวลาเรียน!CV9="o",ลับ!CP$3,0))</f>
        <v>0</v>
      </c>
      <c r="CQ163" s="60">
        <f>IF(ลับ!CQ$3=0,0,IF(เวลาเรียน!CW9="o",ลับ!CQ$3,0))</f>
        <v>0</v>
      </c>
      <c r="CR163" s="60">
        <f>IF(ลับ!CR$3=0,0,IF(เวลาเรียน!CX9="o",ลับ!CR$3,0))</f>
        <v>0</v>
      </c>
      <c r="CS163" s="60">
        <f>IF(ลับ!CS$3=0,0,IF(เวลาเรียน!CY9="o",ลับ!CS$3,0))</f>
        <v>0</v>
      </c>
      <c r="CT163" s="60">
        <f>IF(ลับ!CT$3=0,0,IF(เวลาเรียน!CZ9="o",ลับ!CT$3,0))</f>
        <v>0</v>
      </c>
      <c r="CU163" s="60">
        <f>IF(ลับ!CU$3=0,0,IF(เวลาเรียน!DA9="o",ลับ!CU$3,0))</f>
        <v>0</v>
      </c>
      <c r="CV163" s="60">
        <f>IF(ลับ!CV$3=0,0,IF(เวลาเรียน!DB9="o",ลับ!CV$3,0))</f>
        <v>0</v>
      </c>
      <c r="CW163" s="60">
        <f>IF(ลับ!CW$3=0,0,IF(เวลาเรียน!DC9="o",ลับ!CW$3,0))</f>
        <v>0</v>
      </c>
      <c r="CX163" s="73" t="e">
        <f t="shared" si="26"/>
        <v>#REF!</v>
      </c>
      <c r="CZ163" s="47"/>
      <c r="DA163" s="47"/>
      <c r="DB163" s="47"/>
      <c r="DC163" s="47"/>
      <c r="DD163" s="47"/>
      <c r="DE163" s="47"/>
      <c r="DF163" s="47"/>
      <c r="DG163" s="47"/>
      <c r="DH163" s="47"/>
      <c r="DI163" s="47"/>
      <c r="DJ163" s="47"/>
      <c r="DK163" s="47"/>
      <c r="DL163" s="47"/>
      <c r="DM163" s="47"/>
      <c r="DN163" s="47"/>
      <c r="DO163" s="47"/>
      <c r="DP163" s="47"/>
      <c r="DQ163" s="47"/>
      <c r="DR163" s="47"/>
      <c r="DS163" s="47"/>
      <c r="DT163" s="47"/>
      <c r="DU163" s="47"/>
      <c r="DV163" s="47"/>
      <c r="DW163" s="47"/>
      <c r="DX163" s="47"/>
      <c r="DY163" s="47"/>
      <c r="DZ163" s="47"/>
      <c r="EA163" s="47"/>
      <c r="EB163" s="47"/>
      <c r="EC163" s="47"/>
      <c r="ED163" s="47"/>
      <c r="EE163" s="47"/>
      <c r="EF163" s="47"/>
      <c r="GI163" s="65"/>
      <c r="GJ163" s="65"/>
      <c r="GK163" s="65"/>
      <c r="GL163" s="65"/>
      <c r="GM163" s="65"/>
      <c r="GN163" s="65"/>
      <c r="GO163" s="65"/>
      <c r="GP163" s="65"/>
      <c r="GQ163" s="65"/>
      <c r="GR163" s="65"/>
      <c r="GS163" s="65"/>
      <c r="GT163" s="65"/>
      <c r="GU163" s="65"/>
      <c r="GV163" s="65"/>
      <c r="GW163" s="65"/>
      <c r="GX163" s="65"/>
      <c r="GY163" s="65"/>
      <c r="GZ163" s="65"/>
      <c r="HA163" s="65"/>
      <c r="HB163" s="65"/>
      <c r="HC163" s="65"/>
      <c r="HD163" s="65"/>
      <c r="HE163" s="65"/>
      <c r="HF163" s="65"/>
    </row>
    <row r="164" spans="1:214" ht="20.399999999999999" x14ac:dyDescent="0.55000000000000004">
      <c r="A164" s="25">
        <v>5</v>
      </c>
      <c r="B164" s="60">
        <f>IF(ลับ!B$3=0,0,IF(เวลาเรียน!H10="o",ลับ!B$3,0))</f>
        <v>0</v>
      </c>
      <c r="C164" s="60">
        <f>IF(ลับ!C$3=0,0,IF(เวลาเรียน!I10="o",ลับ!C$3,0))</f>
        <v>0</v>
      </c>
      <c r="D164" s="60">
        <f>IF(ลับ!D$3=0,0,IF(เวลาเรียน!J10="o",ลับ!D$3,0))</f>
        <v>0</v>
      </c>
      <c r="E164" s="60">
        <f>IF(ลับ!E$3=0,0,IF(เวลาเรียน!K10="o",ลับ!E$3,0))</f>
        <v>0</v>
      </c>
      <c r="F164" s="60" t="e">
        <f>IF(ลับ!F$3=0,0,IF(เวลาเรียน!#REF!="o",ลับ!F$3,0))</f>
        <v>#REF!</v>
      </c>
      <c r="G164" s="60">
        <f>IF(ลับ!G$3=0,0,IF(เวลาเรียน!L10="o",ลับ!G$3,0))</f>
        <v>0</v>
      </c>
      <c r="H164" s="60">
        <f>IF(ลับ!H$3=0,0,IF(เวลาเรียน!M10="o",ลับ!H$3,0))</f>
        <v>0</v>
      </c>
      <c r="I164" s="60">
        <f>IF(ลับ!I$3=0,0,IF(เวลาเรียน!N10="o",ลับ!I$3,0))</f>
        <v>0</v>
      </c>
      <c r="J164" s="60">
        <f>IF(ลับ!J$3=0,0,IF(เวลาเรียน!O10="o",ลับ!J$3,0))</f>
        <v>0</v>
      </c>
      <c r="K164" s="60">
        <f>IF(ลับ!K$3=0,0,IF(เวลาเรียน!P10="o",ลับ!K$3,0))</f>
        <v>0</v>
      </c>
      <c r="L164" s="60">
        <f>IF(ลับ!L$3=0,0,IF(เวลาเรียน!Q10="o",ลับ!L$3,0))</f>
        <v>0</v>
      </c>
      <c r="M164" s="60">
        <f>IF(ลับ!M$3=0,0,IF(เวลาเรียน!R10="o",ลับ!M$3,0))</f>
        <v>0</v>
      </c>
      <c r="N164" s="60">
        <f>IF(ลับ!N$3=0,0,IF(เวลาเรียน!S10="o",ลับ!N$3,0))</f>
        <v>0</v>
      </c>
      <c r="O164" s="60">
        <f>IF(ลับ!O$3=0,0,IF(เวลาเรียน!T10="o",ลับ!O$3,0))</f>
        <v>0</v>
      </c>
      <c r="P164" s="60">
        <f>IF(ลับ!P$3=0,0,IF(เวลาเรียน!U10="o",ลับ!P$3,0))</f>
        <v>0</v>
      </c>
      <c r="Q164" s="60">
        <f>IF(ลับ!Q$3=0,0,IF(เวลาเรียน!V10="o",ลับ!Q$3,0))</f>
        <v>0</v>
      </c>
      <c r="R164" s="60">
        <f>IF(ลับ!R$3=0,0,IF(เวลาเรียน!W10="o",ลับ!R$3,0))</f>
        <v>0</v>
      </c>
      <c r="S164" s="60">
        <f>IF(ลับ!S$3=0,0,IF(เวลาเรียน!X10="o",ลับ!S$3,0))</f>
        <v>0</v>
      </c>
      <c r="T164" s="60">
        <f>IF(ลับ!T$3=0,0,IF(เวลาเรียน!Y10="o",ลับ!T$3,0))</f>
        <v>0</v>
      </c>
      <c r="U164" s="60">
        <f>IF(ลับ!U$3=0,0,IF(เวลาเรียน!Z10="o",ลับ!U$3,0))</f>
        <v>0</v>
      </c>
      <c r="V164" s="60">
        <f>IF(ลับ!V$3=0,0,IF(เวลาเรียน!AA10="o",ลับ!V$3,0))</f>
        <v>0</v>
      </c>
      <c r="W164" s="60">
        <f>IF(ลับ!W$3=0,0,IF(เวลาเรียน!AB10="o",ลับ!W$3,0))</f>
        <v>0</v>
      </c>
      <c r="X164" s="60">
        <f>IF(ลับ!X$3=0,0,IF(เวลาเรียน!AC10="o",ลับ!X$3,0))</f>
        <v>0</v>
      </c>
      <c r="Y164" s="60">
        <f>IF(ลับ!Y$3=0,0,IF(เวลาเรียน!AD10="o",ลับ!Y$3,0))</f>
        <v>0</v>
      </c>
      <c r="Z164" s="295">
        <f>IF(ลับ!Z$3=0,0,IF(เวลาเรียน!AE10="o",ลับ!Z$3,0))</f>
        <v>0</v>
      </c>
      <c r="AA164" s="60">
        <f>IF(ลับ!B$3=0,0,IF(เวลาเรียน!AF10="o",ลับ!B$3,0))</f>
        <v>0</v>
      </c>
      <c r="AB164" s="60">
        <f>IF(ลับ!C$3=0,0,IF(เวลาเรียน!AG10="o",ลับ!C$3,0))</f>
        <v>0</v>
      </c>
      <c r="AC164" s="60">
        <f>IF(ลับ!D$3=0,0,IF(เวลาเรียน!AH10="o",ลับ!D$3,0))</f>
        <v>0</v>
      </c>
      <c r="AD164" s="60">
        <f>IF(ลับ!E$3=0,0,IF(เวลาเรียน!AI10="o",ลับ!E$3,0))</f>
        <v>0</v>
      </c>
      <c r="AE164" s="60" t="e">
        <f>IF(ลับ!F$3=0,0,IF(เวลาเรียน!AJ10="o",ลับ!F$3,0))</f>
        <v>#REF!</v>
      </c>
      <c r="AF164" s="60">
        <f>IF(ลับ!G$3=0,0,IF(เวลาเรียน!AK10="o",ลับ!G$3,0))</f>
        <v>0</v>
      </c>
      <c r="AG164" s="60">
        <f>IF(ลับ!H$3=0,0,IF(เวลาเรียน!AL10="o",ลับ!H$3,0))</f>
        <v>0</v>
      </c>
      <c r="AH164" s="60">
        <f>IF(ลับ!I$3=0,0,IF(เวลาเรียน!AM10="o",ลับ!I$3,0))</f>
        <v>0</v>
      </c>
      <c r="AI164" s="60">
        <f>IF(ลับ!J$3=0,0,IF(เวลาเรียน!AN10="o",ลับ!J$3,0))</f>
        <v>0</v>
      </c>
      <c r="AJ164" s="60">
        <f>IF(ลับ!K$3=0,0,IF(เวลาเรียน!AO10="o",ลับ!K$3,0))</f>
        <v>0</v>
      </c>
      <c r="AK164" s="60">
        <f>IF(ลับ!L$3=0,0,IF(เวลาเรียน!AP10="o",ลับ!L$3,0))</f>
        <v>0</v>
      </c>
      <c r="AL164" s="60">
        <f>IF(ลับ!M$3=0,0,IF(เวลาเรียน!AQ10="o",ลับ!M$3,0))</f>
        <v>0</v>
      </c>
      <c r="AM164" s="60">
        <f>IF(ลับ!N$3=0,0,IF(เวลาเรียน!AR10="o",ลับ!N$3,0))</f>
        <v>0</v>
      </c>
      <c r="AN164" s="60">
        <f>IF(ลับ!O$3=0,0,IF(เวลาเรียน!AS10="o",ลับ!O$3,0))</f>
        <v>0</v>
      </c>
      <c r="AO164" s="60">
        <f>IF(ลับ!P$3=0,0,IF(เวลาเรียน!AT10="o",ลับ!P$3,0))</f>
        <v>0</v>
      </c>
      <c r="AP164" s="60">
        <f>IF(ลับ!Q$3=0,0,IF(เวลาเรียน!AU10="o",ลับ!Q$3,0))</f>
        <v>0</v>
      </c>
      <c r="AQ164" s="60">
        <f>IF(ลับ!R$3=0,0,IF(เวลาเรียน!AV10="o",ลับ!R$3,0))</f>
        <v>0</v>
      </c>
      <c r="AR164" s="60">
        <f>IF(ลับ!S$3=0,0,IF(เวลาเรียน!AW10="o",ลับ!S$3,0))</f>
        <v>0</v>
      </c>
      <c r="AS164" s="60">
        <f>IF(ลับ!T$3=0,0,IF(เวลาเรียน!AX10="o",ลับ!T$3,0))</f>
        <v>0</v>
      </c>
      <c r="AT164" s="60">
        <f>IF(ลับ!U$3=0,0,IF(เวลาเรียน!AY10="o",ลับ!U$3,0))</f>
        <v>0</v>
      </c>
      <c r="AU164" s="60">
        <f>IF(ลับ!V$3=0,0,IF(เวลาเรียน!AZ10="o",ลับ!V$3,0))</f>
        <v>0</v>
      </c>
      <c r="AV164" s="60">
        <f>IF(ลับ!W$3=0,0,IF(เวลาเรียน!BA10="o",ลับ!W$3,0))</f>
        <v>0</v>
      </c>
      <c r="AW164" s="60">
        <f>IF(ลับ!X$3=0,0,IF(เวลาเรียน!BB10="o",ลับ!X$3,0))</f>
        <v>0</v>
      </c>
      <c r="AX164" s="60">
        <f>IF(ลับ!Y$3=0,0,IF(เวลาเรียน!BC10="o",ลับ!Y$3,0))</f>
        <v>0</v>
      </c>
      <c r="AY164" s="60">
        <f>IF(ลับ!Z$3=0,0,IF(เวลาเรียน!BD10="o",ลับ!Z$3,0))</f>
        <v>0</v>
      </c>
      <c r="AZ164" s="60">
        <f>IF(ลับ!AA$3=0,0,IF(เวลาเรียน!BE10="o",ลับ!AA$3,0))</f>
        <v>0</v>
      </c>
      <c r="BA164" s="60">
        <f>IF(ลับ!AB$3=0,0,IF(เวลาเรียน!BF10="o",ลับ!AB$3,0))</f>
        <v>0</v>
      </c>
      <c r="BB164" s="60">
        <f>IF(ลับ!AC$3=0,0,IF(เวลาเรียน!BG10="o",ลับ!AC$3,0))</f>
        <v>0</v>
      </c>
      <c r="BC164" s="60">
        <f>IF(ลับ!AD$3=0,0,IF(เวลาเรียน!BH10="o",ลับ!AD$3,0))</f>
        <v>0</v>
      </c>
      <c r="BD164" s="60">
        <f>IF(ลับ!AE$3=0,0,IF(เวลาเรียน!BI10="o",ลับ!AE$3,0))</f>
        <v>0</v>
      </c>
      <c r="BE164" s="60">
        <f>IF(ลับ!AF$3=0,0,IF(เวลาเรียน!BJ10="o",ลับ!AF$3,0))</f>
        <v>0</v>
      </c>
      <c r="BF164" s="60">
        <f>IF(ลับ!AG$3=0,0,IF(เวลาเรียน!BK10="o",ลับ!AG$3,0))</f>
        <v>0</v>
      </c>
      <c r="BG164" s="60">
        <f>IF(ลับ!AH$3=0,0,IF(เวลาเรียน!BL10="o",ลับ!AH$3,0))</f>
        <v>0</v>
      </c>
      <c r="BH164" s="60">
        <f>IF(ลับ!AI$3=0,0,IF(เวลาเรียน!BM10="o",ลับ!AI$3,0))</f>
        <v>0</v>
      </c>
      <c r="BI164" s="60">
        <f>IF(ลับ!AJ$3=0,0,IF(เวลาเรียน!BN10="o",ลับ!AJ$3,0))</f>
        <v>0</v>
      </c>
      <c r="BJ164" s="60">
        <f>IF(ลับ!AK$3=0,0,IF(เวลาเรียน!BO10="o",ลับ!AK$3,0))</f>
        <v>0</v>
      </c>
      <c r="BK164" s="60">
        <f>IF(ลับ!AL$3=0,0,IF(เวลาเรียน!BP10="o",ลับ!AL$3,0))</f>
        <v>0</v>
      </c>
      <c r="BL164" s="60">
        <f>IF(ลับ!AM$3=0,0,IF(เวลาเรียน!BQ10="o",ลับ!AM$3,0))</f>
        <v>0</v>
      </c>
      <c r="BM164" s="60">
        <f>IF(ลับ!AN$3=0,0,IF(เวลาเรียน!BR10="o",ลับ!AN$3,0))</f>
        <v>0</v>
      </c>
      <c r="BN164" s="60">
        <f>IF(ลับ!AO$3=0,0,IF(เวลาเรียน!BS10="o",ลับ!AO$3,0))</f>
        <v>0</v>
      </c>
      <c r="BO164" s="60">
        <f>IF(ลับ!AP$3=0,0,IF(เวลาเรียน!BT10="o",ลับ!AP$3,0))</f>
        <v>0</v>
      </c>
      <c r="BP164" s="60">
        <f>IF(ลับ!AQ$3=0,0,IF(เวลาเรียน!BU10="o",ลับ!AQ$3,0))</f>
        <v>0</v>
      </c>
      <c r="BQ164" s="60">
        <f>IF(ลับ!AR$3=0,0,IF(เวลาเรียน!BV10="o",ลับ!AR$3,0))</f>
        <v>0</v>
      </c>
      <c r="BR164" s="60">
        <f>IF(ลับ!AS$3=0,0,IF(เวลาเรียน!BW10="o",ลับ!AS$3,0))</f>
        <v>0</v>
      </c>
      <c r="BS164" s="295">
        <f>IF(ลับ!AT$3=0,0,IF(เวลาเรียน!BX10="o",ลับ!AT$3,0))</f>
        <v>0</v>
      </c>
      <c r="BT164" s="60">
        <f>IF(ลับ!BT$3=0,0,IF(เวลาเรียน!BZ10="o",ลับ!BT$3,0))</f>
        <v>0</v>
      </c>
      <c r="BU164" s="60">
        <f>IF(ลับ!BU$3=0,0,IF(เวลาเรียน!CA10="o",ลับ!BU$3,0))</f>
        <v>0</v>
      </c>
      <c r="BV164" s="60">
        <f>IF(ลับ!BV$3=0,0,IF(เวลาเรียน!CB10="o",ลับ!BV$3,0))</f>
        <v>0</v>
      </c>
      <c r="BW164" s="60">
        <f>IF(ลับ!BW$3=0,0,IF(เวลาเรียน!CC10="o",ลับ!BW$3,0))</f>
        <v>0</v>
      </c>
      <c r="BX164" s="60">
        <f>IF(ลับ!BX$3=0,0,IF(เวลาเรียน!CD10="o",ลับ!BX$3,0))</f>
        <v>0</v>
      </c>
      <c r="BY164" s="60">
        <f>IF(ลับ!BY$3=0,0,IF(เวลาเรียน!CE10="o",ลับ!BY$3,0))</f>
        <v>0</v>
      </c>
      <c r="BZ164" s="60">
        <f>IF(ลับ!BZ$3=0,0,IF(เวลาเรียน!CF10="o",ลับ!BZ$3,0))</f>
        <v>0</v>
      </c>
      <c r="CA164" s="60">
        <f>IF(ลับ!CA$3=0,0,IF(เวลาเรียน!CG10="o",ลับ!CA$3,0))</f>
        <v>0</v>
      </c>
      <c r="CB164" s="60">
        <f>IF(ลับ!CB$3=0,0,IF(เวลาเรียน!CH10="o",ลับ!CB$3,0))</f>
        <v>0</v>
      </c>
      <c r="CC164" s="60">
        <f>IF(ลับ!CC$3=0,0,IF(เวลาเรียน!CI10="o",ลับ!CC$3,0))</f>
        <v>0</v>
      </c>
      <c r="CD164" s="60">
        <f>IF(ลับ!CD$3=0,0,IF(เวลาเรียน!CJ10="o",ลับ!CD$3,0))</f>
        <v>0</v>
      </c>
      <c r="CE164" s="60">
        <f>IF(ลับ!CE$3=0,0,IF(เวลาเรียน!CK10="o",ลับ!CE$3,0))</f>
        <v>0</v>
      </c>
      <c r="CF164" s="60">
        <f>IF(ลับ!CF$3=0,0,IF(เวลาเรียน!CL10="o",ลับ!CF$3,0))</f>
        <v>0</v>
      </c>
      <c r="CG164" s="60">
        <f>IF(ลับ!CG$3=0,0,IF(เวลาเรียน!CM10="o",ลับ!CG$3,0))</f>
        <v>0</v>
      </c>
      <c r="CH164" s="60">
        <f>IF(ลับ!CH$3=0,0,IF(เวลาเรียน!CN10="o",ลับ!CH$3,0))</f>
        <v>0</v>
      </c>
      <c r="CI164" s="60">
        <f>IF(ลับ!CI$3=0,0,IF(เวลาเรียน!CO10="o",ลับ!CI$3,0))</f>
        <v>0</v>
      </c>
      <c r="CJ164" s="60">
        <f>IF(ลับ!CJ$3=0,0,IF(เวลาเรียน!CP10="o",ลับ!CJ$3,0))</f>
        <v>0</v>
      </c>
      <c r="CK164" s="60">
        <f>IF(ลับ!CK$3=0,0,IF(เวลาเรียน!CQ10="o",ลับ!CK$3,0))</f>
        <v>0</v>
      </c>
      <c r="CL164" s="60">
        <f>IF(ลับ!CL$3=0,0,IF(เวลาเรียน!CR10="o",ลับ!CL$3,0))</f>
        <v>0</v>
      </c>
      <c r="CM164" s="60">
        <f>IF(ลับ!CM$3=0,0,IF(เวลาเรียน!CS10="o",ลับ!CM$3,0))</f>
        <v>0</v>
      </c>
      <c r="CN164" s="60">
        <f>IF(ลับ!CN$3=0,0,IF(เวลาเรียน!CT10="o",ลับ!CN$3,0))</f>
        <v>0</v>
      </c>
      <c r="CO164" s="60">
        <f>IF(ลับ!CO$3=0,0,IF(เวลาเรียน!CU10="o",ลับ!CO$3,0))</f>
        <v>0</v>
      </c>
      <c r="CP164" s="60">
        <f>IF(ลับ!CP$3=0,0,IF(เวลาเรียน!CV10="o",ลับ!CP$3,0))</f>
        <v>0</v>
      </c>
      <c r="CQ164" s="60">
        <f>IF(ลับ!CQ$3=0,0,IF(เวลาเรียน!CW10="o",ลับ!CQ$3,0))</f>
        <v>0</v>
      </c>
      <c r="CR164" s="60">
        <f>IF(ลับ!CR$3=0,0,IF(เวลาเรียน!CX10="o",ลับ!CR$3,0))</f>
        <v>0</v>
      </c>
      <c r="CS164" s="60">
        <f>IF(ลับ!CS$3=0,0,IF(เวลาเรียน!CY10="o",ลับ!CS$3,0))</f>
        <v>0</v>
      </c>
      <c r="CT164" s="60">
        <f>IF(ลับ!CT$3=0,0,IF(เวลาเรียน!CZ10="o",ลับ!CT$3,0))</f>
        <v>0</v>
      </c>
      <c r="CU164" s="60">
        <f>IF(ลับ!CU$3=0,0,IF(เวลาเรียน!DA10="o",ลับ!CU$3,0))</f>
        <v>0</v>
      </c>
      <c r="CV164" s="60">
        <f>IF(ลับ!CV$3=0,0,IF(เวลาเรียน!DB10="o",ลับ!CV$3,0))</f>
        <v>0</v>
      </c>
      <c r="CW164" s="60">
        <f>IF(ลับ!CW$3=0,0,IF(เวลาเรียน!DC10="o",ลับ!CW$3,0))</f>
        <v>0</v>
      </c>
      <c r="CX164" s="73" t="e">
        <f t="shared" si="26"/>
        <v>#REF!</v>
      </c>
      <c r="CZ164" s="47"/>
      <c r="DA164" s="47"/>
      <c r="DB164" s="47"/>
      <c r="DC164" s="47"/>
      <c r="DD164" s="47"/>
      <c r="DE164" s="47"/>
      <c r="DF164" s="47"/>
      <c r="DG164" s="47"/>
      <c r="DH164" s="47"/>
      <c r="DI164" s="47"/>
      <c r="DJ164" s="47"/>
      <c r="DK164" s="47"/>
      <c r="DL164" s="47"/>
      <c r="DM164" s="47"/>
      <c r="DN164" s="47"/>
      <c r="DO164" s="47"/>
      <c r="DP164" s="47"/>
      <c r="DQ164" s="47"/>
      <c r="DR164" s="47"/>
      <c r="DS164" s="47"/>
      <c r="DT164" s="47"/>
      <c r="DU164" s="47"/>
      <c r="DV164" s="47"/>
      <c r="DW164" s="47"/>
      <c r="DX164" s="47"/>
      <c r="DY164" s="47"/>
      <c r="DZ164" s="47"/>
      <c r="EA164" s="47"/>
      <c r="EB164" s="47"/>
      <c r="EC164" s="47"/>
      <c r="ED164" s="47"/>
      <c r="EE164" s="47"/>
      <c r="EF164" s="47"/>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row>
    <row r="165" spans="1:214" ht="20.399999999999999" x14ac:dyDescent="0.55000000000000004">
      <c r="A165" s="25">
        <v>6</v>
      </c>
      <c r="B165" s="60">
        <f>IF(ลับ!B$3=0,0,IF(เวลาเรียน!H11="o",ลับ!B$3,0))</f>
        <v>0</v>
      </c>
      <c r="C165" s="60">
        <f>IF(ลับ!C$3=0,0,IF(เวลาเรียน!I11="o",ลับ!C$3,0))</f>
        <v>0</v>
      </c>
      <c r="D165" s="60">
        <f>IF(ลับ!D$3=0,0,IF(เวลาเรียน!J11="o",ลับ!D$3,0))</f>
        <v>0</v>
      </c>
      <c r="E165" s="60">
        <f>IF(ลับ!E$3=0,0,IF(เวลาเรียน!K11="o",ลับ!E$3,0))</f>
        <v>0</v>
      </c>
      <c r="F165" s="60" t="e">
        <f>IF(ลับ!F$3=0,0,IF(เวลาเรียน!#REF!="o",ลับ!F$3,0))</f>
        <v>#REF!</v>
      </c>
      <c r="G165" s="60">
        <f>IF(ลับ!G$3=0,0,IF(เวลาเรียน!L11="o",ลับ!G$3,0))</f>
        <v>0</v>
      </c>
      <c r="H165" s="60">
        <f>IF(ลับ!H$3=0,0,IF(เวลาเรียน!M11="o",ลับ!H$3,0))</f>
        <v>0</v>
      </c>
      <c r="I165" s="60">
        <f>IF(ลับ!I$3=0,0,IF(เวลาเรียน!N11="o",ลับ!I$3,0))</f>
        <v>0</v>
      </c>
      <c r="J165" s="60">
        <f>IF(ลับ!J$3=0,0,IF(เวลาเรียน!O11="o",ลับ!J$3,0))</f>
        <v>0</v>
      </c>
      <c r="K165" s="60">
        <f>IF(ลับ!K$3=0,0,IF(เวลาเรียน!P11="o",ลับ!K$3,0))</f>
        <v>0</v>
      </c>
      <c r="L165" s="60">
        <f>IF(ลับ!L$3=0,0,IF(เวลาเรียน!Q11="o",ลับ!L$3,0))</f>
        <v>0</v>
      </c>
      <c r="M165" s="60">
        <f>IF(ลับ!M$3=0,0,IF(เวลาเรียน!R11="o",ลับ!M$3,0))</f>
        <v>0</v>
      </c>
      <c r="N165" s="60">
        <f>IF(ลับ!N$3=0,0,IF(เวลาเรียน!S11="o",ลับ!N$3,0))</f>
        <v>0</v>
      </c>
      <c r="O165" s="60">
        <f>IF(ลับ!O$3=0,0,IF(เวลาเรียน!T11="o",ลับ!O$3,0))</f>
        <v>0</v>
      </c>
      <c r="P165" s="60">
        <f>IF(ลับ!P$3=0,0,IF(เวลาเรียน!U11="o",ลับ!P$3,0))</f>
        <v>0</v>
      </c>
      <c r="Q165" s="60">
        <f>IF(ลับ!Q$3=0,0,IF(เวลาเรียน!V11="o",ลับ!Q$3,0))</f>
        <v>0</v>
      </c>
      <c r="R165" s="60">
        <f>IF(ลับ!R$3=0,0,IF(เวลาเรียน!W11="o",ลับ!R$3,0))</f>
        <v>0</v>
      </c>
      <c r="S165" s="60">
        <f>IF(ลับ!S$3=0,0,IF(เวลาเรียน!X11="o",ลับ!S$3,0))</f>
        <v>0</v>
      </c>
      <c r="T165" s="60">
        <f>IF(ลับ!T$3=0,0,IF(เวลาเรียน!Y11="o",ลับ!T$3,0))</f>
        <v>0</v>
      </c>
      <c r="U165" s="60">
        <f>IF(ลับ!U$3=0,0,IF(เวลาเรียน!Z11="o",ลับ!U$3,0))</f>
        <v>0</v>
      </c>
      <c r="V165" s="60">
        <f>IF(ลับ!V$3=0,0,IF(เวลาเรียน!AA11="o",ลับ!V$3,0))</f>
        <v>0</v>
      </c>
      <c r="W165" s="60">
        <f>IF(ลับ!W$3=0,0,IF(เวลาเรียน!AB11="o",ลับ!W$3,0))</f>
        <v>0</v>
      </c>
      <c r="X165" s="60">
        <f>IF(ลับ!X$3=0,0,IF(เวลาเรียน!AC11="o",ลับ!X$3,0))</f>
        <v>0</v>
      </c>
      <c r="Y165" s="60">
        <f>IF(ลับ!Y$3=0,0,IF(เวลาเรียน!AD11="o",ลับ!Y$3,0))</f>
        <v>0</v>
      </c>
      <c r="Z165" s="295">
        <f>IF(ลับ!Z$3=0,0,IF(เวลาเรียน!AE11="o",ลับ!Z$3,0))</f>
        <v>0</v>
      </c>
      <c r="AA165" s="60">
        <f>IF(ลับ!B$3=0,0,IF(เวลาเรียน!AF11="o",ลับ!B$3,0))</f>
        <v>0</v>
      </c>
      <c r="AB165" s="60">
        <f>IF(ลับ!C$3=0,0,IF(เวลาเรียน!AG11="o",ลับ!C$3,0))</f>
        <v>0</v>
      </c>
      <c r="AC165" s="60">
        <f>IF(ลับ!D$3=0,0,IF(เวลาเรียน!AH11="o",ลับ!D$3,0))</f>
        <v>0</v>
      </c>
      <c r="AD165" s="60">
        <f>IF(ลับ!E$3=0,0,IF(เวลาเรียน!AI11="o",ลับ!E$3,0))</f>
        <v>0</v>
      </c>
      <c r="AE165" s="60" t="e">
        <f>IF(ลับ!F$3=0,0,IF(เวลาเรียน!AJ11="o",ลับ!F$3,0))</f>
        <v>#REF!</v>
      </c>
      <c r="AF165" s="60">
        <f>IF(ลับ!G$3=0,0,IF(เวลาเรียน!AK11="o",ลับ!G$3,0))</f>
        <v>0</v>
      </c>
      <c r="AG165" s="60">
        <f>IF(ลับ!H$3=0,0,IF(เวลาเรียน!AL11="o",ลับ!H$3,0))</f>
        <v>0</v>
      </c>
      <c r="AH165" s="60">
        <f>IF(ลับ!I$3=0,0,IF(เวลาเรียน!AM11="o",ลับ!I$3,0))</f>
        <v>0</v>
      </c>
      <c r="AI165" s="60">
        <f>IF(ลับ!J$3=0,0,IF(เวลาเรียน!AN11="o",ลับ!J$3,0))</f>
        <v>0</v>
      </c>
      <c r="AJ165" s="60">
        <f>IF(ลับ!K$3=0,0,IF(เวลาเรียน!AO11="o",ลับ!K$3,0))</f>
        <v>0</v>
      </c>
      <c r="AK165" s="60">
        <f>IF(ลับ!L$3=0,0,IF(เวลาเรียน!AP11="o",ลับ!L$3,0))</f>
        <v>0</v>
      </c>
      <c r="AL165" s="60">
        <f>IF(ลับ!M$3=0,0,IF(เวลาเรียน!AQ11="o",ลับ!M$3,0))</f>
        <v>0</v>
      </c>
      <c r="AM165" s="60">
        <f>IF(ลับ!N$3=0,0,IF(เวลาเรียน!AR11="o",ลับ!N$3,0))</f>
        <v>0</v>
      </c>
      <c r="AN165" s="60">
        <f>IF(ลับ!O$3=0,0,IF(เวลาเรียน!AS11="o",ลับ!O$3,0))</f>
        <v>0</v>
      </c>
      <c r="AO165" s="60">
        <f>IF(ลับ!P$3=0,0,IF(เวลาเรียน!AT11="o",ลับ!P$3,0))</f>
        <v>0</v>
      </c>
      <c r="AP165" s="60">
        <f>IF(ลับ!Q$3=0,0,IF(เวลาเรียน!AU11="o",ลับ!Q$3,0))</f>
        <v>0</v>
      </c>
      <c r="AQ165" s="60">
        <f>IF(ลับ!R$3=0,0,IF(เวลาเรียน!AV11="o",ลับ!R$3,0))</f>
        <v>0</v>
      </c>
      <c r="AR165" s="60">
        <f>IF(ลับ!S$3=0,0,IF(เวลาเรียน!AW11="o",ลับ!S$3,0))</f>
        <v>0</v>
      </c>
      <c r="AS165" s="60">
        <f>IF(ลับ!T$3=0,0,IF(เวลาเรียน!AX11="o",ลับ!T$3,0))</f>
        <v>0</v>
      </c>
      <c r="AT165" s="60">
        <f>IF(ลับ!U$3=0,0,IF(เวลาเรียน!AY11="o",ลับ!U$3,0))</f>
        <v>0</v>
      </c>
      <c r="AU165" s="60">
        <f>IF(ลับ!V$3=0,0,IF(เวลาเรียน!AZ11="o",ลับ!V$3,0))</f>
        <v>0</v>
      </c>
      <c r="AV165" s="60">
        <f>IF(ลับ!W$3=0,0,IF(เวลาเรียน!BA11="o",ลับ!W$3,0))</f>
        <v>0</v>
      </c>
      <c r="AW165" s="60">
        <f>IF(ลับ!X$3=0,0,IF(เวลาเรียน!BB11="o",ลับ!X$3,0))</f>
        <v>0</v>
      </c>
      <c r="AX165" s="60">
        <f>IF(ลับ!Y$3=0,0,IF(เวลาเรียน!BC11="o",ลับ!Y$3,0))</f>
        <v>0</v>
      </c>
      <c r="AY165" s="60">
        <f>IF(ลับ!Z$3=0,0,IF(เวลาเรียน!BD11="o",ลับ!Z$3,0))</f>
        <v>0</v>
      </c>
      <c r="AZ165" s="60">
        <f>IF(ลับ!AA$3=0,0,IF(เวลาเรียน!BE11="o",ลับ!AA$3,0))</f>
        <v>0</v>
      </c>
      <c r="BA165" s="60">
        <f>IF(ลับ!AB$3=0,0,IF(เวลาเรียน!BF11="o",ลับ!AB$3,0))</f>
        <v>0</v>
      </c>
      <c r="BB165" s="60">
        <f>IF(ลับ!AC$3=0,0,IF(เวลาเรียน!BG11="o",ลับ!AC$3,0))</f>
        <v>0</v>
      </c>
      <c r="BC165" s="60">
        <f>IF(ลับ!AD$3=0,0,IF(เวลาเรียน!BH11="o",ลับ!AD$3,0))</f>
        <v>0</v>
      </c>
      <c r="BD165" s="60">
        <f>IF(ลับ!AE$3=0,0,IF(เวลาเรียน!BI11="o",ลับ!AE$3,0))</f>
        <v>0</v>
      </c>
      <c r="BE165" s="60">
        <f>IF(ลับ!AF$3=0,0,IF(เวลาเรียน!BJ11="o",ลับ!AF$3,0))</f>
        <v>0</v>
      </c>
      <c r="BF165" s="60">
        <f>IF(ลับ!AG$3=0,0,IF(เวลาเรียน!BK11="o",ลับ!AG$3,0))</f>
        <v>0</v>
      </c>
      <c r="BG165" s="60">
        <f>IF(ลับ!AH$3=0,0,IF(เวลาเรียน!BL11="o",ลับ!AH$3,0))</f>
        <v>0</v>
      </c>
      <c r="BH165" s="60">
        <f>IF(ลับ!AI$3=0,0,IF(เวลาเรียน!BM11="o",ลับ!AI$3,0))</f>
        <v>0</v>
      </c>
      <c r="BI165" s="60">
        <f>IF(ลับ!AJ$3=0,0,IF(เวลาเรียน!BN11="o",ลับ!AJ$3,0))</f>
        <v>0</v>
      </c>
      <c r="BJ165" s="60">
        <f>IF(ลับ!AK$3=0,0,IF(เวลาเรียน!BO11="o",ลับ!AK$3,0))</f>
        <v>0</v>
      </c>
      <c r="BK165" s="60">
        <f>IF(ลับ!AL$3=0,0,IF(เวลาเรียน!BP11="o",ลับ!AL$3,0))</f>
        <v>0</v>
      </c>
      <c r="BL165" s="60">
        <f>IF(ลับ!AM$3=0,0,IF(เวลาเรียน!BQ11="o",ลับ!AM$3,0))</f>
        <v>0</v>
      </c>
      <c r="BM165" s="60">
        <f>IF(ลับ!AN$3=0,0,IF(เวลาเรียน!BR11="o",ลับ!AN$3,0))</f>
        <v>0</v>
      </c>
      <c r="BN165" s="60">
        <f>IF(ลับ!AO$3=0,0,IF(เวลาเรียน!BS11="o",ลับ!AO$3,0))</f>
        <v>0</v>
      </c>
      <c r="BO165" s="60">
        <f>IF(ลับ!AP$3=0,0,IF(เวลาเรียน!BT11="o",ลับ!AP$3,0))</f>
        <v>0</v>
      </c>
      <c r="BP165" s="60">
        <f>IF(ลับ!AQ$3=0,0,IF(เวลาเรียน!BU11="o",ลับ!AQ$3,0))</f>
        <v>0</v>
      </c>
      <c r="BQ165" s="60">
        <f>IF(ลับ!AR$3=0,0,IF(เวลาเรียน!BV11="o",ลับ!AR$3,0))</f>
        <v>0</v>
      </c>
      <c r="BR165" s="60">
        <f>IF(ลับ!AS$3=0,0,IF(เวลาเรียน!BW11="o",ลับ!AS$3,0))</f>
        <v>0</v>
      </c>
      <c r="BS165" s="295">
        <f>IF(ลับ!AT$3=0,0,IF(เวลาเรียน!BX11="o",ลับ!AT$3,0))</f>
        <v>0</v>
      </c>
      <c r="BT165" s="60">
        <f>IF(ลับ!BT$3=0,0,IF(เวลาเรียน!BZ11="o",ลับ!BT$3,0))</f>
        <v>0</v>
      </c>
      <c r="BU165" s="60">
        <f>IF(ลับ!BU$3=0,0,IF(เวลาเรียน!CA11="o",ลับ!BU$3,0))</f>
        <v>0</v>
      </c>
      <c r="BV165" s="60">
        <f>IF(ลับ!BV$3=0,0,IF(เวลาเรียน!CB11="o",ลับ!BV$3,0))</f>
        <v>0</v>
      </c>
      <c r="BW165" s="60">
        <f>IF(ลับ!BW$3=0,0,IF(เวลาเรียน!CC11="o",ลับ!BW$3,0))</f>
        <v>0</v>
      </c>
      <c r="BX165" s="60">
        <f>IF(ลับ!BX$3=0,0,IF(เวลาเรียน!CD11="o",ลับ!BX$3,0))</f>
        <v>0</v>
      </c>
      <c r="BY165" s="60">
        <f>IF(ลับ!BY$3=0,0,IF(เวลาเรียน!CE11="o",ลับ!BY$3,0))</f>
        <v>0</v>
      </c>
      <c r="BZ165" s="60">
        <f>IF(ลับ!BZ$3=0,0,IF(เวลาเรียน!CF11="o",ลับ!BZ$3,0))</f>
        <v>0</v>
      </c>
      <c r="CA165" s="60">
        <f>IF(ลับ!CA$3=0,0,IF(เวลาเรียน!CG11="o",ลับ!CA$3,0))</f>
        <v>0</v>
      </c>
      <c r="CB165" s="60">
        <f>IF(ลับ!CB$3=0,0,IF(เวลาเรียน!CH11="o",ลับ!CB$3,0))</f>
        <v>0</v>
      </c>
      <c r="CC165" s="60">
        <f>IF(ลับ!CC$3=0,0,IF(เวลาเรียน!CI11="o",ลับ!CC$3,0))</f>
        <v>0</v>
      </c>
      <c r="CD165" s="60">
        <f>IF(ลับ!CD$3=0,0,IF(เวลาเรียน!CJ11="o",ลับ!CD$3,0))</f>
        <v>0</v>
      </c>
      <c r="CE165" s="60">
        <f>IF(ลับ!CE$3=0,0,IF(เวลาเรียน!CK11="o",ลับ!CE$3,0))</f>
        <v>0</v>
      </c>
      <c r="CF165" s="60">
        <f>IF(ลับ!CF$3=0,0,IF(เวลาเรียน!CL11="o",ลับ!CF$3,0))</f>
        <v>0</v>
      </c>
      <c r="CG165" s="60">
        <f>IF(ลับ!CG$3=0,0,IF(เวลาเรียน!CM11="o",ลับ!CG$3,0))</f>
        <v>0</v>
      </c>
      <c r="CH165" s="60">
        <f>IF(ลับ!CH$3=0,0,IF(เวลาเรียน!CN11="o",ลับ!CH$3,0))</f>
        <v>0</v>
      </c>
      <c r="CI165" s="60">
        <f>IF(ลับ!CI$3=0,0,IF(เวลาเรียน!CO11="o",ลับ!CI$3,0))</f>
        <v>0</v>
      </c>
      <c r="CJ165" s="60">
        <f>IF(ลับ!CJ$3=0,0,IF(เวลาเรียน!CP11="o",ลับ!CJ$3,0))</f>
        <v>0</v>
      </c>
      <c r="CK165" s="60">
        <f>IF(ลับ!CK$3=0,0,IF(เวลาเรียน!CQ11="o",ลับ!CK$3,0))</f>
        <v>0</v>
      </c>
      <c r="CL165" s="60">
        <f>IF(ลับ!CL$3=0,0,IF(เวลาเรียน!CR11="o",ลับ!CL$3,0))</f>
        <v>0</v>
      </c>
      <c r="CM165" s="60">
        <f>IF(ลับ!CM$3=0,0,IF(เวลาเรียน!CS11="o",ลับ!CM$3,0))</f>
        <v>0</v>
      </c>
      <c r="CN165" s="60">
        <f>IF(ลับ!CN$3=0,0,IF(เวลาเรียน!CT11="o",ลับ!CN$3,0))</f>
        <v>0</v>
      </c>
      <c r="CO165" s="60">
        <f>IF(ลับ!CO$3=0,0,IF(เวลาเรียน!CU11="o",ลับ!CO$3,0))</f>
        <v>0</v>
      </c>
      <c r="CP165" s="60">
        <f>IF(ลับ!CP$3=0,0,IF(เวลาเรียน!CV11="o",ลับ!CP$3,0))</f>
        <v>0</v>
      </c>
      <c r="CQ165" s="60">
        <f>IF(ลับ!CQ$3=0,0,IF(เวลาเรียน!CW11="o",ลับ!CQ$3,0))</f>
        <v>0</v>
      </c>
      <c r="CR165" s="60">
        <f>IF(ลับ!CR$3=0,0,IF(เวลาเรียน!CX11="o",ลับ!CR$3,0))</f>
        <v>0</v>
      </c>
      <c r="CS165" s="60">
        <f>IF(ลับ!CS$3=0,0,IF(เวลาเรียน!CY11="o",ลับ!CS$3,0))</f>
        <v>0</v>
      </c>
      <c r="CT165" s="60">
        <f>IF(ลับ!CT$3=0,0,IF(เวลาเรียน!CZ11="o",ลับ!CT$3,0))</f>
        <v>0</v>
      </c>
      <c r="CU165" s="60">
        <f>IF(ลับ!CU$3=0,0,IF(เวลาเรียน!DA11="o",ลับ!CU$3,0))</f>
        <v>0</v>
      </c>
      <c r="CV165" s="60">
        <f>IF(ลับ!CV$3=0,0,IF(เวลาเรียน!DB11="o",ลับ!CV$3,0))</f>
        <v>0</v>
      </c>
      <c r="CW165" s="60">
        <f>IF(ลับ!CW$3=0,0,IF(เวลาเรียน!DC11="o",ลับ!CW$3,0))</f>
        <v>0</v>
      </c>
      <c r="CX165" s="73" t="e">
        <f t="shared" si="26"/>
        <v>#REF!</v>
      </c>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GI165" s="65"/>
      <c r="GJ165" s="65"/>
      <c r="GK165" s="65"/>
      <c r="GL165" s="65"/>
      <c r="GM165" s="65"/>
      <c r="GN165" s="65"/>
      <c r="GO165" s="65"/>
      <c r="GP165" s="65"/>
      <c r="GQ165" s="65"/>
      <c r="GR165" s="65"/>
      <c r="GS165" s="65"/>
      <c r="GT165" s="65"/>
      <c r="GU165" s="65"/>
      <c r="GV165" s="65"/>
      <c r="GW165" s="65"/>
      <c r="GX165" s="65"/>
      <c r="GY165" s="65"/>
      <c r="GZ165" s="65"/>
      <c r="HA165" s="65"/>
      <c r="HB165" s="65"/>
      <c r="HC165" s="65"/>
      <c r="HD165" s="65"/>
      <c r="HE165" s="65"/>
      <c r="HF165" s="65"/>
    </row>
    <row r="166" spans="1:214" ht="20.399999999999999" x14ac:dyDescent="0.55000000000000004">
      <c r="A166" s="25">
        <v>7</v>
      </c>
      <c r="B166" s="60">
        <f>IF(ลับ!B$3=0,0,IF(เวลาเรียน!H12="o",ลับ!B$3,0))</f>
        <v>0</v>
      </c>
      <c r="C166" s="60">
        <f>IF(ลับ!C$3=0,0,IF(เวลาเรียน!I12="o",ลับ!C$3,0))</f>
        <v>0</v>
      </c>
      <c r="D166" s="60">
        <f>IF(ลับ!D$3=0,0,IF(เวลาเรียน!J12="o",ลับ!D$3,0))</f>
        <v>0</v>
      </c>
      <c r="E166" s="60">
        <f>IF(ลับ!E$3=0,0,IF(เวลาเรียน!K12="o",ลับ!E$3,0))</f>
        <v>0</v>
      </c>
      <c r="F166" s="60" t="e">
        <f>IF(ลับ!F$3=0,0,IF(เวลาเรียน!#REF!="o",ลับ!F$3,0))</f>
        <v>#REF!</v>
      </c>
      <c r="G166" s="60">
        <f>IF(ลับ!G$3=0,0,IF(เวลาเรียน!L12="o",ลับ!G$3,0))</f>
        <v>0</v>
      </c>
      <c r="H166" s="60">
        <f>IF(ลับ!H$3=0,0,IF(เวลาเรียน!M12="o",ลับ!H$3,0))</f>
        <v>0</v>
      </c>
      <c r="I166" s="60">
        <f>IF(ลับ!I$3=0,0,IF(เวลาเรียน!N12="o",ลับ!I$3,0))</f>
        <v>0</v>
      </c>
      <c r="J166" s="60">
        <f>IF(ลับ!J$3=0,0,IF(เวลาเรียน!O12="o",ลับ!J$3,0))</f>
        <v>0</v>
      </c>
      <c r="K166" s="60">
        <f>IF(ลับ!K$3=0,0,IF(เวลาเรียน!P12="o",ลับ!K$3,0))</f>
        <v>0</v>
      </c>
      <c r="L166" s="60">
        <f>IF(ลับ!L$3=0,0,IF(เวลาเรียน!Q12="o",ลับ!L$3,0))</f>
        <v>0</v>
      </c>
      <c r="M166" s="60">
        <f>IF(ลับ!M$3=0,0,IF(เวลาเรียน!R12="o",ลับ!M$3,0))</f>
        <v>0</v>
      </c>
      <c r="N166" s="60">
        <f>IF(ลับ!N$3=0,0,IF(เวลาเรียน!S12="o",ลับ!N$3,0))</f>
        <v>0</v>
      </c>
      <c r="O166" s="60">
        <f>IF(ลับ!O$3=0,0,IF(เวลาเรียน!T12="o",ลับ!O$3,0))</f>
        <v>0</v>
      </c>
      <c r="P166" s="60">
        <f>IF(ลับ!P$3=0,0,IF(เวลาเรียน!U12="o",ลับ!P$3,0))</f>
        <v>0</v>
      </c>
      <c r="Q166" s="60">
        <f>IF(ลับ!Q$3=0,0,IF(เวลาเรียน!V12="o",ลับ!Q$3,0))</f>
        <v>0</v>
      </c>
      <c r="R166" s="60">
        <f>IF(ลับ!R$3=0,0,IF(เวลาเรียน!W12="o",ลับ!R$3,0))</f>
        <v>0</v>
      </c>
      <c r="S166" s="60">
        <f>IF(ลับ!S$3=0,0,IF(เวลาเรียน!X12="o",ลับ!S$3,0))</f>
        <v>0</v>
      </c>
      <c r="T166" s="60">
        <f>IF(ลับ!T$3=0,0,IF(เวลาเรียน!Y12="o",ลับ!T$3,0))</f>
        <v>0</v>
      </c>
      <c r="U166" s="60">
        <f>IF(ลับ!U$3=0,0,IF(เวลาเรียน!Z12="o",ลับ!U$3,0))</f>
        <v>0</v>
      </c>
      <c r="V166" s="60">
        <f>IF(ลับ!V$3=0,0,IF(เวลาเรียน!AA12="o",ลับ!V$3,0))</f>
        <v>0</v>
      </c>
      <c r="W166" s="60">
        <f>IF(ลับ!W$3=0,0,IF(เวลาเรียน!AB12="o",ลับ!W$3,0))</f>
        <v>0</v>
      </c>
      <c r="X166" s="60">
        <f>IF(ลับ!X$3=0,0,IF(เวลาเรียน!AC12="o",ลับ!X$3,0))</f>
        <v>0</v>
      </c>
      <c r="Y166" s="60">
        <f>IF(ลับ!Y$3=0,0,IF(เวลาเรียน!AD12="o",ลับ!Y$3,0))</f>
        <v>0</v>
      </c>
      <c r="Z166" s="295">
        <f>IF(ลับ!Z$3=0,0,IF(เวลาเรียน!AE12="o",ลับ!Z$3,0))</f>
        <v>0</v>
      </c>
      <c r="AA166" s="60">
        <f>IF(ลับ!B$3=0,0,IF(เวลาเรียน!AF12="o",ลับ!B$3,0))</f>
        <v>0</v>
      </c>
      <c r="AB166" s="60">
        <f>IF(ลับ!C$3=0,0,IF(เวลาเรียน!AG12="o",ลับ!C$3,0))</f>
        <v>0</v>
      </c>
      <c r="AC166" s="60">
        <f>IF(ลับ!D$3=0,0,IF(เวลาเรียน!AH12="o",ลับ!D$3,0))</f>
        <v>0</v>
      </c>
      <c r="AD166" s="60">
        <f>IF(ลับ!E$3=0,0,IF(เวลาเรียน!AI12="o",ลับ!E$3,0))</f>
        <v>0</v>
      </c>
      <c r="AE166" s="60" t="e">
        <f>IF(ลับ!F$3=0,0,IF(เวลาเรียน!AJ12="o",ลับ!F$3,0))</f>
        <v>#REF!</v>
      </c>
      <c r="AF166" s="60">
        <f>IF(ลับ!G$3=0,0,IF(เวลาเรียน!AK12="o",ลับ!G$3,0))</f>
        <v>0</v>
      </c>
      <c r="AG166" s="60">
        <f>IF(ลับ!H$3=0,0,IF(เวลาเรียน!AL12="o",ลับ!H$3,0))</f>
        <v>0</v>
      </c>
      <c r="AH166" s="60">
        <f>IF(ลับ!I$3=0,0,IF(เวลาเรียน!AM12="o",ลับ!I$3,0))</f>
        <v>0</v>
      </c>
      <c r="AI166" s="60">
        <f>IF(ลับ!J$3=0,0,IF(เวลาเรียน!AN12="o",ลับ!J$3,0))</f>
        <v>0</v>
      </c>
      <c r="AJ166" s="60">
        <f>IF(ลับ!K$3=0,0,IF(เวลาเรียน!AO12="o",ลับ!K$3,0))</f>
        <v>0</v>
      </c>
      <c r="AK166" s="60">
        <f>IF(ลับ!L$3=0,0,IF(เวลาเรียน!AP12="o",ลับ!L$3,0))</f>
        <v>0</v>
      </c>
      <c r="AL166" s="60">
        <f>IF(ลับ!M$3=0,0,IF(เวลาเรียน!AQ12="o",ลับ!M$3,0))</f>
        <v>0</v>
      </c>
      <c r="AM166" s="60">
        <f>IF(ลับ!N$3=0,0,IF(เวลาเรียน!AR12="o",ลับ!N$3,0))</f>
        <v>0</v>
      </c>
      <c r="AN166" s="60">
        <f>IF(ลับ!O$3=0,0,IF(เวลาเรียน!AS12="o",ลับ!O$3,0))</f>
        <v>0</v>
      </c>
      <c r="AO166" s="60">
        <f>IF(ลับ!P$3=0,0,IF(เวลาเรียน!AT12="o",ลับ!P$3,0))</f>
        <v>0</v>
      </c>
      <c r="AP166" s="60">
        <f>IF(ลับ!Q$3=0,0,IF(เวลาเรียน!AU12="o",ลับ!Q$3,0))</f>
        <v>0</v>
      </c>
      <c r="AQ166" s="60">
        <f>IF(ลับ!R$3=0,0,IF(เวลาเรียน!AV12="o",ลับ!R$3,0))</f>
        <v>0</v>
      </c>
      <c r="AR166" s="60">
        <f>IF(ลับ!S$3=0,0,IF(เวลาเรียน!AW12="o",ลับ!S$3,0))</f>
        <v>0</v>
      </c>
      <c r="AS166" s="60">
        <f>IF(ลับ!T$3=0,0,IF(เวลาเรียน!AX12="o",ลับ!T$3,0))</f>
        <v>0</v>
      </c>
      <c r="AT166" s="60">
        <f>IF(ลับ!U$3=0,0,IF(เวลาเรียน!AY12="o",ลับ!U$3,0))</f>
        <v>0</v>
      </c>
      <c r="AU166" s="60">
        <f>IF(ลับ!V$3=0,0,IF(เวลาเรียน!AZ12="o",ลับ!V$3,0))</f>
        <v>0</v>
      </c>
      <c r="AV166" s="60">
        <f>IF(ลับ!W$3=0,0,IF(เวลาเรียน!BA12="o",ลับ!W$3,0))</f>
        <v>0</v>
      </c>
      <c r="AW166" s="60">
        <f>IF(ลับ!X$3=0,0,IF(เวลาเรียน!BB12="o",ลับ!X$3,0))</f>
        <v>0</v>
      </c>
      <c r="AX166" s="60">
        <f>IF(ลับ!Y$3=0,0,IF(เวลาเรียน!BC12="o",ลับ!Y$3,0))</f>
        <v>0</v>
      </c>
      <c r="AY166" s="60">
        <f>IF(ลับ!Z$3=0,0,IF(เวลาเรียน!BD12="o",ลับ!Z$3,0))</f>
        <v>0</v>
      </c>
      <c r="AZ166" s="60">
        <f>IF(ลับ!AA$3=0,0,IF(เวลาเรียน!BE12="o",ลับ!AA$3,0))</f>
        <v>0</v>
      </c>
      <c r="BA166" s="60">
        <f>IF(ลับ!AB$3=0,0,IF(เวลาเรียน!BF12="o",ลับ!AB$3,0))</f>
        <v>0</v>
      </c>
      <c r="BB166" s="60">
        <f>IF(ลับ!AC$3=0,0,IF(เวลาเรียน!BG12="o",ลับ!AC$3,0))</f>
        <v>0</v>
      </c>
      <c r="BC166" s="60">
        <f>IF(ลับ!AD$3=0,0,IF(เวลาเรียน!BH12="o",ลับ!AD$3,0))</f>
        <v>0</v>
      </c>
      <c r="BD166" s="60">
        <f>IF(ลับ!AE$3=0,0,IF(เวลาเรียน!BI12="o",ลับ!AE$3,0))</f>
        <v>0</v>
      </c>
      <c r="BE166" s="60">
        <f>IF(ลับ!AF$3=0,0,IF(เวลาเรียน!BJ12="o",ลับ!AF$3,0))</f>
        <v>0</v>
      </c>
      <c r="BF166" s="60">
        <f>IF(ลับ!AG$3=0,0,IF(เวลาเรียน!BK12="o",ลับ!AG$3,0))</f>
        <v>0</v>
      </c>
      <c r="BG166" s="60">
        <f>IF(ลับ!AH$3=0,0,IF(เวลาเรียน!BL12="o",ลับ!AH$3,0))</f>
        <v>0</v>
      </c>
      <c r="BH166" s="60">
        <f>IF(ลับ!AI$3=0,0,IF(เวลาเรียน!BM12="o",ลับ!AI$3,0))</f>
        <v>0</v>
      </c>
      <c r="BI166" s="60">
        <f>IF(ลับ!AJ$3=0,0,IF(เวลาเรียน!BN12="o",ลับ!AJ$3,0))</f>
        <v>0</v>
      </c>
      <c r="BJ166" s="60">
        <f>IF(ลับ!AK$3=0,0,IF(เวลาเรียน!BO12="o",ลับ!AK$3,0))</f>
        <v>0</v>
      </c>
      <c r="BK166" s="60">
        <f>IF(ลับ!AL$3=0,0,IF(เวลาเรียน!BP12="o",ลับ!AL$3,0))</f>
        <v>0</v>
      </c>
      <c r="BL166" s="60">
        <f>IF(ลับ!AM$3=0,0,IF(เวลาเรียน!BQ12="o",ลับ!AM$3,0))</f>
        <v>0</v>
      </c>
      <c r="BM166" s="60">
        <f>IF(ลับ!AN$3=0,0,IF(เวลาเรียน!BR12="o",ลับ!AN$3,0))</f>
        <v>0</v>
      </c>
      <c r="BN166" s="60">
        <f>IF(ลับ!AO$3=0,0,IF(เวลาเรียน!BS12="o",ลับ!AO$3,0))</f>
        <v>0</v>
      </c>
      <c r="BO166" s="60">
        <f>IF(ลับ!AP$3=0,0,IF(เวลาเรียน!BT12="o",ลับ!AP$3,0))</f>
        <v>0</v>
      </c>
      <c r="BP166" s="60">
        <f>IF(ลับ!AQ$3=0,0,IF(เวลาเรียน!BU12="o",ลับ!AQ$3,0))</f>
        <v>0</v>
      </c>
      <c r="BQ166" s="60">
        <f>IF(ลับ!AR$3=0,0,IF(เวลาเรียน!BV12="o",ลับ!AR$3,0))</f>
        <v>0</v>
      </c>
      <c r="BR166" s="60">
        <f>IF(ลับ!AS$3=0,0,IF(เวลาเรียน!BW12="o",ลับ!AS$3,0))</f>
        <v>0</v>
      </c>
      <c r="BS166" s="295">
        <f>IF(ลับ!AT$3=0,0,IF(เวลาเรียน!BX12="o",ลับ!AT$3,0))</f>
        <v>0</v>
      </c>
      <c r="BT166" s="60">
        <f>IF(ลับ!BT$3=0,0,IF(เวลาเรียน!BZ12="o",ลับ!BT$3,0))</f>
        <v>0</v>
      </c>
      <c r="BU166" s="60">
        <f>IF(ลับ!BU$3=0,0,IF(เวลาเรียน!CA12="o",ลับ!BU$3,0))</f>
        <v>0</v>
      </c>
      <c r="BV166" s="60">
        <f>IF(ลับ!BV$3=0,0,IF(เวลาเรียน!CB12="o",ลับ!BV$3,0))</f>
        <v>0</v>
      </c>
      <c r="BW166" s="60">
        <f>IF(ลับ!BW$3=0,0,IF(เวลาเรียน!CC12="o",ลับ!BW$3,0))</f>
        <v>0</v>
      </c>
      <c r="BX166" s="60">
        <f>IF(ลับ!BX$3=0,0,IF(เวลาเรียน!CD12="o",ลับ!BX$3,0))</f>
        <v>0</v>
      </c>
      <c r="BY166" s="60">
        <f>IF(ลับ!BY$3=0,0,IF(เวลาเรียน!CE12="o",ลับ!BY$3,0))</f>
        <v>0</v>
      </c>
      <c r="BZ166" s="60">
        <f>IF(ลับ!BZ$3=0,0,IF(เวลาเรียน!CF12="o",ลับ!BZ$3,0))</f>
        <v>0</v>
      </c>
      <c r="CA166" s="60">
        <f>IF(ลับ!CA$3=0,0,IF(เวลาเรียน!CG12="o",ลับ!CA$3,0))</f>
        <v>0</v>
      </c>
      <c r="CB166" s="60">
        <f>IF(ลับ!CB$3=0,0,IF(เวลาเรียน!CH12="o",ลับ!CB$3,0))</f>
        <v>0</v>
      </c>
      <c r="CC166" s="60">
        <f>IF(ลับ!CC$3=0,0,IF(เวลาเรียน!CI12="o",ลับ!CC$3,0))</f>
        <v>0</v>
      </c>
      <c r="CD166" s="60">
        <f>IF(ลับ!CD$3=0,0,IF(เวลาเรียน!CJ12="o",ลับ!CD$3,0))</f>
        <v>0</v>
      </c>
      <c r="CE166" s="60">
        <f>IF(ลับ!CE$3=0,0,IF(เวลาเรียน!CK12="o",ลับ!CE$3,0))</f>
        <v>0</v>
      </c>
      <c r="CF166" s="60">
        <f>IF(ลับ!CF$3=0,0,IF(เวลาเรียน!CL12="o",ลับ!CF$3,0))</f>
        <v>0</v>
      </c>
      <c r="CG166" s="60">
        <f>IF(ลับ!CG$3=0,0,IF(เวลาเรียน!CM12="o",ลับ!CG$3,0))</f>
        <v>0</v>
      </c>
      <c r="CH166" s="60">
        <f>IF(ลับ!CH$3=0,0,IF(เวลาเรียน!CN12="o",ลับ!CH$3,0))</f>
        <v>0</v>
      </c>
      <c r="CI166" s="60">
        <f>IF(ลับ!CI$3=0,0,IF(เวลาเรียน!CO12="o",ลับ!CI$3,0))</f>
        <v>0</v>
      </c>
      <c r="CJ166" s="60">
        <f>IF(ลับ!CJ$3=0,0,IF(เวลาเรียน!CP12="o",ลับ!CJ$3,0))</f>
        <v>0</v>
      </c>
      <c r="CK166" s="60">
        <f>IF(ลับ!CK$3=0,0,IF(เวลาเรียน!CQ12="o",ลับ!CK$3,0))</f>
        <v>0</v>
      </c>
      <c r="CL166" s="60">
        <f>IF(ลับ!CL$3=0,0,IF(เวลาเรียน!CR12="o",ลับ!CL$3,0))</f>
        <v>0</v>
      </c>
      <c r="CM166" s="60">
        <f>IF(ลับ!CM$3=0,0,IF(เวลาเรียน!CS12="o",ลับ!CM$3,0))</f>
        <v>0</v>
      </c>
      <c r="CN166" s="60">
        <f>IF(ลับ!CN$3=0,0,IF(เวลาเรียน!CT12="o",ลับ!CN$3,0))</f>
        <v>0</v>
      </c>
      <c r="CO166" s="60">
        <f>IF(ลับ!CO$3=0,0,IF(เวลาเรียน!CU12="o",ลับ!CO$3,0))</f>
        <v>0</v>
      </c>
      <c r="CP166" s="60">
        <f>IF(ลับ!CP$3=0,0,IF(เวลาเรียน!CV12="o",ลับ!CP$3,0))</f>
        <v>0</v>
      </c>
      <c r="CQ166" s="60">
        <f>IF(ลับ!CQ$3=0,0,IF(เวลาเรียน!CW12="o",ลับ!CQ$3,0))</f>
        <v>0</v>
      </c>
      <c r="CR166" s="60">
        <f>IF(ลับ!CR$3=0,0,IF(เวลาเรียน!CX12="o",ลับ!CR$3,0))</f>
        <v>0</v>
      </c>
      <c r="CS166" s="60">
        <f>IF(ลับ!CS$3=0,0,IF(เวลาเรียน!CY12="o",ลับ!CS$3,0))</f>
        <v>0</v>
      </c>
      <c r="CT166" s="60">
        <f>IF(ลับ!CT$3=0,0,IF(เวลาเรียน!CZ12="o",ลับ!CT$3,0))</f>
        <v>0</v>
      </c>
      <c r="CU166" s="60">
        <f>IF(ลับ!CU$3=0,0,IF(เวลาเรียน!DA12="o",ลับ!CU$3,0))</f>
        <v>0</v>
      </c>
      <c r="CV166" s="60">
        <f>IF(ลับ!CV$3=0,0,IF(เวลาเรียน!DB12="o",ลับ!CV$3,0))</f>
        <v>0</v>
      </c>
      <c r="CW166" s="60">
        <f>IF(ลับ!CW$3=0,0,IF(เวลาเรียน!DC12="o",ลับ!CW$3,0))</f>
        <v>0</v>
      </c>
      <c r="CX166" s="73" t="e">
        <f t="shared" si="26"/>
        <v>#REF!</v>
      </c>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row>
    <row r="167" spans="1:214" ht="20.399999999999999" x14ac:dyDescent="0.55000000000000004">
      <c r="A167" s="25">
        <v>8</v>
      </c>
      <c r="B167" s="60">
        <f>IF(ลับ!B$3=0,0,IF(เวลาเรียน!H13="o",ลับ!B$3,0))</f>
        <v>0</v>
      </c>
      <c r="C167" s="60">
        <f>IF(ลับ!C$3=0,0,IF(เวลาเรียน!I13="o",ลับ!C$3,0))</f>
        <v>0</v>
      </c>
      <c r="D167" s="60">
        <f>IF(ลับ!D$3=0,0,IF(เวลาเรียน!J13="o",ลับ!D$3,0))</f>
        <v>0</v>
      </c>
      <c r="E167" s="60">
        <f>IF(ลับ!E$3=0,0,IF(เวลาเรียน!K13="o",ลับ!E$3,0))</f>
        <v>0</v>
      </c>
      <c r="F167" s="60" t="e">
        <f>IF(ลับ!F$3=0,0,IF(เวลาเรียน!#REF!="o",ลับ!F$3,0))</f>
        <v>#REF!</v>
      </c>
      <c r="G167" s="60">
        <f>IF(ลับ!G$3=0,0,IF(เวลาเรียน!L13="o",ลับ!G$3,0))</f>
        <v>0</v>
      </c>
      <c r="H167" s="60">
        <f>IF(ลับ!H$3=0,0,IF(เวลาเรียน!M13="o",ลับ!H$3,0))</f>
        <v>0</v>
      </c>
      <c r="I167" s="60">
        <f>IF(ลับ!I$3=0,0,IF(เวลาเรียน!N13="o",ลับ!I$3,0))</f>
        <v>0</v>
      </c>
      <c r="J167" s="60">
        <f>IF(ลับ!J$3=0,0,IF(เวลาเรียน!O13="o",ลับ!J$3,0))</f>
        <v>0</v>
      </c>
      <c r="K167" s="60">
        <f>IF(ลับ!K$3=0,0,IF(เวลาเรียน!P13="o",ลับ!K$3,0))</f>
        <v>0</v>
      </c>
      <c r="L167" s="60">
        <f>IF(ลับ!L$3=0,0,IF(เวลาเรียน!Q13="o",ลับ!L$3,0))</f>
        <v>0</v>
      </c>
      <c r="M167" s="60">
        <f>IF(ลับ!M$3=0,0,IF(เวลาเรียน!R13="o",ลับ!M$3,0))</f>
        <v>0</v>
      </c>
      <c r="N167" s="60">
        <f>IF(ลับ!N$3=0,0,IF(เวลาเรียน!S13="o",ลับ!N$3,0))</f>
        <v>0</v>
      </c>
      <c r="O167" s="60">
        <f>IF(ลับ!O$3=0,0,IF(เวลาเรียน!T13="o",ลับ!O$3,0))</f>
        <v>0</v>
      </c>
      <c r="P167" s="60">
        <f>IF(ลับ!P$3=0,0,IF(เวลาเรียน!U13="o",ลับ!P$3,0))</f>
        <v>0</v>
      </c>
      <c r="Q167" s="60">
        <f>IF(ลับ!Q$3=0,0,IF(เวลาเรียน!V13="o",ลับ!Q$3,0))</f>
        <v>0</v>
      </c>
      <c r="R167" s="60">
        <f>IF(ลับ!R$3=0,0,IF(เวลาเรียน!W13="o",ลับ!R$3,0))</f>
        <v>0</v>
      </c>
      <c r="S167" s="60">
        <f>IF(ลับ!S$3=0,0,IF(เวลาเรียน!X13="o",ลับ!S$3,0))</f>
        <v>0</v>
      </c>
      <c r="T167" s="60">
        <f>IF(ลับ!T$3=0,0,IF(เวลาเรียน!Y13="o",ลับ!T$3,0))</f>
        <v>0</v>
      </c>
      <c r="U167" s="60">
        <f>IF(ลับ!U$3=0,0,IF(เวลาเรียน!Z13="o",ลับ!U$3,0))</f>
        <v>0</v>
      </c>
      <c r="V167" s="60">
        <f>IF(ลับ!V$3=0,0,IF(เวลาเรียน!AA13="o",ลับ!V$3,0))</f>
        <v>0</v>
      </c>
      <c r="W167" s="60">
        <f>IF(ลับ!W$3=0,0,IF(เวลาเรียน!AB13="o",ลับ!W$3,0))</f>
        <v>0</v>
      </c>
      <c r="X167" s="60">
        <f>IF(ลับ!X$3=0,0,IF(เวลาเรียน!AC13="o",ลับ!X$3,0))</f>
        <v>0</v>
      </c>
      <c r="Y167" s="60">
        <f>IF(ลับ!Y$3=0,0,IF(เวลาเรียน!AD13="o",ลับ!Y$3,0))</f>
        <v>0</v>
      </c>
      <c r="Z167" s="295">
        <f>IF(ลับ!Z$3=0,0,IF(เวลาเรียน!AE13="o",ลับ!Z$3,0))</f>
        <v>0</v>
      </c>
      <c r="AA167" s="60">
        <f>IF(ลับ!B$3=0,0,IF(เวลาเรียน!AF13="o",ลับ!B$3,0))</f>
        <v>0</v>
      </c>
      <c r="AB167" s="60">
        <f>IF(ลับ!C$3=0,0,IF(เวลาเรียน!AG13="o",ลับ!C$3,0))</f>
        <v>0</v>
      </c>
      <c r="AC167" s="60">
        <f>IF(ลับ!D$3=0,0,IF(เวลาเรียน!AH13="o",ลับ!D$3,0))</f>
        <v>0</v>
      </c>
      <c r="AD167" s="60">
        <f>IF(ลับ!E$3=0,0,IF(เวลาเรียน!AI13="o",ลับ!E$3,0))</f>
        <v>0</v>
      </c>
      <c r="AE167" s="60" t="e">
        <f>IF(ลับ!F$3=0,0,IF(เวลาเรียน!AJ13="o",ลับ!F$3,0))</f>
        <v>#REF!</v>
      </c>
      <c r="AF167" s="60">
        <f>IF(ลับ!G$3=0,0,IF(เวลาเรียน!AK13="o",ลับ!G$3,0))</f>
        <v>0</v>
      </c>
      <c r="AG167" s="60">
        <f>IF(ลับ!H$3=0,0,IF(เวลาเรียน!AL13="o",ลับ!H$3,0))</f>
        <v>0</v>
      </c>
      <c r="AH167" s="60">
        <f>IF(ลับ!I$3=0,0,IF(เวลาเรียน!AM13="o",ลับ!I$3,0))</f>
        <v>0</v>
      </c>
      <c r="AI167" s="60">
        <f>IF(ลับ!J$3=0,0,IF(เวลาเรียน!AN13="o",ลับ!J$3,0))</f>
        <v>0</v>
      </c>
      <c r="AJ167" s="60">
        <f>IF(ลับ!K$3=0,0,IF(เวลาเรียน!AO13="o",ลับ!K$3,0))</f>
        <v>0</v>
      </c>
      <c r="AK167" s="60">
        <f>IF(ลับ!L$3=0,0,IF(เวลาเรียน!AP13="o",ลับ!L$3,0))</f>
        <v>0</v>
      </c>
      <c r="AL167" s="60">
        <f>IF(ลับ!M$3=0,0,IF(เวลาเรียน!AQ13="o",ลับ!M$3,0))</f>
        <v>0</v>
      </c>
      <c r="AM167" s="60">
        <f>IF(ลับ!N$3=0,0,IF(เวลาเรียน!AR13="o",ลับ!N$3,0))</f>
        <v>0</v>
      </c>
      <c r="AN167" s="60">
        <f>IF(ลับ!O$3=0,0,IF(เวลาเรียน!AS13="o",ลับ!O$3,0))</f>
        <v>0</v>
      </c>
      <c r="AO167" s="60">
        <f>IF(ลับ!P$3=0,0,IF(เวลาเรียน!AT13="o",ลับ!P$3,0))</f>
        <v>0</v>
      </c>
      <c r="AP167" s="60">
        <f>IF(ลับ!Q$3=0,0,IF(เวลาเรียน!AU13="o",ลับ!Q$3,0))</f>
        <v>0</v>
      </c>
      <c r="AQ167" s="60">
        <f>IF(ลับ!R$3=0,0,IF(เวลาเรียน!AV13="o",ลับ!R$3,0))</f>
        <v>0</v>
      </c>
      <c r="AR167" s="60">
        <f>IF(ลับ!S$3=0,0,IF(เวลาเรียน!AW13="o",ลับ!S$3,0))</f>
        <v>0</v>
      </c>
      <c r="AS167" s="60">
        <f>IF(ลับ!T$3=0,0,IF(เวลาเรียน!AX13="o",ลับ!T$3,0))</f>
        <v>0</v>
      </c>
      <c r="AT167" s="60">
        <f>IF(ลับ!U$3=0,0,IF(เวลาเรียน!AY13="o",ลับ!U$3,0))</f>
        <v>0</v>
      </c>
      <c r="AU167" s="60">
        <f>IF(ลับ!V$3=0,0,IF(เวลาเรียน!AZ13="o",ลับ!V$3,0))</f>
        <v>0</v>
      </c>
      <c r="AV167" s="60">
        <f>IF(ลับ!W$3=0,0,IF(เวลาเรียน!BA13="o",ลับ!W$3,0))</f>
        <v>0</v>
      </c>
      <c r="AW167" s="60">
        <f>IF(ลับ!X$3=0,0,IF(เวลาเรียน!BB13="o",ลับ!X$3,0))</f>
        <v>0</v>
      </c>
      <c r="AX167" s="60">
        <f>IF(ลับ!Y$3=0,0,IF(เวลาเรียน!BC13="o",ลับ!Y$3,0))</f>
        <v>0</v>
      </c>
      <c r="AY167" s="60">
        <f>IF(ลับ!Z$3=0,0,IF(เวลาเรียน!BD13="o",ลับ!Z$3,0))</f>
        <v>0</v>
      </c>
      <c r="AZ167" s="60">
        <f>IF(ลับ!AA$3=0,0,IF(เวลาเรียน!BE13="o",ลับ!AA$3,0))</f>
        <v>0</v>
      </c>
      <c r="BA167" s="60">
        <f>IF(ลับ!AB$3=0,0,IF(เวลาเรียน!BF13="o",ลับ!AB$3,0))</f>
        <v>0</v>
      </c>
      <c r="BB167" s="60">
        <f>IF(ลับ!AC$3=0,0,IF(เวลาเรียน!BG13="o",ลับ!AC$3,0))</f>
        <v>0</v>
      </c>
      <c r="BC167" s="60">
        <f>IF(ลับ!AD$3=0,0,IF(เวลาเรียน!BH13="o",ลับ!AD$3,0))</f>
        <v>0</v>
      </c>
      <c r="BD167" s="60">
        <f>IF(ลับ!AE$3=0,0,IF(เวลาเรียน!BI13="o",ลับ!AE$3,0))</f>
        <v>0</v>
      </c>
      <c r="BE167" s="60">
        <f>IF(ลับ!AF$3=0,0,IF(เวลาเรียน!BJ13="o",ลับ!AF$3,0))</f>
        <v>0</v>
      </c>
      <c r="BF167" s="60">
        <f>IF(ลับ!AG$3=0,0,IF(เวลาเรียน!BK13="o",ลับ!AG$3,0))</f>
        <v>0</v>
      </c>
      <c r="BG167" s="60">
        <f>IF(ลับ!AH$3=0,0,IF(เวลาเรียน!BL13="o",ลับ!AH$3,0))</f>
        <v>0</v>
      </c>
      <c r="BH167" s="60">
        <f>IF(ลับ!AI$3=0,0,IF(เวลาเรียน!BM13="o",ลับ!AI$3,0))</f>
        <v>0</v>
      </c>
      <c r="BI167" s="60">
        <f>IF(ลับ!AJ$3=0,0,IF(เวลาเรียน!BN13="o",ลับ!AJ$3,0))</f>
        <v>0</v>
      </c>
      <c r="BJ167" s="60">
        <f>IF(ลับ!AK$3=0,0,IF(เวลาเรียน!BO13="o",ลับ!AK$3,0))</f>
        <v>0</v>
      </c>
      <c r="BK167" s="60">
        <f>IF(ลับ!AL$3=0,0,IF(เวลาเรียน!BP13="o",ลับ!AL$3,0))</f>
        <v>0</v>
      </c>
      <c r="BL167" s="60">
        <f>IF(ลับ!AM$3=0,0,IF(เวลาเรียน!BQ13="o",ลับ!AM$3,0))</f>
        <v>0</v>
      </c>
      <c r="BM167" s="60">
        <f>IF(ลับ!AN$3=0,0,IF(เวลาเรียน!BR13="o",ลับ!AN$3,0))</f>
        <v>0</v>
      </c>
      <c r="BN167" s="60">
        <f>IF(ลับ!AO$3=0,0,IF(เวลาเรียน!BS13="o",ลับ!AO$3,0))</f>
        <v>0</v>
      </c>
      <c r="BO167" s="60">
        <f>IF(ลับ!AP$3=0,0,IF(เวลาเรียน!BT13="o",ลับ!AP$3,0))</f>
        <v>0</v>
      </c>
      <c r="BP167" s="60">
        <f>IF(ลับ!AQ$3=0,0,IF(เวลาเรียน!BU13="o",ลับ!AQ$3,0))</f>
        <v>0</v>
      </c>
      <c r="BQ167" s="60">
        <f>IF(ลับ!AR$3=0,0,IF(เวลาเรียน!BV13="o",ลับ!AR$3,0))</f>
        <v>0</v>
      </c>
      <c r="BR167" s="60">
        <f>IF(ลับ!AS$3=0,0,IF(เวลาเรียน!BW13="o",ลับ!AS$3,0))</f>
        <v>0</v>
      </c>
      <c r="BS167" s="295">
        <f>IF(ลับ!AT$3=0,0,IF(เวลาเรียน!BX13="o",ลับ!AT$3,0))</f>
        <v>0</v>
      </c>
      <c r="BT167" s="60">
        <f>IF(ลับ!BT$3=0,0,IF(เวลาเรียน!BZ13="o",ลับ!BT$3,0))</f>
        <v>0</v>
      </c>
      <c r="BU167" s="60">
        <f>IF(ลับ!BU$3=0,0,IF(เวลาเรียน!CA13="o",ลับ!BU$3,0))</f>
        <v>0</v>
      </c>
      <c r="BV167" s="60">
        <f>IF(ลับ!BV$3=0,0,IF(เวลาเรียน!CB13="o",ลับ!BV$3,0))</f>
        <v>0</v>
      </c>
      <c r="BW167" s="60">
        <f>IF(ลับ!BW$3=0,0,IF(เวลาเรียน!CC13="o",ลับ!BW$3,0))</f>
        <v>0</v>
      </c>
      <c r="BX167" s="60">
        <f>IF(ลับ!BX$3=0,0,IF(เวลาเรียน!CD13="o",ลับ!BX$3,0))</f>
        <v>0</v>
      </c>
      <c r="BY167" s="60">
        <f>IF(ลับ!BY$3=0,0,IF(เวลาเรียน!CE13="o",ลับ!BY$3,0))</f>
        <v>0</v>
      </c>
      <c r="BZ167" s="60">
        <f>IF(ลับ!BZ$3=0,0,IF(เวลาเรียน!CF13="o",ลับ!BZ$3,0))</f>
        <v>0</v>
      </c>
      <c r="CA167" s="60">
        <f>IF(ลับ!CA$3=0,0,IF(เวลาเรียน!CG13="o",ลับ!CA$3,0))</f>
        <v>0</v>
      </c>
      <c r="CB167" s="60">
        <f>IF(ลับ!CB$3=0,0,IF(เวลาเรียน!CH13="o",ลับ!CB$3,0))</f>
        <v>0</v>
      </c>
      <c r="CC167" s="60">
        <f>IF(ลับ!CC$3=0,0,IF(เวลาเรียน!CI13="o",ลับ!CC$3,0))</f>
        <v>0</v>
      </c>
      <c r="CD167" s="60">
        <f>IF(ลับ!CD$3=0,0,IF(เวลาเรียน!CJ13="o",ลับ!CD$3,0))</f>
        <v>0</v>
      </c>
      <c r="CE167" s="60">
        <f>IF(ลับ!CE$3=0,0,IF(เวลาเรียน!CK13="o",ลับ!CE$3,0))</f>
        <v>0</v>
      </c>
      <c r="CF167" s="60">
        <f>IF(ลับ!CF$3=0,0,IF(เวลาเรียน!CL13="o",ลับ!CF$3,0))</f>
        <v>0</v>
      </c>
      <c r="CG167" s="60">
        <f>IF(ลับ!CG$3=0,0,IF(เวลาเรียน!CM13="o",ลับ!CG$3,0))</f>
        <v>0</v>
      </c>
      <c r="CH167" s="60">
        <f>IF(ลับ!CH$3=0,0,IF(เวลาเรียน!CN13="o",ลับ!CH$3,0))</f>
        <v>0</v>
      </c>
      <c r="CI167" s="60">
        <f>IF(ลับ!CI$3=0,0,IF(เวลาเรียน!CO13="o",ลับ!CI$3,0))</f>
        <v>0</v>
      </c>
      <c r="CJ167" s="60">
        <f>IF(ลับ!CJ$3=0,0,IF(เวลาเรียน!CP13="o",ลับ!CJ$3,0))</f>
        <v>0</v>
      </c>
      <c r="CK167" s="60">
        <f>IF(ลับ!CK$3=0,0,IF(เวลาเรียน!CQ13="o",ลับ!CK$3,0))</f>
        <v>0</v>
      </c>
      <c r="CL167" s="60">
        <f>IF(ลับ!CL$3=0,0,IF(เวลาเรียน!CR13="o",ลับ!CL$3,0))</f>
        <v>0</v>
      </c>
      <c r="CM167" s="60">
        <f>IF(ลับ!CM$3=0,0,IF(เวลาเรียน!CS13="o",ลับ!CM$3,0))</f>
        <v>0</v>
      </c>
      <c r="CN167" s="60">
        <f>IF(ลับ!CN$3=0,0,IF(เวลาเรียน!CT13="o",ลับ!CN$3,0))</f>
        <v>0</v>
      </c>
      <c r="CO167" s="60">
        <f>IF(ลับ!CO$3=0,0,IF(เวลาเรียน!CU13="o",ลับ!CO$3,0))</f>
        <v>0</v>
      </c>
      <c r="CP167" s="60">
        <f>IF(ลับ!CP$3=0,0,IF(เวลาเรียน!CV13="o",ลับ!CP$3,0))</f>
        <v>0</v>
      </c>
      <c r="CQ167" s="60">
        <f>IF(ลับ!CQ$3=0,0,IF(เวลาเรียน!CW13="o",ลับ!CQ$3,0))</f>
        <v>0</v>
      </c>
      <c r="CR167" s="60">
        <f>IF(ลับ!CR$3=0,0,IF(เวลาเรียน!CX13="o",ลับ!CR$3,0))</f>
        <v>0</v>
      </c>
      <c r="CS167" s="60">
        <f>IF(ลับ!CS$3=0,0,IF(เวลาเรียน!CY13="o",ลับ!CS$3,0))</f>
        <v>0</v>
      </c>
      <c r="CT167" s="60">
        <f>IF(ลับ!CT$3=0,0,IF(เวลาเรียน!CZ13="o",ลับ!CT$3,0))</f>
        <v>0</v>
      </c>
      <c r="CU167" s="60">
        <f>IF(ลับ!CU$3=0,0,IF(เวลาเรียน!DA13="o",ลับ!CU$3,0))</f>
        <v>0</v>
      </c>
      <c r="CV167" s="60">
        <f>IF(ลับ!CV$3=0,0,IF(เวลาเรียน!DB13="o",ลับ!CV$3,0))</f>
        <v>0</v>
      </c>
      <c r="CW167" s="60">
        <f>IF(ลับ!CW$3=0,0,IF(เวลาเรียน!DC13="o",ลับ!CW$3,0))</f>
        <v>0</v>
      </c>
      <c r="CX167" s="73" t="e">
        <f t="shared" si="26"/>
        <v>#REF!</v>
      </c>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GI167" s="65"/>
      <c r="GJ167" s="65"/>
      <c r="GK167" s="65"/>
      <c r="GL167" s="65"/>
      <c r="GM167" s="65"/>
      <c r="GN167" s="65"/>
      <c r="GO167" s="65"/>
      <c r="GP167" s="65"/>
      <c r="GQ167" s="65"/>
      <c r="GR167" s="65"/>
      <c r="GS167" s="65"/>
      <c r="GT167" s="65"/>
      <c r="GU167" s="65"/>
      <c r="GV167" s="65"/>
      <c r="GW167" s="65"/>
      <c r="GX167" s="65"/>
      <c r="GY167" s="65"/>
      <c r="GZ167" s="65"/>
      <c r="HA167" s="65"/>
      <c r="HB167" s="65"/>
      <c r="HC167" s="65"/>
      <c r="HD167" s="65"/>
      <c r="HE167" s="65"/>
      <c r="HF167" s="65"/>
    </row>
    <row r="168" spans="1:214" ht="20.399999999999999" x14ac:dyDescent="0.55000000000000004">
      <c r="A168" s="25">
        <v>9</v>
      </c>
      <c r="B168" s="60">
        <f>IF(ลับ!B$3=0,0,IF(เวลาเรียน!H14="o",ลับ!B$3,0))</f>
        <v>0</v>
      </c>
      <c r="C168" s="60">
        <f>IF(ลับ!C$3=0,0,IF(เวลาเรียน!I14="o",ลับ!C$3,0))</f>
        <v>0</v>
      </c>
      <c r="D168" s="60">
        <f>IF(ลับ!D$3=0,0,IF(เวลาเรียน!J14="o",ลับ!D$3,0))</f>
        <v>0</v>
      </c>
      <c r="E168" s="60">
        <f>IF(ลับ!E$3=0,0,IF(เวลาเรียน!K14="o",ลับ!E$3,0))</f>
        <v>0</v>
      </c>
      <c r="F168" s="60" t="e">
        <f>IF(ลับ!F$3=0,0,IF(เวลาเรียน!#REF!="o",ลับ!F$3,0))</f>
        <v>#REF!</v>
      </c>
      <c r="G168" s="60">
        <f>IF(ลับ!G$3=0,0,IF(เวลาเรียน!L14="o",ลับ!G$3,0))</f>
        <v>0</v>
      </c>
      <c r="H168" s="60">
        <f>IF(ลับ!H$3=0,0,IF(เวลาเรียน!M14="o",ลับ!H$3,0))</f>
        <v>0</v>
      </c>
      <c r="I168" s="60">
        <f>IF(ลับ!I$3=0,0,IF(เวลาเรียน!N14="o",ลับ!I$3,0))</f>
        <v>0</v>
      </c>
      <c r="J168" s="60">
        <f>IF(ลับ!J$3=0,0,IF(เวลาเรียน!O14="o",ลับ!J$3,0))</f>
        <v>0</v>
      </c>
      <c r="K168" s="60">
        <f>IF(ลับ!K$3=0,0,IF(เวลาเรียน!P14="o",ลับ!K$3,0))</f>
        <v>0</v>
      </c>
      <c r="L168" s="60">
        <f>IF(ลับ!L$3=0,0,IF(เวลาเรียน!Q14="o",ลับ!L$3,0))</f>
        <v>0</v>
      </c>
      <c r="M168" s="60">
        <f>IF(ลับ!M$3=0,0,IF(เวลาเรียน!R14="o",ลับ!M$3,0))</f>
        <v>0</v>
      </c>
      <c r="N168" s="60">
        <f>IF(ลับ!N$3=0,0,IF(เวลาเรียน!S14="o",ลับ!N$3,0))</f>
        <v>0</v>
      </c>
      <c r="O168" s="60">
        <f>IF(ลับ!O$3=0,0,IF(เวลาเรียน!T14="o",ลับ!O$3,0))</f>
        <v>0</v>
      </c>
      <c r="P168" s="60">
        <f>IF(ลับ!P$3=0,0,IF(เวลาเรียน!U14="o",ลับ!P$3,0))</f>
        <v>0</v>
      </c>
      <c r="Q168" s="60">
        <f>IF(ลับ!Q$3=0,0,IF(เวลาเรียน!V14="o",ลับ!Q$3,0))</f>
        <v>0</v>
      </c>
      <c r="R168" s="60">
        <f>IF(ลับ!R$3=0,0,IF(เวลาเรียน!W14="o",ลับ!R$3,0))</f>
        <v>0</v>
      </c>
      <c r="S168" s="60">
        <f>IF(ลับ!S$3=0,0,IF(เวลาเรียน!X14="o",ลับ!S$3,0))</f>
        <v>0</v>
      </c>
      <c r="T168" s="60">
        <f>IF(ลับ!T$3=0,0,IF(เวลาเรียน!Y14="o",ลับ!T$3,0))</f>
        <v>0</v>
      </c>
      <c r="U168" s="60">
        <f>IF(ลับ!U$3=0,0,IF(เวลาเรียน!Z14="o",ลับ!U$3,0))</f>
        <v>0</v>
      </c>
      <c r="V168" s="60">
        <f>IF(ลับ!V$3=0,0,IF(เวลาเรียน!AA14="o",ลับ!V$3,0))</f>
        <v>0</v>
      </c>
      <c r="W168" s="60">
        <f>IF(ลับ!W$3=0,0,IF(เวลาเรียน!AB14="o",ลับ!W$3,0))</f>
        <v>0</v>
      </c>
      <c r="X168" s="60">
        <f>IF(ลับ!X$3=0,0,IF(เวลาเรียน!AC14="o",ลับ!X$3,0))</f>
        <v>0</v>
      </c>
      <c r="Y168" s="60">
        <f>IF(ลับ!Y$3=0,0,IF(เวลาเรียน!AD14="o",ลับ!Y$3,0))</f>
        <v>0</v>
      </c>
      <c r="Z168" s="295">
        <f>IF(ลับ!Z$3=0,0,IF(เวลาเรียน!AE14="o",ลับ!Z$3,0))</f>
        <v>0</v>
      </c>
      <c r="AA168" s="60">
        <f>IF(ลับ!B$3=0,0,IF(เวลาเรียน!AF14="o",ลับ!B$3,0))</f>
        <v>0</v>
      </c>
      <c r="AB168" s="60">
        <f>IF(ลับ!C$3=0,0,IF(เวลาเรียน!AG14="o",ลับ!C$3,0))</f>
        <v>0</v>
      </c>
      <c r="AC168" s="60">
        <f>IF(ลับ!D$3=0,0,IF(เวลาเรียน!AH14="o",ลับ!D$3,0))</f>
        <v>0</v>
      </c>
      <c r="AD168" s="60">
        <f>IF(ลับ!E$3=0,0,IF(เวลาเรียน!AI14="o",ลับ!E$3,0))</f>
        <v>0</v>
      </c>
      <c r="AE168" s="60" t="e">
        <f>IF(ลับ!F$3=0,0,IF(เวลาเรียน!AJ14="o",ลับ!F$3,0))</f>
        <v>#REF!</v>
      </c>
      <c r="AF168" s="60">
        <f>IF(ลับ!G$3=0,0,IF(เวลาเรียน!AK14="o",ลับ!G$3,0))</f>
        <v>0</v>
      </c>
      <c r="AG168" s="60">
        <f>IF(ลับ!H$3=0,0,IF(เวลาเรียน!AL14="o",ลับ!H$3,0))</f>
        <v>0</v>
      </c>
      <c r="AH168" s="60">
        <f>IF(ลับ!I$3=0,0,IF(เวลาเรียน!AM14="o",ลับ!I$3,0))</f>
        <v>0</v>
      </c>
      <c r="AI168" s="60">
        <f>IF(ลับ!J$3=0,0,IF(เวลาเรียน!AN14="o",ลับ!J$3,0))</f>
        <v>0</v>
      </c>
      <c r="AJ168" s="60">
        <f>IF(ลับ!K$3=0,0,IF(เวลาเรียน!AO14="o",ลับ!K$3,0))</f>
        <v>0</v>
      </c>
      <c r="AK168" s="60">
        <f>IF(ลับ!L$3=0,0,IF(เวลาเรียน!AP14="o",ลับ!L$3,0))</f>
        <v>0</v>
      </c>
      <c r="AL168" s="60">
        <f>IF(ลับ!M$3=0,0,IF(เวลาเรียน!AQ14="o",ลับ!M$3,0))</f>
        <v>0</v>
      </c>
      <c r="AM168" s="60">
        <f>IF(ลับ!N$3=0,0,IF(เวลาเรียน!AR14="o",ลับ!N$3,0))</f>
        <v>0</v>
      </c>
      <c r="AN168" s="60">
        <f>IF(ลับ!O$3=0,0,IF(เวลาเรียน!AS14="o",ลับ!O$3,0))</f>
        <v>0</v>
      </c>
      <c r="AO168" s="60">
        <f>IF(ลับ!P$3=0,0,IF(เวลาเรียน!AT14="o",ลับ!P$3,0))</f>
        <v>0</v>
      </c>
      <c r="AP168" s="60">
        <f>IF(ลับ!Q$3=0,0,IF(เวลาเรียน!AU14="o",ลับ!Q$3,0))</f>
        <v>0</v>
      </c>
      <c r="AQ168" s="60">
        <f>IF(ลับ!R$3=0,0,IF(เวลาเรียน!AV14="o",ลับ!R$3,0))</f>
        <v>0</v>
      </c>
      <c r="AR168" s="60">
        <f>IF(ลับ!S$3=0,0,IF(เวลาเรียน!AW14="o",ลับ!S$3,0))</f>
        <v>0</v>
      </c>
      <c r="AS168" s="60">
        <f>IF(ลับ!T$3=0,0,IF(เวลาเรียน!AX14="o",ลับ!T$3,0))</f>
        <v>0</v>
      </c>
      <c r="AT168" s="60">
        <f>IF(ลับ!U$3=0,0,IF(เวลาเรียน!AY14="o",ลับ!U$3,0))</f>
        <v>0</v>
      </c>
      <c r="AU168" s="60">
        <f>IF(ลับ!V$3=0,0,IF(เวลาเรียน!AZ14="o",ลับ!V$3,0))</f>
        <v>0</v>
      </c>
      <c r="AV168" s="60">
        <f>IF(ลับ!W$3=0,0,IF(เวลาเรียน!BA14="o",ลับ!W$3,0))</f>
        <v>0</v>
      </c>
      <c r="AW168" s="60">
        <f>IF(ลับ!X$3=0,0,IF(เวลาเรียน!BB14="o",ลับ!X$3,0))</f>
        <v>0</v>
      </c>
      <c r="AX168" s="60">
        <f>IF(ลับ!Y$3=0,0,IF(เวลาเรียน!BC14="o",ลับ!Y$3,0))</f>
        <v>0</v>
      </c>
      <c r="AY168" s="60">
        <f>IF(ลับ!Z$3=0,0,IF(เวลาเรียน!BD14="o",ลับ!Z$3,0))</f>
        <v>0</v>
      </c>
      <c r="AZ168" s="60">
        <f>IF(ลับ!AA$3=0,0,IF(เวลาเรียน!BE14="o",ลับ!AA$3,0))</f>
        <v>0</v>
      </c>
      <c r="BA168" s="60">
        <f>IF(ลับ!AB$3=0,0,IF(เวลาเรียน!BF14="o",ลับ!AB$3,0))</f>
        <v>0</v>
      </c>
      <c r="BB168" s="60">
        <f>IF(ลับ!AC$3=0,0,IF(เวลาเรียน!BG14="o",ลับ!AC$3,0))</f>
        <v>0</v>
      </c>
      <c r="BC168" s="60">
        <f>IF(ลับ!AD$3=0,0,IF(เวลาเรียน!BH14="o",ลับ!AD$3,0))</f>
        <v>0</v>
      </c>
      <c r="BD168" s="60">
        <f>IF(ลับ!AE$3=0,0,IF(เวลาเรียน!BI14="o",ลับ!AE$3,0))</f>
        <v>0</v>
      </c>
      <c r="BE168" s="60">
        <f>IF(ลับ!AF$3=0,0,IF(เวลาเรียน!BJ14="o",ลับ!AF$3,0))</f>
        <v>0</v>
      </c>
      <c r="BF168" s="60">
        <f>IF(ลับ!AG$3=0,0,IF(เวลาเรียน!BK14="o",ลับ!AG$3,0))</f>
        <v>0</v>
      </c>
      <c r="BG168" s="60">
        <f>IF(ลับ!AH$3=0,0,IF(เวลาเรียน!BL14="o",ลับ!AH$3,0))</f>
        <v>0</v>
      </c>
      <c r="BH168" s="60">
        <f>IF(ลับ!AI$3=0,0,IF(เวลาเรียน!BM14="o",ลับ!AI$3,0))</f>
        <v>0</v>
      </c>
      <c r="BI168" s="60">
        <f>IF(ลับ!AJ$3=0,0,IF(เวลาเรียน!BN14="o",ลับ!AJ$3,0))</f>
        <v>0</v>
      </c>
      <c r="BJ168" s="60">
        <f>IF(ลับ!AK$3=0,0,IF(เวลาเรียน!BO14="o",ลับ!AK$3,0))</f>
        <v>0</v>
      </c>
      <c r="BK168" s="60">
        <f>IF(ลับ!AL$3=0,0,IF(เวลาเรียน!BP14="o",ลับ!AL$3,0))</f>
        <v>0</v>
      </c>
      <c r="BL168" s="60">
        <f>IF(ลับ!AM$3=0,0,IF(เวลาเรียน!BQ14="o",ลับ!AM$3,0))</f>
        <v>0</v>
      </c>
      <c r="BM168" s="60">
        <f>IF(ลับ!AN$3=0,0,IF(เวลาเรียน!BR14="o",ลับ!AN$3,0))</f>
        <v>0</v>
      </c>
      <c r="BN168" s="60">
        <f>IF(ลับ!AO$3=0,0,IF(เวลาเรียน!BS14="o",ลับ!AO$3,0))</f>
        <v>0</v>
      </c>
      <c r="BO168" s="60">
        <f>IF(ลับ!AP$3=0,0,IF(เวลาเรียน!BT14="o",ลับ!AP$3,0))</f>
        <v>0</v>
      </c>
      <c r="BP168" s="60">
        <f>IF(ลับ!AQ$3=0,0,IF(เวลาเรียน!BU14="o",ลับ!AQ$3,0))</f>
        <v>0</v>
      </c>
      <c r="BQ168" s="60">
        <f>IF(ลับ!AR$3=0,0,IF(เวลาเรียน!BV14="o",ลับ!AR$3,0))</f>
        <v>0</v>
      </c>
      <c r="BR168" s="60">
        <f>IF(ลับ!AS$3=0,0,IF(เวลาเรียน!BW14="o",ลับ!AS$3,0))</f>
        <v>0</v>
      </c>
      <c r="BS168" s="295">
        <f>IF(ลับ!AT$3=0,0,IF(เวลาเรียน!BX14="o",ลับ!AT$3,0))</f>
        <v>0</v>
      </c>
      <c r="BT168" s="60">
        <f>IF(ลับ!BT$3=0,0,IF(เวลาเรียน!BZ14="o",ลับ!BT$3,0))</f>
        <v>0</v>
      </c>
      <c r="BU168" s="60">
        <f>IF(ลับ!BU$3=0,0,IF(เวลาเรียน!CA14="o",ลับ!BU$3,0))</f>
        <v>0</v>
      </c>
      <c r="BV168" s="60">
        <f>IF(ลับ!BV$3=0,0,IF(เวลาเรียน!CB14="o",ลับ!BV$3,0))</f>
        <v>0</v>
      </c>
      <c r="BW168" s="60">
        <f>IF(ลับ!BW$3=0,0,IF(เวลาเรียน!CC14="o",ลับ!BW$3,0))</f>
        <v>0</v>
      </c>
      <c r="BX168" s="60">
        <f>IF(ลับ!BX$3=0,0,IF(เวลาเรียน!CD14="o",ลับ!BX$3,0))</f>
        <v>0</v>
      </c>
      <c r="BY168" s="60">
        <f>IF(ลับ!BY$3=0,0,IF(เวลาเรียน!CE14="o",ลับ!BY$3,0))</f>
        <v>0</v>
      </c>
      <c r="BZ168" s="60">
        <f>IF(ลับ!BZ$3=0,0,IF(เวลาเรียน!CF14="o",ลับ!BZ$3,0))</f>
        <v>0</v>
      </c>
      <c r="CA168" s="60">
        <f>IF(ลับ!CA$3=0,0,IF(เวลาเรียน!CG14="o",ลับ!CA$3,0))</f>
        <v>0</v>
      </c>
      <c r="CB168" s="60">
        <f>IF(ลับ!CB$3=0,0,IF(เวลาเรียน!CH14="o",ลับ!CB$3,0))</f>
        <v>0</v>
      </c>
      <c r="CC168" s="60">
        <f>IF(ลับ!CC$3=0,0,IF(เวลาเรียน!CI14="o",ลับ!CC$3,0))</f>
        <v>0</v>
      </c>
      <c r="CD168" s="60">
        <f>IF(ลับ!CD$3=0,0,IF(เวลาเรียน!CJ14="o",ลับ!CD$3,0))</f>
        <v>0</v>
      </c>
      <c r="CE168" s="60">
        <f>IF(ลับ!CE$3=0,0,IF(เวลาเรียน!CK14="o",ลับ!CE$3,0))</f>
        <v>0</v>
      </c>
      <c r="CF168" s="60">
        <f>IF(ลับ!CF$3=0,0,IF(เวลาเรียน!CL14="o",ลับ!CF$3,0))</f>
        <v>0</v>
      </c>
      <c r="CG168" s="60">
        <f>IF(ลับ!CG$3=0,0,IF(เวลาเรียน!CM14="o",ลับ!CG$3,0))</f>
        <v>0</v>
      </c>
      <c r="CH168" s="60">
        <f>IF(ลับ!CH$3=0,0,IF(เวลาเรียน!CN14="o",ลับ!CH$3,0))</f>
        <v>0</v>
      </c>
      <c r="CI168" s="60">
        <f>IF(ลับ!CI$3=0,0,IF(เวลาเรียน!CO14="o",ลับ!CI$3,0))</f>
        <v>0</v>
      </c>
      <c r="CJ168" s="60">
        <f>IF(ลับ!CJ$3=0,0,IF(เวลาเรียน!CP14="o",ลับ!CJ$3,0))</f>
        <v>0</v>
      </c>
      <c r="CK168" s="60">
        <f>IF(ลับ!CK$3=0,0,IF(เวลาเรียน!CQ14="o",ลับ!CK$3,0))</f>
        <v>0</v>
      </c>
      <c r="CL168" s="60">
        <f>IF(ลับ!CL$3=0,0,IF(เวลาเรียน!CR14="o",ลับ!CL$3,0))</f>
        <v>0</v>
      </c>
      <c r="CM168" s="60">
        <f>IF(ลับ!CM$3=0,0,IF(เวลาเรียน!CS14="o",ลับ!CM$3,0))</f>
        <v>0</v>
      </c>
      <c r="CN168" s="60">
        <f>IF(ลับ!CN$3=0,0,IF(เวลาเรียน!CT14="o",ลับ!CN$3,0))</f>
        <v>0</v>
      </c>
      <c r="CO168" s="60">
        <f>IF(ลับ!CO$3=0,0,IF(เวลาเรียน!CU14="o",ลับ!CO$3,0))</f>
        <v>0</v>
      </c>
      <c r="CP168" s="60">
        <f>IF(ลับ!CP$3=0,0,IF(เวลาเรียน!CV14="o",ลับ!CP$3,0))</f>
        <v>0</v>
      </c>
      <c r="CQ168" s="60">
        <f>IF(ลับ!CQ$3=0,0,IF(เวลาเรียน!CW14="o",ลับ!CQ$3,0))</f>
        <v>0</v>
      </c>
      <c r="CR168" s="60">
        <f>IF(ลับ!CR$3=0,0,IF(เวลาเรียน!CX14="o",ลับ!CR$3,0))</f>
        <v>0</v>
      </c>
      <c r="CS168" s="60">
        <f>IF(ลับ!CS$3=0,0,IF(เวลาเรียน!CY14="o",ลับ!CS$3,0))</f>
        <v>0</v>
      </c>
      <c r="CT168" s="60">
        <f>IF(ลับ!CT$3=0,0,IF(เวลาเรียน!CZ14="o",ลับ!CT$3,0))</f>
        <v>0</v>
      </c>
      <c r="CU168" s="60">
        <f>IF(ลับ!CU$3=0,0,IF(เวลาเรียน!DA14="o",ลับ!CU$3,0))</f>
        <v>0</v>
      </c>
      <c r="CV168" s="60">
        <f>IF(ลับ!CV$3=0,0,IF(เวลาเรียน!DB14="o",ลับ!CV$3,0))</f>
        <v>0</v>
      </c>
      <c r="CW168" s="60">
        <f>IF(ลับ!CW$3=0,0,IF(เวลาเรียน!DC14="o",ลับ!CW$3,0))</f>
        <v>0</v>
      </c>
      <c r="CX168" s="73" t="e">
        <f t="shared" si="26"/>
        <v>#REF!</v>
      </c>
      <c r="CZ168" s="47"/>
      <c r="DA168" s="47"/>
      <c r="DB168" s="47"/>
      <c r="DC168" s="47"/>
      <c r="DD168" s="47"/>
      <c r="DE168" s="47"/>
      <c r="DF168" s="47"/>
      <c r="DG168" s="47"/>
      <c r="DH168" s="47"/>
      <c r="DI168" s="47"/>
      <c r="DJ168" s="47"/>
      <c r="DK168" s="47"/>
      <c r="DL168" s="47"/>
      <c r="DM168" s="47"/>
      <c r="DN168" s="47"/>
      <c r="DO168" s="47"/>
      <c r="DP168" s="47"/>
      <c r="DQ168" s="47"/>
      <c r="DR168" s="47"/>
      <c r="DS168" s="47"/>
      <c r="DT168" s="47"/>
      <c r="DU168" s="47"/>
      <c r="DV168" s="47"/>
      <c r="DW168" s="47"/>
      <c r="DX168" s="47"/>
      <c r="DY168" s="47"/>
      <c r="DZ168" s="47"/>
      <c r="EA168" s="47"/>
      <c r="EB168" s="47"/>
      <c r="EC168" s="47"/>
      <c r="ED168" s="47"/>
      <c r="EE168" s="47"/>
      <c r="EF168" s="47"/>
      <c r="GI168" s="65"/>
      <c r="GJ168" s="65"/>
      <c r="GK168" s="65"/>
      <c r="GL168" s="65"/>
      <c r="GM168" s="65"/>
      <c r="GN168" s="65"/>
      <c r="GO168" s="65"/>
      <c r="GP168" s="65"/>
      <c r="GQ168" s="65"/>
      <c r="GR168" s="65"/>
      <c r="GS168" s="65"/>
      <c r="GT168" s="65"/>
      <c r="GU168" s="65"/>
      <c r="GV168" s="65"/>
      <c r="GW168" s="65"/>
      <c r="GX168" s="65"/>
      <c r="GY168" s="65"/>
      <c r="GZ168" s="65"/>
      <c r="HA168" s="65"/>
      <c r="HB168" s="65"/>
      <c r="HC168" s="65"/>
      <c r="HD168" s="65"/>
      <c r="HE168" s="65"/>
      <c r="HF168" s="65"/>
    </row>
    <row r="169" spans="1:214" ht="20.399999999999999" x14ac:dyDescent="0.55000000000000004">
      <c r="A169" s="25">
        <v>10</v>
      </c>
      <c r="B169" s="60">
        <f>IF(ลับ!B$3=0,0,IF(เวลาเรียน!H15="o",ลับ!B$3,0))</f>
        <v>0</v>
      </c>
      <c r="C169" s="60">
        <f>IF(ลับ!C$3=0,0,IF(เวลาเรียน!I15="o",ลับ!C$3,0))</f>
        <v>0</v>
      </c>
      <c r="D169" s="60">
        <f>IF(ลับ!D$3=0,0,IF(เวลาเรียน!J15="o",ลับ!D$3,0))</f>
        <v>0</v>
      </c>
      <c r="E169" s="60">
        <f>IF(ลับ!E$3=0,0,IF(เวลาเรียน!K15="o",ลับ!E$3,0))</f>
        <v>0</v>
      </c>
      <c r="F169" s="60" t="e">
        <f>IF(ลับ!F$3=0,0,IF(เวลาเรียน!#REF!="o",ลับ!F$3,0))</f>
        <v>#REF!</v>
      </c>
      <c r="G169" s="60">
        <f>IF(ลับ!G$3=0,0,IF(เวลาเรียน!L15="o",ลับ!G$3,0))</f>
        <v>0</v>
      </c>
      <c r="H169" s="60">
        <f>IF(ลับ!H$3=0,0,IF(เวลาเรียน!M15="o",ลับ!H$3,0))</f>
        <v>0</v>
      </c>
      <c r="I169" s="60">
        <f>IF(ลับ!I$3=0,0,IF(เวลาเรียน!N15="o",ลับ!I$3,0))</f>
        <v>0</v>
      </c>
      <c r="J169" s="60">
        <f>IF(ลับ!J$3=0,0,IF(เวลาเรียน!O15="o",ลับ!J$3,0))</f>
        <v>0</v>
      </c>
      <c r="K169" s="60">
        <f>IF(ลับ!K$3=0,0,IF(เวลาเรียน!P15="o",ลับ!K$3,0))</f>
        <v>0</v>
      </c>
      <c r="L169" s="60">
        <f>IF(ลับ!L$3=0,0,IF(เวลาเรียน!Q15="o",ลับ!L$3,0))</f>
        <v>0</v>
      </c>
      <c r="M169" s="60">
        <f>IF(ลับ!M$3=0,0,IF(เวลาเรียน!R15="o",ลับ!M$3,0))</f>
        <v>0</v>
      </c>
      <c r="N169" s="60">
        <f>IF(ลับ!N$3=0,0,IF(เวลาเรียน!S15="o",ลับ!N$3,0))</f>
        <v>0</v>
      </c>
      <c r="O169" s="60">
        <f>IF(ลับ!O$3=0,0,IF(เวลาเรียน!T15="o",ลับ!O$3,0))</f>
        <v>0</v>
      </c>
      <c r="P169" s="60">
        <f>IF(ลับ!P$3=0,0,IF(เวลาเรียน!U15="o",ลับ!P$3,0))</f>
        <v>0</v>
      </c>
      <c r="Q169" s="60">
        <f>IF(ลับ!Q$3=0,0,IF(เวลาเรียน!V15="o",ลับ!Q$3,0))</f>
        <v>0</v>
      </c>
      <c r="R169" s="60">
        <f>IF(ลับ!R$3=0,0,IF(เวลาเรียน!W15="o",ลับ!R$3,0))</f>
        <v>0</v>
      </c>
      <c r="S169" s="60">
        <f>IF(ลับ!S$3=0,0,IF(เวลาเรียน!X15="o",ลับ!S$3,0))</f>
        <v>0</v>
      </c>
      <c r="T169" s="60">
        <f>IF(ลับ!T$3=0,0,IF(เวลาเรียน!Y15="o",ลับ!T$3,0))</f>
        <v>0</v>
      </c>
      <c r="U169" s="60">
        <f>IF(ลับ!U$3=0,0,IF(เวลาเรียน!Z15="o",ลับ!U$3,0))</f>
        <v>0</v>
      </c>
      <c r="V169" s="60">
        <f>IF(ลับ!V$3=0,0,IF(เวลาเรียน!AA15="o",ลับ!V$3,0))</f>
        <v>0</v>
      </c>
      <c r="W169" s="60">
        <f>IF(ลับ!W$3=0,0,IF(เวลาเรียน!AB15="o",ลับ!W$3,0))</f>
        <v>0</v>
      </c>
      <c r="X169" s="60">
        <f>IF(ลับ!X$3=0,0,IF(เวลาเรียน!AC15="o",ลับ!X$3,0))</f>
        <v>0</v>
      </c>
      <c r="Y169" s="60">
        <f>IF(ลับ!Y$3=0,0,IF(เวลาเรียน!AD15="o",ลับ!Y$3,0))</f>
        <v>0</v>
      </c>
      <c r="Z169" s="295">
        <f>IF(ลับ!Z$3=0,0,IF(เวลาเรียน!AE15="o",ลับ!Z$3,0))</f>
        <v>0</v>
      </c>
      <c r="AA169" s="60">
        <f>IF(ลับ!B$3=0,0,IF(เวลาเรียน!AF15="o",ลับ!B$3,0))</f>
        <v>0</v>
      </c>
      <c r="AB169" s="60">
        <f>IF(ลับ!C$3=0,0,IF(เวลาเรียน!AG15="o",ลับ!C$3,0))</f>
        <v>0</v>
      </c>
      <c r="AC169" s="60">
        <f>IF(ลับ!D$3=0,0,IF(เวลาเรียน!AH15="o",ลับ!D$3,0))</f>
        <v>0</v>
      </c>
      <c r="AD169" s="60">
        <f>IF(ลับ!E$3=0,0,IF(เวลาเรียน!AI15="o",ลับ!E$3,0))</f>
        <v>0</v>
      </c>
      <c r="AE169" s="60" t="e">
        <f>IF(ลับ!F$3=0,0,IF(เวลาเรียน!AJ15="o",ลับ!F$3,0))</f>
        <v>#REF!</v>
      </c>
      <c r="AF169" s="60">
        <f>IF(ลับ!G$3=0,0,IF(เวลาเรียน!AK15="o",ลับ!G$3,0))</f>
        <v>0</v>
      </c>
      <c r="AG169" s="60">
        <f>IF(ลับ!H$3=0,0,IF(เวลาเรียน!AL15="o",ลับ!H$3,0))</f>
        <v>0</v>
      </c>
      <c r="AH169" s="60">
        <f>IF(ลับ!I$3=0,0,IF(เวลาเรียน!AM15="o",ลับ!I$3,0))</f>
        <v>0</v>
      </c>
      <c r="AI169" s="60">
        <f>IF(ลับ!J$3=0,0,IF(เวลาเรียน!AN15="o",ลับ!J$3,0))</f>
        <v>0</v>
      </c>
      <c r="AJ169" s="60">
        <f>IF(ลับ!K$3=0,0,IF(เวลาเรียน!AO15="o",ลับ!K$3,0))</f>
        <v>0</v>
      </c>
      <c r="AK169" s="60">
        <f>IF(ลับ!L$3=0,0,IF(เวลาเรียน!AP15="o",ลับ!L$3,0))</f>
        <v>0</v>
      </c>
      <c r="AL169" s="60">
        <f>IF(ลับ!M$3=0,0,IF(เวลาเรียน!AQ15="o",ลับ!M$3,0))</f>
        <v>0</v>
      </c>
      <c r="AM169" s="60">
        <f>IF(ลับ!N$3=0,0,IF(เวลาเรียน!AR15="o",ลับ!N$3,0))</f>
        <v>0</v>
      </c>
      <c r="AN169" s="60">
        <f>IF(ลับ!O$3=0,0,IF(เวลาเรียน!AS15="o",ลับ!O$3,0))</f>
        <v>0</v>
      </c>
      <c r="AO169" s="60">
        <f>IF(ลับ!P$3=0,0,IF(เวลาเรียน!AT15="o",ลับ!P$3,0))</f>
        <v>0</v>
      </c>
      <c r="AP169" s="60">
        <f>IF(ลับ!Q$3=0,0,IF(เวลาเรียน!AU15="o",ลับ!Q$3,0))</f>
        <v>0</v>
      </c>
      <c r="AQ169" s="60">
        <f>IF(ลับ!R$3=0,0,IF(เวลาเรียน!AV15="o",ลับ!R$3,0))</f>
        <v>0</v>
      </c>
      <c r="AR169" s="60">
        <f>IF(ลับ!S$3=0,0,IF(เวลาเรียน!AW15="o",ลับ!S$3,0))</f>
        <v>0</v>
      </c>
      <c r="AS169" s="60">
        <f>IF(ลับ!T$3=0,0,IF(เวลาเรียน!AX15="o",ลับ!T$3,0))</f>
        <v>0</v>
      </c>
      <c r="AT169" s="60">
        <f>IF(ลับ!U$3=0,0,IF(เวลาเรียน!AY15="o",ลับ!U$3,0))</f>
        <v>0</v>
      </c>
      <c r="AU169" s="60">
        <f>IF(ลับ!V$3=0,0,IF(เวลาเรียน!AZ15="o",ลับ!V$3,0))</f>
        <v>0</v>
      </c>
      <c r="AV169" s="60">
        <f>IF(ลับ!W$3=0,0,IF(เวลาเรียน!BA15="o",ลับ!W$3,0))</f>
        <v>0</v>
      </c>
      <c r="AW169" s="60">
        <f>IF(ลับ!X$3=0,0,IF(เวลาเรียน!BB15="o",ลับ!X$3,0))</f>
        <v>0</v>
      </c>
      <c r="AX169" s="60">
        <f>IF(ลับ!Y$3=0,0,IF(เวลาเรียน!BC15="o",ลับ!Y$3,0))</f>
        <v>0</v>
      </c>
      <c r="AY169" s="60">
        <f>IF(ลับ!Z$3=0,0,IF(เวลาเรียน!BD15="o",ลับ!Z$3,0))</f>
        <v>0</v>
      </c>
      <c r="AZ169" s="60">
        <f>IF(ลับ!AA$3=0,0,IF(เวลาเรียน!BE15="o",ลับ!AA$3,0))</f>
        <v>0</v>
      </c>
      <c r="BA169" s="60">
        <f>IF(ลับ!AB$3=0,0,IF(เวลาเรียน!BF15="o",ลับ!AB$3,0))</f>
        <v>0</v>
      </c>
      <c r="BB169" s="60">
        <f>IF(ลับ!AC$3=0,0,IF(เวลาเรียน!BG15="o",ลับ!AC$3,0))</f>
        <v>0</v>
      </c>
      <c r="BC169" s="60">
        <f>IF(ลับ!AD$3=0,0,IF(เวลาเรียน!BH15="o",ลับ!AD$3,0))</f>
        <v>0</v>
      </c>
      <c r="BD169" s="60">
        <f>IF(ลับ!AE$3=0,0,IF(เวลาเรียน!BI15="o",ลับ!AE$3,0))</f>
        <v>0</v>
      </c>
      <c r="BE169" s="60">
        <f>IF(ลับ!AF$3=0,0,IF(เวลาเรียน!BJ15="o",ลับ!AF$3,0))</f>
        <v>0</v>
      </c>
      <c r="BF169" s="60">
        <f>IF(ลับ!AG$3=0,0,IF(เวลาเรียน!BK15="o",ลับ!AG$3,0))</f>
        <v>0</v>
      </c>
      <c r="BG169" s="60">
        <f>IF(ลับ!AH$3=0,0,IF(เวลาเรียน!BL15="o",ลับ!AH$3,0))</f>
        <v>0</v>
      </c>
      <c r="BH169" s="60">
        <f>IF(ลับ!AI$3=0,0,IF(เวลาเรียน!BM15="o",ลับ!AI$3,0))</f>
        <v>0</v>
      </c>
      <c r="BI169" s="60">
        <f>IF(ลับ!AJ$3=0,0,IF(เวลาเรียน!BN15="o",ลับ!AJ$3,0))</f>
        <v>0</v>
      </c>
      <c r="BJ169" s="60">
        <f>IF(ลับ!AK$3=0,0,IF(เวลาเรียน!BO15="o",ลับ!AK$3,0))</f>
        <v>0</v>
      </c>
      <c r="BK169" s="60">
        <f>IF(ลับ!AL$3=0,0,IF(เวลาเรียน!BP15="o",ลับ!AL$3,0))</f>
        <v>0</v>
      </c>
      <c r="BL169" s="60">
        <f>IF(ลับ!AM$3=0,0,IF(เวลาเรียน!BQ15="o",ลับ!AM$3,0))</f>
        <v>0</v>
      </c>
      <c r="BM169" s="60">
        <f>IF(ลับ!AN$3=0,0,IF(เวลาเรียน!BR15="o",ลับ!AN$3,0))</f>
        <v>0</v>
      </c>
      <c r="BN169" s="60">
        <f>IF(ลับ!AO$3=0,0,IF(เวลาเรียน!BS15="o",ลับ!AO$3,0))</f>
        <v>0</v>
      </c>
      <c r="BO169" s="60">
        <f>IF(ลับ!AP$3=0,0,IF(เวลาเรียน!BT15="o",ลับ!AP$3,0))</f>
        <v>0</v>
      </c>
      <c r="BP169" s="60">
        <f>IF(ลับ!AQ$3=0,0,IF(เวลาเรียน!BU15="o",ลับ!AQ$3,0))</f>
        <v>0</v>
      </c>
      <c r="BQ169" s="60">
        <f>IF(ลับ!AR$3=0,0,IF(เวลาเรียน!BV15="o",ลับ!AR$3,0))</f>
        <v>0</v>
      </c>
      <c r="BR169" s="60">
        <f>IF(ลับ!AS$3=0,0,IF(เวลาเรียน!BW15="o",ลับ!AS$3,0))</f>
        <v>0</v>
      </c>
      <c r="BS169" s="295">
        <f>IF(ลับ!AT$3=0,0,IF(เวลาเรียน!BX15="o",ลับ!AT$3,0))</f>
        <v>0</v>
      </c>
      <c r="BT169" s="60">
        <f>IF(ลับ!BT$3=0,0,IF(เวลาเรียน!BZ15="o",ลับ!BT$3,0))</f>
        <v>0</v>
      </c>
      <c r="BU169" s="60">
        <f>IF(ลับ!BU$3=0,0,IF(เวลาเรียน!CA15="o",ลับ!BU$3,0))</f>
        <v>0</v>
      </c>
      <c r="BV169" s="60">
        <f>IF(ลับ!BV$3=0,0,IF(เวลาเรียน!CB15="o",ลับ!BV$3,0))</f>
        <v>0</v>
      </c>
      <c r="BW169" s="60">
        <f>IF(ลับ!BW$3=0,0,IF(เวลาเรียน!CC15="o",ลับ!BW$3,0))</f>
        <v>0</v>
      </c>
      <c r="BX169" s="60">
        <f>IF(ลับ!BX$3=0,0,IF(เวลาเรียน!CD15="o",ลับ!BX$3,0))</f>
        <v>0</v>
      </c>
      <c r="BY169" s="60">
        <f>IF(ลับ!BY$3=0,0,IF(เวลาเรียน!CE15="o",ลับ!BY$3,0))</f>
        <v>0</v>
      </c>
      <c r="BZ169" s="60">
        <f>IF(ลับ!BZ$3=0,0,IF(เวลาเรียน!CF15="o",ลับ!BZ$3,0))</f>
        <v>0</v>
      </c>
      <c r="CA169" s="60">
        <f>IF(ลับ!CA$3=0,0,IF(เวลาเรียน!CG15="o",ลับ!CA$3,0))</f>
        <v>0</v>
      </c>
      <c r="CB169" s="60">
        <f>IF(ลับ!CB$3=0,0,IF(เวลาเรียน!CH15="o",ลับ!CB$3,0))</f>
        <v>0</v>
      </c>
      <c r="CC169" s="60">
        <f>IF(ลับ!CC$3=0,0,IF(เวลาเรียน!CI15="o",ลับ!CC$3,0))</f>
        <v>0</v>
      </c>
      <c r="CD169" s="60">
        <f>IF(ลับ!CD$3=0,0,IF(เวลาเรียน!CJ15="o",ลับ!CD$3,0))</f>
        <v>0</v>
      </c>
      <c r="CE169" s="60">
        <f>IF(ลับ!CE$3=0,0,IF(เวลาเรียน!CK15="o",ลับ!CE$3,0))</f>
        <v>0</v>
      </c>
      <c r="CF169" s="60">
        <f>IF(ลับ!CF$3=0,0,IF(เวลาเรียน!CL15="o",ลับ!CF$3,0))</f>
        <v>0</v>
      </c>
      <c r="CG169" s="60">
        <f>IF(ลับ!CG$3=0,0,IF(เวลาเรียน!CM15="o",ลับ!CG$3,0))</f>
        <v>0</v>
      </c>
      <c r="CH169" s="60">
        <f>IF(ลับ!CH$3=0,0,IF(เวลาเรียน!CN15="o",ลับ!CH$3,0))</f>
        <v>0</v>
      </c>
      <c r="CI169" s="60">
        <f>IF(ลับ!CI$3=0,0,IF(เวลาเรียน!CO15="o",ลับ!CI$3,0))</f>
        <v>0</v>
      </c>
      <c r="CJ169" s="60">
        <f>IF(ลับ!CJ$3=0,0,IF(เวลาเรียน!CP15="o",ลับ!CJ$3,0))</f>
        <v>0</v>
      </c>
      <c r="CK169" s="60">
        <f>IF(ลับ!CK$3=0,0,IF(เวลาเรียน!CQ15="o",ลับ!CK$3,0))</f>
        <v>0</v>
      </c>
      <c r="CL169" s="60">
        <f>IF(ลับ!CL$3=0,0,IF(เวลาเรียน!CR15="o",ลับ!CL$3,0))</f>
        <v>0</v>
      </c>
      <c r="CM169" s="60">
        <f>IF(ลับ!CM$3=0,0,IF(เวลาเรียน!CS15="o",ลับ!CM$3,0))</f>
        <v>0</v>
      </c>
      <c r="CN169" s="60">
        <f>IF(ลับ!CN$3=0,0,IF(เวลาเรียน!CT15="o",ลับ!CN$3,0))</f>
        <v>0</v>
      </c>
      <c r="CO169" s="60">
        <f>IF(ลับ!CO$3=0,0,IF(เวลาเรียน!CU15="o",ลับ!CO$3,0))</f>
        <v>0</v>
      </c>
      <c r="CP169" s="60">
        <f>IF(ลับ!CP$3=0,0,IF(เวลาเรียน!CV15="o",ลับ!CP$3,0))</f>
        <v>0</v>
      </c>
      <c r="CQ169" s="60">
        <f>IF(ลับ!CQ$3=0,0,IF(เวลาเรียน!CW15="o",ลับ!CQ$3,0))</f>
        <v>0</v>
      </c>
      <c r="CR169" s="60">
        <f>IF(ลับ!CR$3=0,0,IF(เวลาเรียน!CX15="o",ลับ!CR$3,0))</f>
        <v>0</v>
      </c>
      <c r="CS169" s="60">
        <f>IF(ลับ!CS$3=0,0,IF(เวลาเรียน!CY15="o",ลับ!CS$3,0))</f>
        <v>0</v>
      </c>
      <c r="CT169" s="60">
        <f>IF(ลับ!CT$3=0,0,IF(เวลาเรียน!CZ15="o",ลับ!CT$3,0))</f>
        <v>0</v>
      </c>
      <c r="CU169" s="60">
        <f>IF(ลับ!CU$3=0,0,IF(เวลาเรียน!DA15="o",ลับ!CU$3,0))</f>
        <v>0</v>
      </c>
      <c r="CV169" s="60">
        <f>IF(ลับ!CV$3=0,0,IF(เวลาเรียน!DB15="o",ลับ!CV$3,0))</f>
        <v>0</v>
      </c>
      <c r="CW169" s="60">
        <f>IF(ลับ!CW$3=0,0,IF(เวลาเรียน!DC15="o",ลับ!CW$3,0))</f>
        <v>0</v>
      </c>
      <c r="CX169" s="73" t="e">
        <f t="shared" si="26"/>
        <v>#REF!</v>
      </c>
      <c r="CZ169" s="47"/>
      <c r="DA169" s="47"/>
      <c r="DB169" s="47"/>
      <c r="DC169" s="47"/>
      <c r="DD169" s="47"/>
      <c r="DE169" s="47"/>
      <c r="DF169" s="47"/>
      <c r="DG169" s="47"/>
      <c r="DH169" s="47"/>
      <c r="DI169" s="47"/>
      <c r="DJ169" s="47"/>
      <c r="DK169" s="47"/>
      <c r="DL169" s="47"/>
      <c r="DM169" s="47"/>
      <c r="DN169" s="47"/>
      <c r="DO169" s="47"/>
      <c r="DP169" s="47"/>
      <c r="DQ169" s="47"/>
      <c r="DR169" s="47"/>
      <c r="DS169" s="47"/>
      <c r="DT169" s="47"/>
      <c r="DU169" s="47"/>
      <c r="DV169" s="47"/>
      <c r="DW169" s="47"/>
      <c r="DX169" s="47"/>
      <c r="DY169" s="47"/>
      <c r="DZ169" s="47"/>
      <c r="EA169" s="47"/>
      <c r="EB169" s="47"/>
      <c r="EC169" s="47"/>
      <c r="ED169" s="47"/>
      <c r="EE169" s="47"/>
      <c r="EF169" s="47"/>
      <c r="GI169" s="65"/>
      <c r="GJ169" s="65"/>
      <c r="GK169" s="65"/>
      <c r="GL169" s="65"/>
      <c r="GM169" s="65"/>
      <c r="GN169" s="65"/>
      <c r="GO169" s="65"/>
      <c r="GP169" s="65"/>
      <c r="GQ169" s="65"/>
      <c r="GR169" s="65"/>
      <c r="GS169" s="65"/>
      <c r="GT169" s="65"/>
      <c r="GU169" s="65"/>
      <c r="GV169" s="65"/>
      <c r="GW169" s="65"/>
      <c r="GX169" s="65"/>
      <c r="GY169" s="65"/>
      <c r="GZ169" s="65"/>
      <c r="HA169" s="65"/>
      <c r="HB169" s="65"/>
      <c r="HC169" s="65"/>
      <c r="HD169" s="65"/>
      <c r="HE169" s="65"/>
      <c r="HF169" s="65"/>
    </row>
    <row r="170" spans="1:214" ht="20.399999999999999" x14ac:dyDescent="0.55000000000000004">
      <c r="A170" s="25">
        <v>11</v>
      </c>
      <c r="B170" s="60">
        <f>IF(ลับ!B$3=0,0,IF(เวลาเรียน!H16="o",ลับ!B$3,0))</f>
        <v>0</v>
      </c>
      <c r="C170" s="60">
        <f>IF(ลับ!C$3=0,0,IF(เวลาเรียน!I16="o",ลับ!C$3,0))</f>
        <v>0</v>
      </c>
      <c r="D170" s="60">
        <f>IF(ลับ!D$3=0,0,IF(เวลาเรียน!J16="o",ลับ!D$3,0))</f>
        <v>0</v>
      </c>
      <c r="E170" s="60">
        <f>IF(ลับ!E$3=0,0,IF(เวลาเรียน!K16="o",ลับ!E$3,0))</f>
        <v>0</v>
      </c>
      <c r="F170" s="60" t="e">
        <f>IF(ลับ!F$3=0,0,IF(เวลาเรียน!#REF!="o",ลับ!F$3,0))</f>
        <v>#REF!</v>
      </c>
      <c r="G170" s="60">
        <f>IF(ลับ!G$3=0,0,IF(เวลาเรียน!L16="o",ลับ!G$3,0))</f>
        <v>0</v>
      </c>
      <c r="H170" s="60">
        <f>IF(ลับ!H$3=0,0,IF(เวลาเรียน!M16="o",ลับ!H$3,0))</f>
        <v>0</v>
      </c>
      <c r="I170" s="60">
        <f>IF(ลับ!I$3=0,0,IF(เวลาเรียน!N16="o",ลับ!I$3,0))</f>
        <v>0</v>
      </c>
      <c r="J170" s="60">
        <f>IF(ลับ!J$3=0,0,IF(เวลาเรียน!O16="o",ลับ!J$3,0))</f>
        <v>0</v>
      </c>
      <c r="K170" s="60">
        <f>IF(ลับ!K$3=0,0,IF(เวลาเรียน!P16="o",ลับ!K$3,0))</f>
        <v>0</v>
      </c>
      <c r="L170" s="60">
        <f>IF(ลับ!L$3=0,0,IF(เวลาเรียน!Q16="o",ลับ!L$3,0))</f>
        <v>0</v>
      </c>
      <c r="M170" s="60">
        <f>IF(ลับ!M$3=0,0,IF(เวลาเรียน!R16="o",ลับ!M$3,0))</f>
        <v>0</v>
      </c>
      <c r="N170" s="60">
        <f>IF(ลับ!N$3=0,0,IF(เวลาเรียน!S16="o",ลับ!N$3,0))</f>
        <v>0</v>
      </c>
      <c r="O170" s="60">
        <f>IF(ลับ!O$3=0,0,IF(เวลาเรียน!T16="o",ลับ!O$3,0))</f>
        <v>0</v>
      </c>
      <c r="P170" s="60">
        <f>IF(ลับ!P$3=0,0,IF(เวลาเรียน!U16="o",ลับ!P$3,0))</f>
        <v>0</v>
      </c>
      <c r="Q170" s="60">
        <f>IF(ลับ!Q$3=0,0,IF(เวลาเรียน!V16="o",ลับ!Q$3,0))</f>
        <v>0</v>
      </c>
      <c r="R170" s="60">
        <f>IF(ลับ!R$3=0,0,IF(เวลาเรียน!W16="o",ลับ!R$3,0))</f>
        <v>0</v>
      </c>
      <c r="S170" s="60">
        <f>IF(ลับ!S$3=0,0,IF(เวลาเรียน!X16="o",ลับ!S$3,0))</f>
        <v>0</v>
      </c>
      <c r="T170" s="60">
        <f>IF(ลับ!T$3=0,0,IF(เวลาเรียน!Y16="o",ลับ!T$3,0))</f>
        <v>0</v>
      </c>
      <c r="U170" s="60">
        <f>IF(ลับ!U$3=0,0,IF(เวลาเรียน!Z16="o",ลับ!U$3,0))</f>
        <v>0</v>
      </c>
      <c r="V170" s="60">
        <f>IF(ลับ!V$3=0,0,IF(เวลาเรียน!AA16="o",ลับ!V$3,0))</f>
        <v>0</v>
      </c>
      <c r="W170" s="60">
        <f>IF(ลับ!W$3=0,0,IF(เวลาเรียน!AB16="o",ลับ!W$3,0))</f>
        <v>0</v>
      </c>
      <c r="X170" s="60">
        <f>IF(ลับ!X$3=0,0,IF(เวลาเรียน!AC16="o",ลับ!X$3,0))</f>
        <v>0</v>
      </c>
      <c r="Y170" s="60">
        <f>IF(ลับ!Y$3=0,0,IF(เวลาเรียน!AD16="o",ลับ!Y$3,0))</f>
        <v>0</v>
      </c>
      <c r="Z170" s="295">
        <f>IF(ลับ!Z$3=0,0,IF(เวลาเรียน!AE16="o",ลับ!Z$3,0))</f>
        <v>0</v>
      </c>
      <c r="AA170" s="60">
        <f>IF(ลับ!B$3=0,0,IF(เวลาเรียน!AF16="o",ลับ!B$3,0))</f>
        <v>0</v>
      </c>
      <c r="AB170" s="60">
        <f>IF(ลับ!C$3=0,0,IF(เวลาเรียน!AG16="o",ลับ!C$3,0))</f>
        <v>0</v>
      </c>
      <c r="AC170" s="60">
        <f>IF(ลับ!D$3=0,0,IF(เวลาเรียน!AH16="o",ลับ!D$3,0))</f>
        <v>0</v>
      </c>
      <c r="AD170" s="60">
        <f>IF(ลับ!E$3=0,0,IF(เวลาเรียน!AI16="o",ลับ!E$3,0))</f>
        <v>0</v>
      </c>
      <c r="AE170" s="60" t="e">
        <f>IF(ลับ!F$3=0,0,IF(เวลาเรียน!AJ16="o",ลับ!F$3,0))</f>
        <v>#REF!</v>
      </c>
      <c r="AF170" s="60">
        <f>IF(ลับ!G$3=0,0,IF(เวลาเรียน!AK16="o",ลับ!G$3,0))</f>
        <v>0</v>
      </c>
      <c r="AG170" s="60">
        <f>IF(ลับ!H$3=0,0,IF(เวลาเรียน!AL16="o",ลับ!H$3,0))</f>
        <v>0</v>
      </c>
      <c r="AH170" s="60">
        <f>IF(ลับ!I$3=0,0,IF(เวลาเรียน!AM16="o",ลับ!I$3,0))</f>
        <v>0</v>
      </c>
      <c r="AI170" s="60">
        <f>IF(ลับ!J$3=0,0,IF(เวลาเรียน!AN16="o",ลับ!J$3,0))</f>
        <v>0</v>
      </c>
      <c r="AJ170" s="60">
        <f>IF(ลับ!K$3=0,0,IF(เวลาเรียน!AO16="o",ลับ!K$3,0))</f>
        <v>0</v>
      </c>
      <c r="AK170" s="60">
        <f>IF(ลับ!L$3=0,0,IF(เวลาเรียน!AP16="o",ลับ!L$3,0))</f>
        <v>0</v>
      </c>
      <c r="AL170" s="60">
        <f>IF(ลับ!M$3=0,0,IF(เวลาเรียน!AQ16="o",ลับ!M$3,0))</f>
        <v>0</v>
      </c>
      <c r="AM170" s="60">
        <f>IF(ลับ!N$3=0,0,IF(เวลาเรียน!AR16="o",ลับ!N$3,0))</f>
        <v>0</v>
      </c>
      <c r="AN170" s="60">
        <f>IF(ลับ!O$3=0,0,IF(เวลาเรียน!AS16="o",ลับ!O$3,0))</f>
        <v>0</v>
      </c>
      <c r="AO170" s="60">
        <f>IF(ลับ!P$3=0,0,IF(เวลาเรียน!AT16="o",ลับ!P$3,0))</f>
        <v>0</v>
      </c>
      <c r="AP170" s="60">
        <f>IF(ลับ!Q$3=0,0,IF(เวลาเรียน!AU16="o",ลับ!Q$3,0))</f>
        <v>0</v>
      </c>
      <c r="AQ170" s="60">
        <f>IF(ลับ!R$3=0,0,IF(เวลาเรียน!AV16="o",ลับ!R$3,0))</f>
        <v>0</v>
      </c>
      <c r="AR170" s="60">
        <f>IF(ลับ!S$3=0,0,IF(เวลาเรียน!AW16="o",ลับ!S$3,0))</f>
        <v>0</v>
      </c>
      <c r="AS170" s="60">
        <f>IF(ลับ!T$3=0,0,IF(เวลาเรียน!AX16="o",ลับ!T$3,0))</f>
        <v>0</v>
      </c>
      <c r="AT170" s="60">
        <f>IF(ลับ!U$3=0,0,IF(เวลาเรียน!AY16="o",ลับ!U$3,0))</f>
        <v>0</v>
      </c>
      <c r="AU170" s="60">
        <f>IF(ลับ!V$3=0,0,IF(เวลาเรียน!AZ16="o",ลับ!V$3,0))</f>
        <v>0</v>
      </c>
      <c r="AV170" s="60">
        <f>IF(ลับ!W$3=0,0,IF(เวลาเรียน!BA16="o",ลับ!W$3,0))</f>
        <v>0</v>
      </c>
      <c r="AW170" s="60">
        <f>IF(ลับ!X$3=0,0,IF(เวลาเรียน!BB16="o",ลับ!X$3,0))</f>
        <v>0</v>
      </c>
      <c r="AX170" s="60">
        <f>IF(ลับ!Y$3=0,0,IF(เวลาเรียน!BC16="o",ลับ!Y$3,0))</f>
        <v>0</v>
      </c>
      <c r="AY170" s="60">
        <f>IF(ลับ!Z$3=0,0,IF(เวลาเรียน!BD16="o",ลับ!Z$3,0))</f>
        <v>0</v>
      </c>
      <c r="AZ170" s="60">
        <f>IF(ลับ!AA$3=0,0,IF(เวลาเรียน!BE16="o",ลับ!AA$3,0))</f>
        <v>0</v>
      </c>
      <c r="BA170" s="60">
        <f>IF(ลับ!AB$3=0,0,IF(เวลาเรียน!BF16="o",ลับ!AB$3,0))</f>
        <v>0</v>
      </c>
      <c r="BB170" s="60">
        <f>IF(ลับ!AC$3=0,0,IF(เวลาเรียน!BG16="o",ลับ!AC$3,0))</f>
        <v>0</v>
      </c>
      <c r="BC170" s="60">
        <f>IF(ลับ!AD$3=0,0,IF(เวลาเรียน!BH16="o",ลับ!AD$3,0))</f>
        <v>0</v>
      </c>
      <c r="BD170" s="60">
        <f>IF(ลับ!AE$3=0,0,IF(เวลาเรียน!BI16="o",ลับ!AE$3,0))</f>
        <v>0</v>
      </c>
      <c r="BE170" s="60">
        <f>IF(ลับ!AF$3=0,0,IF(เวลาเรียน!BJ16="o",ลับ!AF$3,0))</f>
        <v>0</v>
      </c>
      <c r="BF170" s="60">
        <f>IF(ลับ!AG$3=0,0,IF(เวลาเรียน!BK16="o",ลับ!AG$3,0))</f>
        <v>0</v>
      </c>
      <c r="BG170" s="60">
        <f>IF(ลับ!AH$3=0,0,IF(เวลาเรียน!BL16="o",ลับ!AH$3,0))</f>
        <v>0</v>
      </c>
      <c r="BH170" s="60">
        <f>IF(ลับ!AI$3=0,0,IF(เวลาเรียน!BM16="o",ลับ!AI$3,0))</f>
        <v>0</v>
      </c>
      <c r="BI170" s="60">
        <f>IF(ลับ!AJ$3=0,0,IF(เวลาเรียน!BN16="o",ลับ!AJ$3,0))</f>
        <v>0</v>
      </c>
      <c r="BJ170" s="60">
        <f>IF(ลับ!AK$3=0,0,IF(เวลาเรียน!BO16="o",ลับ!AK$3,0))</f>
        <v>0</v>
      </c>
      <c r="BK170" s="60">
        <f>IF(ลับ!AL$3=0,0,IF(เวลาเรียน!BP16="o",ลับ!AL$3,0))</f>
        <v>0</v>
      </c>
      <c r="BL170" s="60">
        <f>IF(ลับ!AM$3=0,0,IF(เวลาเรียน!BQ16="o",ลับ!AM$3,0))</f>
        <v>0</v>
      </c>
      <c r="BM170" s="60">
        <f>IF(ลับ!AN$3=0,0,IF(เวลาเรียน!BR16="o",ลับ!AN$3,0))</f>
        <v>0</v>
      </c>
      <c r="BN170" s="60">
        <f>IF(ลับ!AO$3=0,0,IF(เวลาเรียน!BS16="o",ลับ!AO$3,0))</f>
        <v>0</v>
      </c>
      <c r="BO170" s="60">
        <f>IF(ลับ!AP$3=0,0,IF(เวลาเรียน!BT16="o",ลับ!AP$3,0))</f>
        <v>0</v>
      </c>
      <c r="BP170" s="60">
        <f>IF(ลับ!AQ$3=0,0,IF(เวลาเรียน!BU16="o",ลับ!AQ$3,0))</f>
        <v>0</v>
      </c>
      <c r="BQ170" s="60">
        <f>IF(ลับ!AR$3=0,0,IF(เวลาเรียน!BV16="o",ลับ!AR$3,0))</f>
        <v>0</v>
      </c>
      <c r="BR170" s="60">
        <f>IF(ลับ!AS$3=0,0,IF(เวลาเรียน!BW16="o",ลับ!AS$3,0))</f>
        <v>0</v>
      </c>
      <c r="BS170" s="295">
        <f>IF(ลับ!AT$3=0,0,IF(เวลาเรียน!BX16="o",ลับ!AT$3,0))</f>
        <v>0</v>
      </c>
      <c r="BT170" s="60">
        <f>IF(ลับ!BT$3=0,0,IF(เวลาเรียน!BZ16="o",ลับ!BT$3,0))</f>
        <v>0</v>
      </c>
      <c r="BU170" s="60">
        <f>IF(ลับ!BU$3=0,0,IF(เวลาเรียน!CA16="o",ลับ!BU$3,0))</f>
        <v>0</v>
      </c>
      <c r="BV170" s="60">
        <f>IF(ลับ!BV$3=0,0,IF(เวลาเรียน!CB16="o",ลับ!BV$3,0))</f>
        <v>0</v>
      </c>
      <c r="BW170" s="60">
        <f>IF(ลับ!BW$3=0,0,IF(เวลาเรียน!CC16="o",ลับ!BW$3,0))</f>
        <v>0</v>
      </c>
      <c r="BX170" s="60">
        <f>IF(ลับ!BX$3=0,0,IF(เวลาเรียน!CD16="o",ลับ!BX$3,0))</f>
        <v>0</v>
      </c>
      <c r="BY170" s="60">
        <f>IF(ลับ!BY$3=0,0,IF(เวลาเรียน!CE16="o",ลับ!BY$3,0))</f>
        <v>0</v>
      </c>
      <c r="BZ170" s="60">
        <f>IF(ลับ!BZ$3=0,0,IF(เวลาเรียน!CF16="o",ลับ!BZ$3,0))</f>
        <v>0</v>
      </c>
      <c r="CA170" s="60">
        <f>IF(ลับ!CA$3=0,0,IF(เวลาเรียน!CG16="o",ลับ!CA$3,0))</f>
        <v>0</v>
      </c>
      <c r="CB170" s="60">
        <f>IF(ลับ!CB$3=0,0,IF(เวลาเรียน!CH16="o",ลับ!CB$3,0))</f>
        <v>0</v>
      </c>
      <c r="CC170" s="60">
        <f>IF(ลับ!CC$3=0,0,IF(เวลาเรียน!CI16="o",ลับ!CC$3,0))</f>
        <v>0</v>
      </c>
      <c r="CD170" s="60">
        <f>IF(ลับ!CD$3=0,0,IF(เวลาเรียน!CJ16="o",ลับ!CD$3,0))</f>
        <v>0</v>
      </c>
      <c r="CE170" s="60">
        <f>IF(ลับ!CE$3=0,0,IF(เวลาเรียน!CK16="o",ลับ!CE$3,0))</f>
        <v>0</v>
      </c>
      <c r="CF170" s="60">
        <f>IF(ลับ!CF$3=0,0,IF(เวลาเรียน!CL16="o",ลับ!CF$3,0))</f>
        <v>0</v>
      </c>
      <c r="CG170" s="60">
        <f>IF(ลับ!CG$3=0,0,IF(เวลาเรียน!CM16="o",ลับ!CG$3,0))</f>
        <v>0</v>
      </c>
      <c r="CH170" s="60">
        <f>IF(ลับ!CH$3=0,0,IF(เวลาเรียน!CN16="o",ลับ!CH$3,0))</f>
        <v>0</v>
      </c>
      <c r="CI170" s="60">
        <f>IF(ลับ!CI$3=0,0,IF(เวลาเรียน!CO16="o",ลับ!CI$3,0))</f>
        <v>0</v>
      </c>
      <c r="CJ170" s="60">
        <f>IF(ลับ!CJ$3=0,0,IF(เวลาเรียน!CP16="o",ลับ!CJ$3,0))</f>
        <v>0</v>
      </c>
      <c r="CK170" s="60">
        <f>IF(ลับ!CK$3=0,0,IF(เวลาเรียน!CQ16="o",ลับ!CK$3,0))</f>
        <v>0</v>
      </c>
      <c r="CL170" s="60">
        <f>IF(ลับ!CL$3=0,0,IF(เวลาเรียน!CR16="o",ลับ!CL$3,0))</f>
        <v>0</v>
      </c>
      <c r="CM170" s="60">
        <f>IF(ลับ!CM$3=0,0,IF(เวลาเรียน!CS16="o",ลับ!CM$3,0))</f>
        <v>0</v>
      </c>
      <c r="CN170" s="60">
        <f>IF(ลับ!CN$3=0,0,IF(เวลาเรียน!CT16="o",ลับ!CN$3,0))</f>
        <v>0</v>
      </c>
      <c r="CO170" s="60">
        <f>IF(ลับ!CO$3=0,0,IF(เวลาเรียน!CU16="o",ลับ!CO$3,0))</f>
        <v>0</v>
      </c>
      <c r="CP170" s="60">
        <f>IF(ลับ!CP$3=0,0,IF(เวลาเรียน!CV16="o",ลับ!CP$3,0))</f>
        <v>0</v>
      </c>
      <c r="CQ170" s="60">
        <f>IF(ลับ!CQ$3=0,0,IF(เวลาเรียน!CW16="o",ลับ!CQ$3,0))</f>
        <v>0</v>
      </c>
      <c r="CR170" s="60">
        <f>IF(ลับ!CR$3=0,0,IF(เวลาเรียน!CX16="o",ลับ!CR$3,0))</f>
        <v>0</v>
      </c>
      <c r="CS170" s="60">
        <f>IF(ลับ!CS$3=0,0,IF(เวลาเรียน!CY16="o",ลับ!CS$3,0))</f>
        <v>0</v>
      </c>
      <c r="CT170" s="60">
        <f>IF(ลับ!CT$3=0,0,IF(เวลาเรียน!CZ16="o",ลับ!CT$3,0))</f>
        <v>0</v>
      </c>
      <c r="CU170" s="60">
        <f>IF(ลับ!CU$3=0,0,IF(เวลาเรียน!DA16="o",ลับ!CU$3,0))</f>
        <v>0</v>
      </c>
      <c r="CV170" s="60">
        <f>IF(ลับ!CV$3=0,0,IF(เวลาเรียน!DB16="o",ลับ!CV$3,0))</f>
        <v>0</v>
      </c>
      <c r="CW170" s="60">
        <f>IF(ลับ!CW$3=0,0,IF(เวลาเรียน!DC16="o",ลับ!CW$3,0))</f>
        <v>0</v>
      </c>
      <c r="CX170" s="73" t="e">
        <f t="shared" si="26"/>
        <v>#REF!</v>
      </c>
      <c r="CZ170" s="47"/>
      <c r="DA170" s="47"/>
      <c r="DB170" s="47"/>
      <c r="DC170" s="47"/>
      <c r="DD170" s="47"/>
      <c r="DE170" s="47"/>
      <c r="DF170" s="47"/>
      <c r="DG170" s="47"/>
      <c r="DH170" s="47"/>
      <c r="DI170" s="47"/>
      <c r="DJ170" s="47"/>
      <c r="DK170" s="47"/>
      <c r="DL170" s="47"/>
      <c r="DM170" s="47"/>
      <c r="DN170" s="47"/>
      <c r="DO170" s="47"/>
      <c r="DP170" s="47"/>
      <c r="DQ170" s="47"/>
      <c r="DR170" s="47"/>
      <c r="DS170" s="47"/>
      <c r="DT170" s="47"/>
      <c r="DU170" s="47"/>
      <c r="DV170" s="47"/>
      <c r="DW170" s="47"/>
      <c r="DX170" s="47"/>
      <c r="DY170" s="47"/>
      <c r="DZ170" s="47"/>
      <c r="EA170" s="47"/>
      <c r="EB170" s="47"/>
      <c r="EC170" s="47"/>
      <c r="ED170" s="47"/>
      <c r="EE170" s="47"/>
      <c r="EF170" s="47"/>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row>
    <row r="171" spans="1:214" ht="20.399999999999999" x14ac:dyDescent="0.55000000000000004">
      <c r="A171" s="25">
        <v>12</v>
      </c>
      <c r="B171" s="60">
        <f>IF(ลับ!B$3=0,0,IF(เวลาเรียน!H17="o",ลับ!B$3,0))</f>
        <v>0</v>
      </c>
      <c r="C171" s="60">
        <f>IF(ลับ!C$3=0,0,IF(เวลาเรียน!I17="o",ลับ!C$3,0))</f>
        <v>0</v>
      </c>
      <c r="D171" s="60">
        <f>IF(ลับ!D$3=0,0,IF(เวลาเรียน!J17="o",ลับ!D$3,0))</f>
        <v>0</v>
      </c>
      <c r="E171" s="60">
        <f>IF(ลับ!E$3=0,0,IF(เวลาเรียน!K17="o",ลับ!E$3,0))</f>
        <v>0</v>
      </c>
      <c r="F171" s="60" t="e">
        <f>IF(ลับ!F$3=0,0,IF(เวลาเรียน!#REF!="o",ลับ!F$3,0))</f>
        <v>#REF!</v>
      </c>
      <c r="G171" s="60">
        <f>IF(ลับ!G$3=0,0,IF(เวลาเรียน!L17="o",ลับ!G$3,0))</f>
        <v>0</v>
      </c>
      <c r="H171" s="60">
        <f>IF(ลับ!H$3=0,0,IF(เวลาเรียน!M17="o",ลับ!H$3,0))</f>
        <v>0</v>
      </c>
      <c r="I171" s="60">
        <f>IF(ลับ!I$3=0,0,IF(เวลาเรียน!N17="o",ลับ!I$3,0))</f>
        <v>0</v>
      </c>
      <c r="J171" s="60">
        <f>IF(ลับ!J$3=0,0,IF(เวลาเรียน!O17="o",ลับ!J$3,0))</f>
        <v>0</v>
      </c>
      <c r="K171" s="60">
        <f>IF(ลับ!K$3=0,0,IF(เวลาเรียน!P17="o",ลับ!K$3,0))</f>
        <v>0</v>
      </c>
      <c r="L171" s="60">
        <f>IF(ลับ!L$3=0,0,IF(เวลาเรียน!Q17="o",ลับ!L$3,0))</f>
        <v>0</v>
      </c>
      <c r="M171" s="60">
        <f>IF(ลับ!M$3=0,0,IF(เวลาเรียน!R17="o",ลับ!M$3,0))</f>
        <v>0</v>
      </c>
      <c r="N171" s="60">
        <f>IF(ลับ!N$3=0,0,IF(เวลาเรียน!S17="o",ลับ!N$3,0))</f>
        <v>0</v>
      </c>
      <c r="O171" s="60">
        <f>IF(ลับ!O$3=0,0,IF(เวลาเรียน!T17="o",ลับ!O$3,0))</f>
        <v>0</v>
      </c>
      <c r="P171" s="60">
        <f>IF(ลับ!P$3=0,0,IF(เวลาเรียน!U17="o",ลับ!P$3,0))</f>
        <v>0</v>
      </c>
      <c r="Q171" s="60">
        <f>IF(ลับ!Q$3=0,0,IF(เวลาเรียน!V17="o",ลับ!Q$3,0))</f>
        <v>0</v>
      </c>
      <c r="R171" s="60">
        <f>IF(ลับ!R$3=0,0,IF(เวลาเรียน!W17="o",ลับ!R$3,0))</f>
        <v>0</v>
      </c>
      <c r="S171" s="60">
        <f>IF(ลับ!S$3=0,0,IF(เวลาเรียน!X17="o",ลับ!S$3,0))</f>
        <v>0</v>
      </c>
      <c r="T171" s="60">
        <f>IF(ลับ!T$3=0,0,IF(เวลาเรียน!Y17="o",ลับ!T$3,0))</f>
        <v>0</v>
      </c>
      <c r="U171" s="60">
        <f>IF(ลับ!U$3=0,0,IF(เวลาเรียน!Z17="o",ลับ!U$3,0))</f>
        <v>0</v>
      </c>
      <c r="V171" s="60">
        <f>IF(ลับ!V$3=0,0,IF(เวลาเรียน!AA17="o",ลับ!V$3,0))</f>
        <v>0</v>
      </c>
      <c r="W171" s="60">
        <f>IF(ลับ!W$3=0,0,IF(เวลาเรียน!AB17="o",ลับ!W$3,0))</f>
        <v>0</v>
      </c>
      <c r="X171" s="60">
        <f>IF(ลับ!X$3=0,0,IF(เวลาเรียน!AC17="o",ลับ!X$3,0))</f>
        <v>0</v>
      </c>
      <c r="Y171" s="60">
        <f>IF(ลับ!Y$3=0,0,IF(เวลาเรียน!AD17="o",ลับ!Y$3,0))</f>
        <v>0</v>
      </c>
      <c r="Z171" s="295">
        <f>IF(ลับ!Z$3=0,0,IF(เวลาเรียน!AE17="o",ลับ!Z$3,0))</f>
        <v>0</v>
      </c>
      <c r="AA171" s="60">
        <f>IF(ลับ!B$3=0,0,IF(เวลาเรียน!AF17="o",ลับ!B$3,0))</f>
        <v>0</v>
      </c>
      <c r="AB171" s="60">
        <f>IF(ลับ!C$3=0,0,IF(เวลาเรียน!AG17="o",ลับ!C$3,0))</f>
        <v>0</v>
      </c>
      <c r="AC171" s="60">
        <f>IF(ลับ!D$3=0,0,IF(เวลาเรียน!AH17="o",ลับ!D$3,0))</f>
        <v>0</v>
      </c>
      <c r="AD171" s="60">
        <f>IF(ลับ!E$3=0,0,IF(เวลาเรียน!AI17="o",ลับ!E$3,0))</f>
        <v>0</v>
      </c>
      <c r="AE171" s="60" t="e">
        <f>IF(ลับ!F$3=0,0,IF(เวลาเรียน!AJ17="o",ลับ!F$3,0))</f>
        <v>#REF!</v>
      </c>
      <c r="AF171" s="60">
        <f>IF(ลับ!G$3=0,0,IF(เวลาเรียน!AK17="o",ลับ!G$3,0))</f>
        <v>0</v>
      </c>
      <c r="AG171" s="60">
        <f>IF(ลับ!H$3=0,0,IF(เวลาเรียน!AL17="o",ลับ!H$3,0))</f>
        <v>0</v>
      </c>
      <c r="AH171" s="60">
        <f>IF(ลับ!I$3=0,0,IF(เวลาเรียน!AM17="o",ลับ!I$3,0))</f>
        <v>0</v>
      </c>
      <c r="AI171" s="60">
        <f>IF(ลับ!J$3=0,0,IF(เวลาเรียน!AN17="o",ลับ!J$3,0))</f>
        <v>0</v>
      </c>
      <c r="AJ171" s="60">
        <f>IF(ลับ!K$3=0,0,IF(เวลาเรียน!AO17="o",ลับ!K$3,0))</f>
        <v>0</v>
      </c>
      <c r="AK171" s="60">
        <f>IF(ลับ!L$3=0,0,IF(เวลาเรียน!AP17="o",ลับ!L$3,0))</f>
        <v>0</v>
      </c>
      <c r="AL171" s="60">
        <f>IF(ลับ!M$3=0,0,IF(เวลาเรียน!AQ17="o",ลับ!M$3,0))</f>
        <v>0</v>
      </c>
      <c r="AM171" s="60">
        <f>IF(ลับ!N$3=0,0,IF(เวลาเรียน!AR17="o",ลับ!N$3,0))</f>
        <v>0</v>
      </c>
      <c r="AN171" s="60">
        <f>IF(ลับ!O$3=0,0,IF(เวลาเรียน!AS17="o",ลับ!O$3,0))</f>
        <v>0</v>
      </c>
      <c r="AO171" s="60">
        <f>IF(ลับ!P$3=0,0,IF(เวลาเรียน!AT17="o",ลับ!P$3,0))</f>
        <v>0</v>
      </c>
      <c r="AP171" s="60">
        <f>IF(ลับ!Q$3=0,0,IF(เวลาเรียน!AU17="o",ลับ!Q$3,0))</f>
        <v>0</v>
      </c>
      <c r="AQ171" s="60">
        <f>IF(ลับ!R$3=0,0,IF(เวลาเรียน!AV17="o",ลับ!R$3,0))</f>
        <v>0</v>
      </c>
      <c r="AR171" s="60">
        <f>IF(ลับ!S$3=0,0,IF(เวลาเรียน!AW17="o",ลับ!S$3,0))</f>
        <v>0</v>
      </c>
      <c r="AS171" s="60">
        <f>IF(ลับ!T$3=0,0,IF(เวลาเรียน!AX17="o",ลับ!T$3,0))</f>
        <v>0</v>
      </c>
      <c r="AT171" s="60">
        <f>IF(ลับ!U$3=0,0,IF(เวลาเรียน!AY17="o",ลับ!U$3,0))</f>
        <v>0</v>
      </c>
      <c r="AU171" s="60">
        <f>IF(ลับ!V$3=0,0,IF(เวลาเรียน!AZ17="o",ลับ!V$3,0))</f>
        <v>0</v>
      </c>
      <c r="AV171" s="60">
        <f>IF(ลับ!W$3=0,0,IF(เวลาเรียน!BA17="o",ลับ!W$3,0))</f>
        <v>0</v>
      </c>
      <c r="AW171" s="60">
        <f>IF(ลับ!X$3=0,0,IF(เวลาเรียน!BB17="o",ลับ!X$3,0))</f>
        <v>0</v>
      </c>
      <c r="AX171" s="60">
        <f>IF(ลับ!Y$3=0,0,IF(เวลาเรียน!BC17="o",ลับ!Y$3,0))</f>
        <v>0</v>
      </c>
      <c r="AY171" s="60">
        <f>IF(ลับ!Z$3=0,0,IF(เวลาเรียน!BD17="o",ลับ!Z$3,0))</f>
        <v>0</v>
      </c>
      <c r="AZ171" s="60">
        <f>IF(ลับ!AA$3=0,0,IF(เวลาเรียน!BE17="o",ลับ!AA$3,0))</f>
        <v>0</v>
      </c>
      <c r="BA171" s="60">
        <f>IF(ลับ!AB$3=0,0,IF(เวลาเรียน!BF17="o",ลับ!AB$3,0))</f>
        <v>0</v>
      </c>
      <c r="BB171" s="60">
        <f>IF(ลับ!AC$3=0,0,IF(เวลาเรียน!BG17="o",ลับ!AC$3,0))</f>
        <v>0</v>
      </c>
      <c r="BC171" s="60">
        <f>IF(ลับ!AD$3=0,0,IF(เวลาเรียน!BH17="o",ลับ!AD$3,0))</f>
        <v>0</v>
      </c>
      <c r="BD171" s="60">
        <f>IF(ลับ!AE$3=0,0,IF(เวลาเรียน!BI17="o",ลับ!AE$3,0))</f>
        <v>0</v>
      </c>
      <c r="BE171" s="60">
        <f>IF(ลับ!AF$3=0,0,IF(เวลาเรียน!BJ17="o",ลับ!AF$3,0))</f>
        <v>0</v>
      </c>
      <c r="BF171" s="60">
        <f>IF(ลับ!AG$3=0,0,IF(เวลาเรียน!BK17="o",ลับ!AG$3,0))</f>
        <v>0</v>
      </c>
      <c r="BG171" s="60">
        <f>IF(ลับ!AH$3=0,0,IF(เวลาเรียน!BL17="o",ลับ!AH$3,0))</f>
        <v>0</v>
      </c>
      <c r="BH171" s="60">
        <f>IF(ลับ!AI$3=0,0,IF(เวลาเรียน!BM17="o",ลับ!AI$3,0))</f>
        <v>0</v>
      </c>
      <c r="BI171" s="60">
        <f>IF(ลับ!AJ$3=0,0,IF(เวลาเรียน!BN17="o",ลับ!AJ$3,0))</f>
        <v>0</v>
      </c>
      <c r="BJ171" s="60">
        <f>IF(ลับ!AK$3=0,0,IF(เวลาเรียน!BO17="o",ลับ!AK$3,0))</f>
        <v>0</v>
      </c>
      <c r="BK171" s="60">
        <f>IF(ลับ!AL$3=0,0,IF(เวลาเรียน!BP17="o",ลับ!AL$3,0))</f>
        <v>0</v>
      </c>
      <c r="BL171" s="60">
        <f>IF(ลับ!AM$3=0,0,IF(เวลาเรียน!BQ17="o",ลับ!AM$3,0))</f>
        <v>0</v>
      </c>
      <c r="BM171" s="60">
        <f>IF(ลับ!AN$3=0,0,IF(เวลาเรียน!BR17="o",ลับ!AN$3,0))</f>
        <v>0</v>
      </c>
      <c r="BN171" s="60">
        <f>IF(ลับ!AO$3=0,0,IF(เวลาเรียน!BS17="o",ลับ!AO$3,0))</f>
        <v>0</v>
      </c>
      <c r="BO171" s="60">
        <f>IF(ลับ!AP$3=0,0,IF(เวลาเรียน!BT17="o",ลับ!AP$3,0))</f>
        <v>0</v>
      </c>
      <c r="BP171" s="60">
        <f>IF(ลับ!AQ$3=0,0,IF(เวลาเรียน!BU17="o",ลับ!AQ$3,0))</f>
        <v>0</v>
      </c>
      <c r="BQ171" s="60">
        <f>IF(ลับ!AR$3=0,0,IF(เวลาเรียน!BV17="o",ลับ!AR$3,0))</f>
        <v>0</v>
      </c>
      <c r="BR171" s="60">
        <f>IF(ลับ!AS$3=0,0,IF(เวลาเรียน!BW17="o",ลับ!AS$3,0))</f>
        <v>0</v>
      </c>
      <c r="BS171" s="295">
        <f>IF(ลับ!AT$3=0,0,IF(เวลาเรียน!BX17="o",ลับ!AT$3,0))</f>
        <v>0</v>
      </c>
      <c r="BT171" s="60">
        <f>IF(ลับ!BT$3=0,0,IF(เวลาเรียน!BZ17="o",ลับ!BT$3,0))</f>
        <v>0</v>
      </c>
      <c r="BU171" s="60">
        <f>IF(ลับ!BU$3=0,0,IF(เวลาเรียน!CA17="o",ลับ!BU$3,0))</f>
        <v>0</v>
      </c>
      <c r="BV171" s="60">
        <f>IF(ลับ!BV$3=0,0,IF(เวลาเรียน!CB17="o",ลับ!BV$3,0))</f>
        <v>0</v>
      </c>
      <c r="BW171" s="60">
        <f>IF(ลับ!BW$3=0,0,IF(เวลาเรียน!CC17="o",ลับ!BW$3,0))</f>
        <v>0</v>
      </c>
      <c r="BX171" s="60">
        <f>IF(ลับ!BX$3=0,0,IF(เวลาเรียน!CD17="o",ลับ!BX$3,0))</f>
        <v>0</v>
      </c>
      <c r="BY171" s="60">
        <f>IF(ลับ!BY$3=0,0,IF(เวลาเรียน!CE17="o",ลับ!BY$3,0))</f>
        <v>0</v>
      </c>
      <c r="BZ171" s="60">
        <f>IF(ลับ!BZ$3=0,0,IF(เวลาเรียน!CF17="o",ลับ!BZ$3,0))</f>
        <v>0</v>
      </c>
      <c r="CA171" s="60">
        <f>IF(ลับ!CA$3=0,0,IF(เวลาเรียน!CG17="o",ลับ!CA$3,0))</f>
        <v>0</v>
      </c>
      <c r="CB171" s="60">
        <f>IF(ลับ!CB$3=0,0,IF(เวลาเรียน!CH17="o",ลับ!CB$3,0))</f>
        <v>0</v>
      </c>
      <c r="CC171" s="60">
        <f>IF(ลับ!CC$3=0,0,IF(เวลาเรียน!CI17="o",ลับ!CC$3,0))</f>
        <v>0</v>
      </c>
      <c r="CD171" s="60">
        <f>IF(ลับ!CD$3=0,0,IF(เวลาเรียน!CJ17="o",ลับ!CD$3,0))</f>
        <v>0</v>
      </c>
      <c r="CE171" s="60">
        <f>IF(ลับ!CE$3=0,0,IF(เวลาเรียน!CK17="o",ลับ!CE$3,0))</f>
        <v>0</v>
      </c>
      <c r="CF171" s="60">
        <f>IF(ลับ!CF$3=0,0,IF(เวลาเรียน!CL17="o",ลับ!CF$3,0))</f>
        <v>0</v>
      </c>
      <c r="CG171" s="60">
        <f>IF(ลับ!CG$3=0,0,IF(เวลาเรียน!CM17="o",ลับ!CG$3,0))</f>
        <v>0</v>
      </c>
      <c r="CH171" s="60">
        <f>IF(ลับ!CH$3=0,0,IF(เวลาเรียน!CN17="o",ลับ!CH$3,0))</f>
        <v>0</v>
      </c>
      <c r="CI171" s="60">
        <f>IF(ลับ!CI$3=0,0,IF(เวลาเรียน!CO17="o",ลับ!CI$3,0))</f>
        <v>0</v>
      </c>
      <c r="CJ171" s="60">
        <f>IF(ลับ!CJ$3=0,0,IF(เวลาเรียน!CP17="o",ลับ!CJ$3,0))</f>
        <v>0</v>
      </c>
      <c r="CK171" s="60">
        <f>IF(ลับ!CK$3=0,0,IF(เวลาเรียน!CQ17="o",ลับ!CK$3,0))</f>
        <v>0</v>
      </c>
      <c r="CL171" s="60">
        <f>IF(ลับ!CL$3=0,0,IF(เวลาเรียน!CR17="o",ลับ!CL$3,0))</f>
        <v>0</v>
      </c>
      <c r="CM171" s="60">
        <f>IF(ลับ!CM$3=0,0,IF(เวลาเรียน!CS17="o",ลับ!CM$3,0))</f>
        <v>0</v>
      </c>
      <c r="CN171" s="60">
        <f>IF(ลับ!CN$3=0,0,IF(เวลาเรียน!CT17="o",ลับ!CN$3,0))</f>
        <v>0</v>
      </c>
      <c r="CO171" s="60">
        <f>IF(ลับ!CO$3=0,0,IF(เวลาเรียน!CU17="o",ลับ!CO$3,0))</f>
        <v>0</v>
      </c>
      <c r="CP171" s="60">
        <f>IF(ลับ!CP$3=0,0,IF(เวลาเรียน!CV17="o",ลับ!CP$3,0))</f>
        <v>0</v>
      </c>
      <c r="CQ171" s="60">
        <f>IF(ลับ!CQ$3=0,0,IF(เวลาเรียน!CW17="o",ลับ!CQ$3,0))</f>
        <v>0</v>
      </c>
      <c r="CR171" s="60">
        <f>IF(ลับ!CR$3=0,0,IF(เวลาเรียน!CX17="o",ลับ!CR$3,0))</f>
        <v>0</v>
      </c>
      <c r="CS171" s="60">
        <f>IF(ลับ!CS$3=0,0,IF(เวลาเรียน!CY17="o",ลับ!CS$3,0))</f>
        <v>0</v>
      </c>
      <c r="CT171" s="60">
        <f>IF(ลับ!CT$3=0,0,IF(เวลาเรียน!CZ17="o",ลับ!CT$3,0))</f>
        <v>0</v>
      </c>
      <c r="CU171" s="60">
        <f>IF(ลับ!CU$3=0,0,IF(เวลาเรียน!DA17="o",ลับ!CU$3,0))</f>
        <v>0</v>
      </c>
      <c r="CV171" s="60">
        <f>IF(ลับ!CV$3=0,0,IF(เวลาเรียน!DB17="o",ลับ!CV$3,0))</f>
        <v>0</v>
      </c>
      <c r="CW171" s="60">
        <f>IF(ลับ!CW$3=0,0,IF(เวลาเรียน!DC17="o",ลับ!CW$3,0))</f>
        <v>0</v>
      </c>
      <c r="CX171" s="73" t="e">
        <f t="shared" si="26"/>
        <v>#REF!</v>
      </c>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GI171" s="65"/>
      <c r="GJ171" s="65"/>
      <c r="GK171" s="65"/>
      <c r="GL171" s="65"/>
      <c r="GM171" s="65"/>
      <c r="GN171" s="65"/>
      <c r="GO171" s="65"/>
      <c r="GP171" s="65"/>
      <c r="GQ171" s="65"/>
      <c r="GR171" s="65"/>
      <c r="GS171" s="65"/>
      <c r="GT171" s="65"/>
      <c r="GU171" s="65"/>
      <c r="GV171" s="65"/>
      <c r="GW171" s="65"/>
      <c r="GX171" s="65"/>
      <c r="GY171" s="65"/>
      <c r="GZ171" s="65"/>
      <c r="HA171" s="65"/>
      <c r="HB171" s="65"/>
      <c r="HC171" s="65"/>
      <c r="HD171" s="65"/>
      <c r="HE171" s="65"/>
      <c r="HF171" s="65"/>
    </row>
    <row r="172" spans="1:214" ht="20.399999999999999" x14ac:dyDescent="0.55000000000000004">
      <c r="A172" s="25">
        <v>13</v>
      </c>
      <c r="B172" s="60">
        <f>IF(ลับ!B$3=0,0,IF(เวลาเรียน!H18="o",ลับ!B$3,0))</f>
        <v>0</v>
      </c>
      <c r="C172" s="60">
        <f>IF(ลับ!C$3=0,0,IF(เวลาเรียน!I18="o",ลับ!C$3,0))</f>
        <v>0</v>
      </c>
      <c r="D172" s="60">
        <f>IF(ลับ!D$3=0,0,IF(เวลาเรียน!J18="o",ลับ!D$3,0))</f>
        <v>0</v>
      </c>
      <c r="E172" s="60">
        <f>IF(ลับ!E$3=0,0,IF(เวลาเรียน!K18="o",ลับ!E$3,0))</f>
        <v>0</v>
      </c>
      <c r="F172" s="60" t="e">
        <f>IF(ลับ!F$3=0,0,IF(เวลาเรียน!#REF!="o",ลับ!F$3,0))</f>
        <v>#REF!</v>
      </c>
      <c r="G172" s="60">
        <f>IF(ลับ!G$3=0,0,IF(เวลาเรียน!L18="o",ลับ!G$3,0))</f>
        <v>0</v>
      </c>
      <c r="H172" s="60">
        <f>IF(ลับ!H$3=0,0,IF(เวลาเรียน!M18="o",ลับ!H$3,0))</f>
        <v>0</v>
      </c>
      <c r="I172" s="60">
        <f>IF(ลับ!I$3=0,0,IF(เวลาเรียน!N18="o",ลับ!I$3,0))</f>
        <v>0</v>
      </c>
      <c r="J172" s="60">
        <f>IF(ลับ!J$3=0,0,IF(เวลาเรียน!O18="o",ลับ!J$3,0))</f>
        <v>0</v>
      </c>
      <c r="K172" s="60">
        <f>IF(ลับ!K$3=0,0,IF(เวลาเรียน!P18="o",ลับ!K$3,0))</f>
        <v>0</v>
      </c>
      <c r="L172" s="60">
        <f>IF(ลับ!L$3=0,0,IF(เวลาเรียน!Q18="o",ลับ!L$3,0))</f>
        <v>0</v>
      </c>
      <c r="M172" s="60">
        <f>IF(ลับ!M$3=0,0,IF(เวลาเรียน!R18="o",ลับ!M$3,0))</f>
        <v>0</v>
      </c>
      <c r="N172" s="60">
        <f>IF(ลับ!N$3=0,0,IF(เวลาเรียน!S18="o",ลับ!N$3,0))</f>
        <v>0</v>
      </c>
      <c r="O172" s="60">
        <f>IF(ลับ!O$3=0,0,IF(เวลาเรียน!T18="o",ลับ!O$3,0))</f>
        <v>0</v>
      </c>
      <c r="P172" s="60">
        <f>IF(ลับ!P$3=0,0,IF(เวลาเรียน!U18="o",ลับ!P$3,0))</f>
        <v>0</v>
      </c>
      <c r="Q172" s="60">
        <f>IF(ลับ!Q$3=0,0,IF(เวลาเรียน!V18="o",ลับ!Q$3,0))</f>
        <v>0</v>
      </c>
      <c r="R172" s="60">
        <f>IF(ลับ!R$3=0,0,IF(เวลาเรียน!W18="o",ลับ!R$3,0))</f>
        <v>0</v>
      </c>
      <c r="S172" s="60">
        <f>IF(ลับ!S$3=0,0,IF(เวลาเรียน!X18="o",ลับ!S$3,0))</f>
        <v>0</v>
      </c>
      <c r="T172" s="60">
        <f>IF(ลับ!T$3=0,0,IF(เวลาเรียน!Y18="o",ลับ!T$3,0))</f>
        <v>0</v>
      </c>
      <c r="U172" s="60">
        <f>IF(ลับ!U$3=0,0,IF(เวลาเรียน!Z18="o",ลับ!U$3,0))</f>
        <v>0</v>
      </c>
      <c r="V172" s="60">
        <f>IF(ลับ!V$3=0,0,IF(เวลาเรียน!AA18="o",ลับ!V$3,0))</f>
        <v>0</v>
      </c>
      <c r="W172" s="60">
        <f>IF(ลับ!W$3=0,0,IF(เวลาเรียน!AB18="o",ลับ!W$3,0))</f>
        <v>0</v>
      </c>
      <c r="X172" s="60">
        <f>IF(ลับ!X$3=0,0,IF(เวลาเรียน!AC18="o",ลับ!X$3,0))</f>
        <v>0</v>
      </c>
      <c r="Y172" s="60">
        <f>IF(ลับ!Y$3=0,0,IF(เวลาเรียน!AD18="o",ลับ!Y$3,0))</f>
        <v>0</v>
      </c>
      <c r="Z172" s="295">
        <f>IF(ลับ!Z$3=0,0,IF(เวลาเรียน!AE18="o",ลับ!Z$3,0))</f>
        <v>0</v>
      </c>
      <c r="AA172" s="60">
        <f>IF(ลับ!B$3=0,0,IF(เวลาเรียน!AF18="o",ลับ!B$3,0))</f>
        <v>0</v>
      </c>
      <c r="AB172" s="60">
        <f>IF(ลับ!C$3=0,0,IF(เวลาเรียน!AG18="o",ลับ!C$3,0))</f>
        <v>0</v>
      </c>
      <c r="AC172" s="60">
        <f>IF(ลับ!D$3=0,0,IF(เวลาเรียน!AH18="o",ลับ!D$3,0))</f>
        <v>0</v>
      </c>
      <c r="AD172" s="60">
        <f>IF(ลับ!E$3=0,0,IF(เวลาเรียน!AI18="o",ลับ!E$3,0))</f>
        <v>0</v>
      </c>
      <c r="AE172" s="60" t="e">
        <f>IF(ลับ!F$3=0,0,IF(เวลาเรียน!AJ18="o",ลับ!F$3,0))</f>
        <v>#REF!</v>
      </c>
      <c r="AF172" s="60">
        <f>IF(ลับ!G$3=0,0,IF(เวลาเรียน!AK18="o",ลับ!G$3,0))</f>
        <v>0</v>
      </c>
      <c r="AG172" s="60">
        <f>IF(ลับ!H$3=0,0,IF(เวลาเรียน!AL18="o",ลับ!H$3,0))</f>
        <v>0</v>
      </c>
      <c r="AH172" s="60">
        <f>IF(ลับ!I$3=0,0,IF(เวลาเรียน!AM18="o",ลับ!I$3,0))</f>
        <v>0</v>
      </c>
      <c r="AI172" s="60">
        <f>IF(ลับ!J$3=0,0,IF(เวลาเรียน!AN18="o",ลับ!J$3,0))</f>
        <v>0</v>
      </c>
      <c r="AJ172" s="60">
        <f>IF(ลับ!K$3=0,0,IF(เวลาเรียน!AO18="o",ลับ!K$3,0))</f>
        <v>0</v>
      </c>
      <c r="AK172" s="60">
        <f>IF(ลับ!L$3=0,0,IF(เวลาเรียน!AP18="o",ลับ!L$3,0))</f>
        <v>0</v>
      </c>
      <c r="AL172" s="60">
        <f>IF(ลับ!M$3=0,0,IF(เวลาเรียน!AQ18="o",ลับ!M$3,0))</f>
        <v>0</v>
      </c>
      <c r="AM172" s="60">
        <f>IF(ลับ!N$3=0,0,IF(เวลาเรียน!AR18="o",ลับ!N$3,0))</f>
        <v>0</v>
      </c>
      <c r="AN172" s="60">
        <f>IF(ลับ!O$3=0,0,IF(เวลาเรียน!AS18="o",ลับ!O$3,0))</f>
        <v>0</v>
      </c>
      <c r="AO172" s="60">
        <f>IF(ลับ!P$3=0,0,IF(เวลาเรียน!AT18="o",ลับ!P$3,0))</f>
        <v>0</v>
      </c>
      <c r="AP172" s="60">
        <f>IF(ลับ!Q$3=0,0,IF(เวลาเรียน!AU18="o",ลับ!Q$3,0))</f>
        <v>0</v>
      </c>
      <c r="AQ172" s="60">
        <f>IF(ลับ!R$3=0,0,IF(เวลาเรียน!AV18="o",ลับ!R$3,0))</f>
        <v>0</v>
      </c>
      <c r="AR172" s="60">
        <f>IF(ลับ!S$3=0,0,IF(เวลาเรียน!AW18="o",ลับ!S$3,0))</f>
        <v>0</v>
      </c>
      <c r="AS172" s="60">
        <f>IF(ลับ!T$3=0,0,IF(เวลาเรียน!AX18="o",ลับ!T$3,0))</f>
        <v>0</v>
      </c>
      <c r="AT172" s="60">
        <f>IF(ลับ!U$3=0,0,IF(เวลาเรียน!AY18="o",ลับ!U$3,0))</f>
        <v>0</v>
      </c>
      <c r="AU172" s="60">
        <f>IF(ลับ!V$3=0,0,IF(เวลาเรียน!AZ18="o",ลับ!V$3,0))</f>
        <v>0</v>
      </c>
      <c r="AV172" s="60">
        <f>IF(ลับ!W$3=0,0,IF(เวลาเรียน!BA18="o",ลับ!W$3,0))</f>
        <v>0</v>
      </c>
      <c r="AW172" s="60">
        <f>IF(ลับ!X$3=0,0,IF(เวลาเรียน!BB18="o",ลับ!X$3,0))</f>
        <v>0</v>
      </c>
      <c r="AX172" s="60">
        <f>IF(ลับ!Y$3=0,0,IF(เวลาเรียน!BC18="o",ลับ!Y$3,0))</f>
        <v>0</v>
      </c>
      <c r="AY172" s="60">
        <f>IF(ลับ!Z$3=0,0,IF(เวลาเรียน!BD18="o",ลับ!Z$3,0))</f>
        <v>0</v>
      </c>
      <c r="AZ172" s="60">
        <f>IF(ลับ!AA$3=0,0,IF(เวลาเรียน!BE18="o",ลับ!AA$3,0))</f>
        <v>0</v>
      </c>
      <c r="BA172" s="60">
        <f>IF(ลับ!AB$3=0,0,IF(เวลาเรียน!BF18="o",ลับ!AB$3,0))</f>
        <v>0</v>
      </c>
      <c r="BB172" s="60">
        <f>IF(ลับ!AC$3=0,0,IF(เวลาเรียน!BG18="o",ลับ!AC$3,0))</f>
        <v>0</v>
      </c>
      <c r="BC172" s="60">
        <f>IF(ลับ!AD$3=0,0,IF(เวลาเรียน!BH18="o",ลับ!AD$3,0))</f>
        <v>0</v>
      </c>
      <c r="BD172" s="60">
        <f>IF(ลับ!AE$3=0,0,IF(เวลาเรียน!BI18="o",ลับ!AE$3,0))</f>
        <v>0</v>
      </c>
      <c r="BE172" s="60">
        <f>IF(ลับ!AF$3=0,0,IF(เวลาเรียน!BJ18="o",ลับ!AF$3,0))</f>
        <v>0</v>
      </c>
      <c r="BF172" s="60">
        <f>IF(ลับ!AG$3=0,0,IF(เวลาเรียน!BK18="o",ลับ!AG$3,0))</f>
        <v>0</v>
      </c>
      <c r="BG172" s="60">
        <f>IF(ลับ!AH$3=0,0,IF(เวลาเรียน!BL18="o",ลับ!AH$3,0))</f>
        <v>0</v>
      </c>
      <c r="BH172" s="60">
        <f>IF(ลับ!AI$3=0,0,IF(เวลาเรียน!BM18="o",ลับ!AI$3,0))</f>
        <v>0</v>
      </c>
      <c r="BI172" s="60">
        <f>IF(ลับ!AJ$3=0,0,IF(เวลาเรียน!BN18="o",ลับ!AJ$3,0))</f>
        <v>0</v>
      </c>
      <c r="BJ172" s="60">
        <f>IF(ลับ!AK$3=0,0,IF(เวลาเรียน!BO18="o",ลับ!AK$3,0))</f>
        <v>0</v>
      </c>
      <c r="BK172" s="60">
        <f>IF(ลับ!AL$3=0,0,IF(เวลาเรียน!BP18="o",ลับ!AL$3,0))</f>
        <v>0</v>
      </c>
      <c r="BL172" s="60">
        <f>IF(ลับ!AM$3=0,0,IF(เวลาเรียน!BQ18="o",ลับ!AM$3,0))</f>
        <v>0</v>
      </c>
      <c r="BM172" s="60">
        <f>IF(ลับ!AN$3=0,0,IF(เวลาเรียน!BR18="o",ลับ!AN$3,0))</f>
        <v>0</v>
      </c>
      <c r="BN172" s="60">
        <f>IF(ลับ!AO$3=0,0,IF(เวลาเรียน!BS18="o",ลับ!AO$3,0))</f>
        <v>0</v>
      </c>
      <c r="BO172" s="60">
        <f>IF(ลับ!AP$3=0,0,IF(เวลาเรียน!BT18="o",ลับ!AP$3,0))</f>
        <v>0</v>
      </c>
      <c r="BP172" s="60">
        <f>IF(ลับ!AQ$3=0,0,IF(เวลาเรียน!BU18="o",ลับ!AQ$3,0))</f>
        <v>0</v>
      </c>
      <c r="BQ172" s="60">
        <f>IF(ลับ!AR$3=0,0,IF(เวลาเรียน!BV18="o",ลับ!AR$3,0))</f>
        <v>0</v>
      </c>
      <c r="BR172" s="60">
        <f>IF(ลับ!AS$3=0,0,IF(เวลาเรียน!BW18="o",ลับ!AS$3,0))</f>
        <v>0</v>
      </c>
      <c r="BS172" s="295">
        <f>IF(ลับ!AT$3=0,0,IF(เวลาเรียน!BX18="o",ลับ!AT$3,0))</f>
        <v>0</v>
      </c>
      <c r="BT172" s="60">
        <f>IF(ลับ!BT$3=0,0,IF(เวลาเรียน!BZ18="o",ลับ!BT$3,0))</f>
        <v>0</v>
      </c>
      <c r="BU172" s="60">
        <f>IF(ลับ!BU$3=0,0,IF(เวลาเรียน!CA18="o",ลับ!BU$3,0))</f>
        <v>0</v>
      </c>
      <c r="BV172" s="60">
        <f>IF(ลับ!BV$3=0,0,IF(เวลาเรียน!CB18="o",ลับ!BV$3,0))</f>
        <v>0</v>
      </c>
      <c r="BW172" s="60">
        <f>IF(ลับ!BW$3=0,0,IF(เวลาเรียน!CC18="o",ลับ!BW$3,0))</f>
        <v>0</v>
      </c>
      <c r="BX172" s="60">
        <f>IF(ลับ!BX$3=0,0,IF(เวลาเรียน!CD18="o",ลับ!BX$3,0))</f>
        <v>0</v>
      </c>
      <c r="BY172" s="60">
        <f>IF(ลับ!BY$3=0,0,IF(เวลาเรียน!CE18="o",ลับ!BY$3,0))</f>
        <v>0</v>
      </c>
      <c r="BZ172" s="60">
        <f>IF(ลับ!BZ$3=0,0,IF(เวลาเรียน!CF18="o",ลับ!BZ$3,0))</f>
        <v>0</v>
      </c>
      <c r="CA172" s="60">
        <f>IF(ลับ!CA$3=0,0,IF(เวลาเรียน!CG18="o",ลับ!CA$3,0))</f>
        <v>0</v>
      </c>
      <c r="CB172" s="60">
        <f>IF(ลับ!CB$3=0,0,IF(เวลาเรียน!CH18="o",ลับ!CB$3,0))</f>
        <v>0</v>
      </c>
      <c r="CC172" s="60">
        <f>IF(ลับ!CC$3=0,0,IF(เวลาเรียน!CI18="o",ลับ!CC$3,0))</f>
        <v>0</v>
      </c>
      <c r="CD172" s="60">
        <f>IF(ลับ!CD$3=0,0,IF(เวลาเรียน!CJ18="o",ลับ!CD$3,0))</f>
        <v>0</v>
      </c>
      <c r="CE172" s="60">
        <f>IF(ลับ!CE$3=0,0,IF(เวลาเรียน!CK18="o",ลับ!CE$3,0))</f>
        <v>0</v>
      </c>
      <c r="CF172" s="60">
        <f>IF(ลับ!CF$3=0,0,IF(เวลาเรียน!CL18="o",ลับ!CF$3,0))</f>
        <v>0</v>
      </c>
      <c r="CG172" s="60">
        <f>IF(ลับ!CG$3=0,0,IF(เวลาเรียน!CM18="o",ลับ!CG$3,0))</f>
        <v>0</v>
      </c>
      <c r="CH172" s="60">
        <f>IF(ลับ!CH$3=0,0,IF(เวลาเรียน!CN18="o",ลับ!CH$3,0))</f>
        <v>0</v>
      </c>
      <c r="CI172" s="60">
        <f>IF(ลับ!CI$3=0,0,IF(เวลาเรียน!CO18="o",ลับ!CI$3,0))</f>
        <v>0</v>
      </c>
      <c r="CJ172" s="60">
        <f>IF(ลับ!CJ$3=0,0,IF(เวลาเรียน!CP18="o",ลับ!CJ$3,0))</f>
        <v>0</v>
      </c>
      <c r="CK172" s="60">
        <f>IF(ลับ!CK$3=0,0,IF(เวลาเรียน!CQ18="o",ลับ!CK$3,0))</f>
        <v>0</v>
      </c>
      <c r="CL172" s="60">
        <f>IF(ลับ!CL$3=0,0,IF(เวลาเรียน!CR18="o",ลับ!CL$3,0))</f>
        <v>0</v>
      </c>
      <c r="CM172" s="60">
        <f>IF(ลับ!CM$3=0,0,IF(เวลาเรียน!CS18="o",ลับ!CM$3,0))</f>
        <v>0</v>
      </c>
      <c r="CN172" s="60">
        <f>IF(ลับ!CN$3=0,0,IF(เวลาเรียน!CT18="o",ลับ!CN$3,0))</f>
        <v>0</v>
      </c>
      <c r="CO172" s="60">
        <f>IF(ลับ!CO$3=0,0,IF(เวลาเรียน!CU18="o",ลับ!CO$3,0))</f>
        <v>0</v>
      </c>
      <c r="CP172" s="60">
        <f>IF(ลับ!CP$3=0,0,IF(เวลาเรียน!CV18="o",ลับ!CP$3,0))</f>
        <v>0</v>
      </c>
      <c r="CQ172" s="60">
        <f>IF(ลับ!CQ$3=0,0,IF(เวลาเรียน!CW18="o",ลับ!CQ$3,0))</f>
        <v>0</v>
      </c>
      <c r="CR172" s="60">
        <f>IF(ลับ!CR$3=0,0,IF(เวลาเรียน!CX18="o",ลับ!CR$3,0))</f>
        <v>0</v>
      </c>
      <c r="CS172" s="60">
        <f>IF(ลับ!CS$3=0,0,IF(เวลาเรียน!CY18="o",ลับ!CS$3,0))</f>
        <v>0</v>
      </c>
      <c r="CT172" s="60">
        <f>IF(ลับ!CT$3=0,0,IF(เวลาเรียน!CZ18="o",ลับ!CT$3,0))</f>
        <v>0</v>
      </c>
      <c r="CU172" s="60">
        <f>IF(ลับ!CU$3=0,0,IF(เวลาเรียน!DA18="o",ลับ!CU$3,0))</f>
        <v>0</v>
      </c>
      <c r="CV172" s="60">
        <f>IF(ลับ!CV$3=0,0,IF(เวลาเรียน!DB18="o",ลับ!CV$3,0))</f>
        <v>0</v>
      </c>
      <c r="CW172" s="60">
        <f>IF(ลับ!CW$3=0,0,IF(เวลาเรียน!DC18="o",ลับ!CW$3,0))</f>
        <v>0</v>
      </c>
      <c r="CX172" s="73" t="e">
        <f t="shared" si="26"/>
        <v>#REF!</v>
      </c>
      <c r="CZ172" s="47"/>
      <c r="DA172" s="47"/>
      <c r="DB172" s="47"/>
      <c r="DC172" s="47"/>
      <c r="DD172" s="47"/>
      <c r="DE172" s="47"/>
      <c r="DF172" s="47"/>
      <c r="DG172" s="47"/>
      <c r="DH172" s="47"/>
      <c r="DI172" s="47"/>
      <c r="DJ172" s="47"/>
      <c r="DK172" s="47"/>
      <c r="DL172" s="47"/>
      <c r="DM172" s="47"/>
      <c r="DN172" s="47"/>
      <c r="DO172" s="47"/>
      <c r="DP172" s="47"/>
      <c r="DQ172" s="47"/>
      <c r="DR172" s="47"/>
      <c r="DS172" s="47"/>
      <c r="DT172" s="47"/>
      <c r="DU172" s="47"/>
      <c r="DV172" s="47"/>
      <c r="DW172" s="47"/>
      <c r="DX172" s="47"/>
      <c r="DY172" s="47"/>
      <c r="DZ172" s="47"/>
      <c r="EA172" s="47"/>
      <c r="EB172" s="47"/>
      <c r="EC172" s="47"/>
      <c r="ED172" s="47"/>
      <c r="EE172" s="47"/>
      <c r="EF172" s="47"/>
      <c r="GI172" s="65"/>
      <c r="GJ172" s="65"/>
      <c r="GK172" s="65"/>
      <c r="GL172" s="65"/>
      <c r="GM172" s="65"/>
      <c r="GN172" s="65"/>
      <c r="GO172" s="65"/>
      <c r="GP172" s="65"/>
      <c r="GQ172" s="65"/>
      <c r="GR172" s="65"/>
      <c r="GS172" s="65"/>
      <c r="GT172" s="65"/>
      <c r="GU172" s="65"/>
      <c r="GV172" s="65"/>
      <c r="GW172" s="65"/>
      <c r="GX172" s="65"/>
      <c r="GY172" s="65"/>
      <c r="GZ172" s="65"/>
      <c r="HA172" s="65"/>
      <c r="HB172" s="65"/>
      <c r="HC172" s="65"/>
      <c r="HD172" s="65"/>
      <c r="HE172" s="65"/>
      <c r="HF172" s="65"/>
    </row>
    <row r="173" spans="1:214" ht="20.399999999999999" x14ac:dyDescent="0.55000000000000004">
      <c r="A173" s="25">
        <v>14</v>
      </c>
      <c r="B173" s="60">
        <f>IF(ลับ!B$3=0,0,IF(เวลาเรียน!H19="o",ลับ!B$3,0))</f>
        <v>0</v>
      </c>
      <c r="C173" s="60">
        <f>IF(ลับ!C$3=0,0,IF(เวลาเรียน!I19="o",ลับ!C$3,0))</f>
        <v>0</v>
      </c>
      <c r="D173" s="60">
        <f>IF(ลับ!D$3=0,0,IF(เวลาเรียน!J19="o",ลับ!D$3,0))</f>
        <v>0</v>
      </c>
      <c r="E173" s="60">
        <f>IF(ลับ!E$3=0,0,IF(เวลาเรียน!K19="o",ลับ!E$3,0))</f>
        <v>0</v>
      </c>
      <c r="F173" s="60" t="e">
        <f>IF(ลับ!F$3=0,0,IF(เวลาเรียน!#REF!="o",ลับ!F$3,0))</f>
        <v>#REF!</v>
      </c>
      <c r="G173" s="60">
        <f>IF(ลับ!G$3=0,0,IF(เวลาเรียน!L19="o",ลับ!G$3,0))</f>
        <v>0</v>
      </c>
      <c r="H173" s="60">
        <f>IF(ลับ!H$3=0,0,IF(เวลาเรียน!M19="o",ลับ!H$3,0))</f>
        <v>0</v>
      </c>
      <c r="I173" s="60">
        <f>IF(ลับ!I$3=0,0,IF(เวลาเรียน!N19="o",ลับ!I$3,0))</f>
        <v>0</v>
      </c>
      <c r="J173" s="60">
        <f>IF(ลับ!J$3=0,0,IF(เวลาเรียน!O19="o",ลับ!J$3,0))</f>
        <v>0</v>
      </c>
      <c r="K173" s="60">
        <f>IF(ลับ!K$3=0,0,IF(เวลาเรียน!P19="o",ลับ!K$3,0))</f>
        <v>0</v>
      </c>
      <c r="L173" s="60">
        <f>IF(ลับ!L$3=0,0,IF(เวลาเรียน!Q19="o",ลับ!L$3,0))</f>
        <v>0</v>
      </c>
      <c r="M173" s="60">
        <f>IF(ลับ!M$3=0,0,IF(เวลาเรียน!R19="o",ลับ!M$3,0))</f>
        <v>0</v>
      </c>
      <c r="N173" s="60">
        <f>IF(ลับ!N$3=0,0,IF(เวลาเรียน!S19="o",ลับ!N$3,0))</f>
        <v>0</v>
      </c>
      <c r="O173" s="60">
        <f>IF(ลับ!O$3=0,0,IF(เวลาเรียน!T19="o",ลับ!O$3,0))</f>
        <v>0</v>
      </c>
      <c r="P173" s="60">
        <f>IF(ลับ!P$3=0,0,IF(เวลาเรียน!U19="o",ลับ!P$3,0))</f>
        <v>0</v>
      </c>
      <c r="Q173" s="60">
        <f>IF(ลับ!Q$3=0,0,IF(เวลาเรียน!V19="o",ลับ!Q$3,0))</f>
        <v>0</v>
      </c>
      <c r="R173" s="60">
        <f>IF(ลับ!R$3=0,0,IF(เวลาเรียน!W19="o",ลับ!R$3,0))</f>
        <v>0</v>
      </c>
      <c r="S173" s="60">
        <f>IF(ลับ!S$3=0,0,IF(เวลาเรียน!X19="o",ลับ!S$3,0))</f>
        <v>0</v>
      </c>
      <c r="T173" s="60">
        <f>IF(ลับ!T$3=0,0,IF(เวลาเรียน!Y19="o",ลับ!T$3,0))</f>
        <v>0</v>
      </c>
      <c r="U173" s="60">
        <f>IF(ลับ!U$3=0,0,IF(เวลาเรียน!Z19="o",ลับ!U$3,0))</f>
        <v>0</v>
      </c>
      <c r="V173" s="60">
        <f>IF(ลับ!V$3=0,0,IF(เวลาเรียน!AA19="o",ลับ!V$3,0))</f>
        <v>0</v>
      </c>
      <c r="W173" s="60">
        <f>IF(ลับ!W$3=0,0,IF(เวลาเรียน!AB19="o",ลับ!W$3,0))</f>
        <v>0</v>
      </c>
      <c r="X173" s="60">
        <f>IF(ลับ!X$3=0,0,IF(เวลาเรียน!AC19="o",ลับ!X$3,0))</f>
        <v>0</v>
      </c>
      <c r="Y173" s="60">
        <f>IF(ลับ!Y$3=0,0,IF(เวลาเรียน!AD19="o",ลับ!Y$3,0))</f>
        <v>0</v>
      </c>
      <c r="Z173" s="295">
        <f>IF(ลับ!Z$3=0,0,IF(เวลาเรียน!AE19="o",ลับ!Z$3,0))</f>
        <v>0</v>
      </c>
      <c r="AA173" s="60">
        <f>IF(ลับ!B$3=0,0,IF(เวลาเรียน!AF19="o",ลับ!B$3,0))</f>
        <v>0</v>
      </c>
      <c r="AB173" s="60">
        <f>IF(ลับ!C$3=0,0,IF(เวลาเรียน!AG19="o",ลับ!C$3,0))</f>
        <v>0</v>
      </c>
      <c r="AC173" s="60">
        <f>IF(ลับ!D$3=0,0,IF(เวลาเรียน!AH19="o",ลับ!D$3,0))</f>
        <v>0</v>
      </c>
      <c r="AD173" s="60">
        <f>IF(ลับ!E$3=0,0,IF(เวลาเรียน!AI19="o",ลับ!E$3,0))</f>
        <v>0</v>
      </c>
      <c r="AE173" s="60" t="e">
        <f>IF(ลับ!F$3=0,0,IF(เวลาเรียน!AJ19="o",ลับ!F$3,0))</f>
        <v>#REF!</v>
      </c>
      <c r="AF173" s="60">
        <f>IF(ลับ!G$3=0,0,IF(เวลาเรียน!AK19="o",ลับ!G$3,0))</f>
        <v>0</v>
      </c>
      <c r="AG173" s="60">
        <f>IF(ลับ!H$3=0,0,IF(เวลาเรียน!AL19="o",ลับ!H$3,0))</f>
        <v>0</v>
      </c>
      <c r="AH173" s="60">
        <f>IF(ลับ!I$3=0,0,IF(เวลาเรียน!AM19="o",ลับ!I$3,0))</f>
        <v>0</v>
      </c>
      <c r="AI173" s="60">
        <f>IF(ลับ!J$3=0,0,IF(เวลาเรียน!AN19="o",ลับ!J$3,0))</f>
        <v>0</v>
      </c>
      <c r="AJ173" s="60">
        <f>IF(ลับ!K$3=0,0,IF(เวลาเรียน!AO19="o",ลับ!K$3,0))</f>
        <v>0</v>
      </c>
      <c r="AK173" s="60">
        <f>IF(ลับ!L$3=0,0,IF(เวลาเรียน!AP19="o",ลับ!L$3,0))</f>
        <v>0</v>
      </c>
      <c r="AL173" s="60">
        <f>IF(ลับ!M$3=0,0,IF(เวลาเรียน!AQ19="o",ลับ!M$3,0))</f>
        <v>0</v>
      </c>
      <c r="AM173" s="60">
        <f>IF(ลับ!N$3=0,0,IF(เวลาเรียน!AR19="o",ลับ!N$3,0))</f>
        <v>0</v>
      </c>
      <c r="AN173" s="60">
        <f>IF(ลับ!O$3=0,0,IF(เวลาเรียน!AS19="o",ลับ!O$3,0))</f>
        <v>0</v>
      </c>
      <c r="AO173" s="60">
        <f>IF(ลับ!P$3=0,0,IF(เวลาเรียน!AT19="o",ลับ!P$3,0))</f>
        <v>0</v>
      </c>
      <c r="AP173" s="60">
        <f>IF(ลับ!Q$3=0,0,IF(เวลาเรียน!AU19="o",ลับ!Q$3,0))</f>
        <v>0</v>
      </c>
      <c r="AQ173" s="60">
        <f>IF(ลับ!R$3=0,0,IF(เวลาเรียน!AV19="o",ลับ!R$3,0))</f>
        <v>0</v>
      </c>
      <c r="AR173" s="60">
        <f>IF(ลับ!S$3=0,0,IF(เวลาเรียน!AW19="o",ลับ!S$3,0))</f>
        <v>0</v>
      </c>
      <c r="AS173" s="60">
        <f>IF(ลับ!T$3=0,0,IF(เวลาเรียน!AX19="o",ลับ!T$3,0))</f>
        <v>0</v>
      </c>
      <c r="AT173" s="60">
        <f>IF(ลับ!U$3=0,0,IF(เวลาเรียน!AY19="o",ลับ!U$3,0))</f>
        <v>0</v>
      </c>
      <c r="AU173" s="60">
        <f>IF(ลับ!V$3=0,0,IF(เวลาเรียน!AZ19="o",ลับ!V$3,0))</f>
        <v>0</v>
      </c>
      <c r="AV173" s="60">
        <f>IF(ลับ!W$3=0,0,IF(เวลาเรียน!BA19="o",ลับ!W$3,0))</f>
        <v>0</v>
      </c>
      <c r="AW173" s="60">
        <f>IF(ลับ!X$3=0,0,IF(เวลาเรียน!BB19="o",ลับ!X$3,0))</f>
        <v>0</v>
      </c>
      <c r="AX173" s="60">
        <f>IF(ลับ!Y$3=0,0,IF(เวลาเรียน!BC19="o",ลับ!Y$3,0))</f>
        <v>0</v>
      </c>
      <c r="AY173" s="60">
        <f>IF(ลับ!Z$3=0,0,IF(เวลาเรียน!BD19="o",ลับ!Z$3,0))</f>
        <v>0</v>
      </c>
      <c r="AZ173" s="60">
        <f>IF(ลับ!AA$3=0,0,IF(เวลาเรียน!BE19="o",ลับ!AA$3,0))</f>
        <v>0</v>
      </c>
      <c r="BA173" s="60">
        <f>IF(ลับ!AB$3=0,0,IF(เวลาเรียน!BF19="o",ลับ!AB$3,0))</f>
        <v>0</v>
      </c>
      <c r="BB173" s="60">
        <f>IF(ลับ!AC$3=0,0,IF(เวลาเรียน!BG19="o",ลับ!AC$3,0))</f>
        <v>0</v>
      </c>
      <c r="BC173" s="60">
        <f>IF(ลับ!AD$3=0,0,IF(เวลาเรียน!BH19="o",ลับ!AD$3,0))</f>
        <v>0</v>
      </c>
      <c r="BD173" s="60">
        <f>IF(ลับ!AE$3=0,0,IF(เวลาเรียน!BI19="o",ลับ!AE$3,0))</f>
        <v>0</v>
      </c>
      <c r="BE173" s="60">
        <f>IF(ลับ!AF$3=0,0,IF(เวลาเรียน!BJ19="o",ลับ!AF$3,0))</f>
        <v>0</v>
      </c>
      <c r="BF173" s="60">
        <f>IF(ลับ!AG$3=0,0,IF(เวลาเรียน!BK19="o",ลับ!AG$3,0))</f>
        <v>0</v>
      </c>
      <c r="BG173" s="60">
        <f>IF(ลับ!AH$3=0,0,IF(เวลาเรียน!BL19="o",ลับ!AH$3,0))</f>
        <v>0</v>
      </c>
      <c r="BH173" s="60">
        <f>IF(ลับ!AI$3=0,0,IF(เวลาเรียน!BM19="o",ลับ!AI$3,0))</f>
        <v>0</v>
      </c>
      <c r="BI173" s="60">
        <f>IF(ลับ!AJ$3=0,0,IF(เวลาเรียน!BN19="o",ลับ!AJ$3,0))</f>
        <v>0</v>
      </c>
      <c r="BJ173" s="60">
        <f>IF(ลับ!AK$3=0,0,IF(เวลาเรียน!BO19="o",ลับ!AK$3,0))</f>
        <v>0</v>
      </c>
      <c r="BK173" s="60">
        <f>IF(ลับ!AL$3=0,0,IF(เวลาเรียน!BP19="o",ลับ!AL$3,0))</f>
        <v>0</v>
      </c>
      <c r="BL173" s="60">
        <f>IF(ลับ!AM$3=0,0,IF(เวลาเรียน!BQ19="o",ลับ!AM$3,0))</f>
        <v>0</v>
      </c>
      <c r="BM173" s="60">
        <f>IF(ลับ!AN$3=0,0,IF(เวลาเรียน!BR19="o",ลับ!AN$3,0))</f>
        <v>0</v>
      </c>
      <c r="BN173" s="60">
        <f>IF(ลับ!AO$3=0,0,IF(เวลาเรียน!BS19="o",ลับ!AO$3,0))</f>
        <v>0</v>
      </c>
      <c r="BO173" s="60">
        <f>IF(ลับ!AP$3=0,0,IF(เวลาเรียน!BT19="o",ลับ!AP$3,0))</f>
        <v>0</v>
      </c>
      <c r="BP173" s="60">
        <f>IF(ลับ!AQ$3=0,0,IF(เวลาเรียน!BU19="o",ลับ!AQ$3,0))</f>
        <v>0</v>
      </c>
      <c r="BQ173" s="60">
        <f>IF(ลับ!AR$3=0,0,IF(เวลาเรียน!BV19="o",ลับ!AR$3,0))</f>
        <v>0</v>
      </c>
      <c r="BR173" s="60">
        <f>IF(ลับ!AS$3=0,0,IF(เวลาเรียน!BW19="o",ลับ!AS$3,0))</f>
        <v>0</v>
      </c>
      <c r="BS173" s="295">
        <f>IF(ลับ!AT$3=0,0,IF(เวลาเรียน!BX19="o",ลับ!AT$3,0))</f>
        <v>0</v>
      </c>
      <c r="BT173" s="60">
        <f>IF(ลับ!BT$3=0,0,IF(เวลาเรียน!BZ19="o",ลับ!BT$3,0))</f>
        <v>0</v>
      </c>
      <c r="BU173" s="60">
        <f>IF(ลับ!BU$3=0,0,IF(เวลาเรียน!CA19="o",ลับ!BU$3,0))</f>
        <v>0</v>
      </c>
      <c r="BV173" s="60">
        <f>IF(ลับ!BV$3=0,0,IF(เวลาเรียน!CB19="o",ลับ!BV$3,0))</f>
        <v>0</v>
      </c>
      <c r="BW173" s="60">
        <f>IF(ลับ!BW$3=0,0,IF(เวลาเรียน!CC19="o",ลับ!BW$3,0))</f>
        <v>0</v>
      </c>
      <c r="BX173" s="60">
        <f>IF(ลับ!BX$3=0,0,IF(เวลาเรียน!CD19="o",ลับ!BX$3,0))</f>
        <v>0</v>
      </c>
      <c r="BY173" s="60">
        <f>IF(ลับ!BY$3=0,0,IF(เวลาเรียน!CE19="o",ลับ!BY$3,0))</f>
        <v>0</v>
      </c>
      <c r="BZ173" s="60">
        <f>IF(ลับ!BZ$3=0,0,IF(เวลาเรียน!CF19="o",ลับ!BZ$3,0))</f>
        <v>0</v>
      </c>
      <c r="CA173" s="60">
        <f>IF(ลับ!CA$3=0,0,IF(เวลาเรียน!CG19="o",ลับ!CA$3,0))</f>
        <v>0</v>
      </c>
      <c r="CB173" s="60">
        <f>IF(ลับ!CB$3=0,0,IF(เวลาเรียน!CH19="o",ลับ!CB$3,0))</f>
        <v>0</v>
      </c>
      <c r="CC173" s="60">
        <f>IF(ลับ!CC$3=0,0,IF(เวลาเรียน!CI19="o",ลับ!CC$3,0))</f>
        <v>0</v>
      </c>
      <c r="CD173" s="60">
        <f>IF(ลับ!CD$3=0,0,IF(เวลาเรียน!CJ19="o",ลับ!CD$3,0))</f>
        <v>0</v>
      </c>
      <c r="CE173" s="60">
        <f>IF(ลับ!CE$3=0,0,IF(เวลาเรียน!CK19="o",ลับ!CE$3,0))</f>
        <v>0</v>
      </c>
      <c r="CF173" s="60">
        <f>IF(ลับ!CF$3=0,0,IF(เวลาเรียน!CL19="o",ลับ!CF$3,0))</f>
        <v>0</v>
      </c>
      <c r="CG173" s="60">
        <f>IF(ลับ!CG$3=0,0,IF(เวลาเรียน!CM19="o",ลับ!CG$3,0))</f>
        <v>0</v>
      </c>
      <c r="CH173" s="60">
        <f>IF(ลับ!CH$3=0,0,IF(เวลาเรียน!CN19="o",ลับ!CH$3,0))</f>
        <v>0</v>
      </c>
      <c r="CI173" s="60">
        <f>IF(ลับ!CI$3=0,0,IF(เวลาเรียน!CO19="o",ลับ!CI$3,0))</f>
        <v>0</v>
      </c>
      <c r="CJ173" s="60">
        <f>IF(ลับ!CJ$3=0,0,IF(เวลาเรียน!CP19="o",ลับ!CJ$3,0))</f>
        <v>0</v>
      </c>
      <c r="CK173" s="60">
        <f>IF(ลับ!CK$3=0,0,IF(เวลาเรียน!CQ19="o",ลับ!CK$3,0))</f>
        <v>0</v>
      </c>
      <c r="CL173" s="60">
        <f>IF(ลับ!CL$3=0,0,IF(เวลาเรียน!CR19="o",ลับ!CL$3,0))</f>
        <v>0</v>
      </c>
      <c r="CM173" s="60">
        <f>IF(ลับ!CM$3=0,0,IF(เวลาเรียน!CS19="o",ลับ!CM$3,0))</f>
        <v>0</v>
      </c>
      <c r="CN173" s="60">
        <f>IF(ลับ!CN$3=0,0,IF(เวลาเรียน!CT19="o",ลับ!CN$3,0))</f>
        <v>0</v>
      </c>
      <c r="CO173" s="60">
        <f>IF(ลับ!CO$3=0,0,IF(เวลาเรียน!CU19="o",ลับ!CO$3,0))</f>
        <v>0</v>
      </c>
      <c r="CP173" s="60">
        <f>IF(ลับ!CP$3=0,0,IF(เวลาเรียน!CV19="o",ลับ!CP$3,0))</f>
        <v>0</v>
      </c>
      <c r="CQ173" s="60">
        <f>IF(ลับ!CQ$3=0,0,IF(เวลาเรียน!CW19="o",ลับ!CQ$3,0))</f>
        <v>0</v>
      </c>
      <c r="CR173" s="60">
        <f>IF(ลับ!CR$3=0,0,IF(เวลาเรียน!CX19="o",ลับ!CR$3,0))</f>
        <v>0</v>
      </c>
      <c r="CS173" s="60">
        <f>IF(ลับ!CS$3=0,0,IF(เวลาเรียน!CY19="o",ลับ!CS$3,0))</f>
        <v>0</v>
      </c>
      <c r="CT173" s="60">
        <f>IF(ลับ!CT$3=0,0,IF(เวลาเรียน!CZ19="o",ลับ!CT$3,0))</f>
        <v>0</v>
      </c>
      <c r="CU173" s="60">
        <f>IF(ลับ!CU$3=0,0,IF(เวลาเรียน!DA19="o",ลับ!CU$3,0))</f>
        <v>0</v>
      </c>
      <c r="CV173" s="60">
        <f>IF(ลับ!CV$3=0,0,IF(เวลาเรียน!DB19="o",ลับ!CV$3,0))</f>
        <v>0</v>
      </c>
      <c r="CW173" s="60">
        <f>IF(ลับ!CW$3=0,0,IF(เวลาเรียน!DC19="o",ลับ!CW$3,0))</f>
        <v>0</v>
      </c>
      <c r="CX173" s="73" t="e">
        <f t="shared" si="26"/>
        <v>#REF!</v>
      </c>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row>
    <row r="174" spans="1:214" ht="20.399999999999999" x14ac:dyDescent="0.55000000000000004">
      <c r="A174" s="25">
        <v>15</v>
      </c>
      <c r="B174" s="60">
        <f>IF(ลับ!B$3=0,0,IF(เวลาเรียน!H20="o",ลับ!B$3,0))</f>
        <v>0</v>
      </c>
      <c r="C174" s="60">
        <f>IF(ลับ!C$3=0,0,IF(เวลาเรียน!I20="o",ลับ!C$3,0))</f>
        <v>0</v>
      </c>
      <c r="D174" s="60">
        <f>IF(ลับ!D$3=0,0,IF(เวลาเรียน!J20="o",ลับ!D$3,0))</f>
        <v>0</v>
      </c>
      <c r="E174" s="60">
        <f>IF(ลับ!E$3=0,0,IF(เวลาเรียน!K20="o",ลับ!E$3,0))</f>
        <v>0</v>
      </c>
      <c r="F174" s="60" t="e">
        <f>IF(ลับ!F$3=0,0,IF(เวลาเรียน!#REF!="o",ลับ!F$3,0))</f>
        <v>#REF!</v>
      </c>
      <c r="G174" s="60">
        <f>IF(ลับ!G$3=0,0,IF(เวลาเรียน!L20="o",ลับ!G$3,0))</f>
        <v>0</v>
      </c>
      <c r="H174" s="60">
        <f>IF(ลับ!H$3=0,0,IF(เวลาเรียน!M20="o",ลับ!H$3,0))</f>
        <v>0</v>
      </c>
      <c r="I174" s="60">
        <f>IF(ลับ!I$3=0,0,IF(เวลาเรียน!N20="o",ลับ!I$3,0))</f>
        <v>0</v>
      </c>
      <c r="J174" s="60">
        <f>IF(ลับ!J$3=0,0,IF(เวลาเรียน!O20="o",ลับ!J$3,0))</f>
        <v>0</v>
      </c>
      <c r="K174" s="60">
        <f>IF(ลับ!K$3=0,0,IF(เวลาเรียน!P20="o",ลับ!K$3,0))</f>
        <v>0</v>
      </c>
      <c r="L174" s="60">
        <f>IF(ลับ!L$3=0,0,IF(เวลาเรียน!Q20="o",ลับ!L$3,0))</f>
        <v>0</v>
      </c>
      <c r="M174" s="60">
        <f>IF(ลับ!M$3=0,0,IF(เวลาเรียน!R20="o",ลับ!M$3,0))</f>
        <v>0</v>
      </c>
      <c r="N174" s="60">
        <f>IF(ลับ!N$3=0,0,IF(เวลาเรียน!S20="o",ลับ!N$3,0))</f>
        <v>0</v>
      </c>
      <c r="O174" s="60">
        <f>IF(ลับ!O$3=0,0,IF(เวลาเรียน!T20="o",ลับ!O$3,0))</f>
        <v>0</v>
      </c>
      <c r="P174" s="60">
        <f>IF(ลับ!P$3=0,0,IF(เวลาเรียน!U20="o",ลับ!P$3,0))</f>
        <v>0</v>
      </c>
      <c r="Q174" s="60">
        <f>IF(ลับ!Q$3=0,0,IF(เวลาเรียน!V20="o",ลับ!Q$3,0))</f>
        <v>0</v>
      </c>
      <c r="R174" s="60">
        <f>IF(ลับ!R$3=0,0,IF(เวลาเรียน!W20="o",ลับ!R$3,0))</f>
        <v>0</v>
      </c>
      <c r="S174" s="60">
        <f>IF(ลับ!S$3=0,0,IF(เวลาเรียน!X20="o",ลับ!S$3,0))</f>
        <v>0</v>
      </c>
      <c r="T174" s="60">
        <f>IF(ลับ!T$3=0,0,IF(เวลาเรียน!Y20="o",ลับ!T$3,0))</f>
        <v>0</v>
      </c>
      <c r="U174" s="60">
        <f>IF(ลับ!U$3=0,0,IF(เวลาเรียน!Z20="o",ลับ!U$3,0))</f>
        <v>0</v>
      </c>
      <c r="V174" s="60">
        <f>IF(ลับ!V$3=0,0,IF(เวลาเรียน!AA20="o",ลับ!V$3,0))</f>
        <v>0</v>
      </c>
      <c r="W174" s="60">
        <f>IF(ลับ!W$3=0,0,IF(เวลาเรียน!AB20="o",ลับ!W$3,0))</f>
        <v>0</v>
      </c>
      <c r="X174" s="60">
        <f>IF(ลับ!X$3=0,0,IF(เวลาเรียน!AC20="o",ลับ!X$3,0))</f>
        <v>0</v>
      </c>
      <c r="Y174" s="60">
        <f>IF(ลับ!Y$3=0,0,IF(เวลาเรียน!AD20="o",ลับ!Y$3,0))</f>
        <v>0</v>
      </c>
      <c r="Z174" s="295">
        <f>IF(ลับ!Z$3=0,0,IF(เวลาเรียน!AE20="o",ลับ!Z$3,0))</f>
        <v>0</v>
      </c>
      <c r="AA174" s="60">
        <f>IF(ลับ!B$3=0,0,IF(เวลาเรียน!AF20="o",ลับ!B$3,0))</f>
        <v>0</v>
      </c>
      <c r="AB174" s="60">
        <f>IF(ลับ!C$3=0,0,IF(เวลาเรียน!AG20="o",ลับ!C$3,0))</f>
        <v>0</v>
      </c>
      <c r="AC174" s="60">
        <f>IF(ลับ!D$3=0,0,IF(เวลาเรียน!AH20="o",ลับ!D$3,0))</f>
        <v>0</v>
      </c>
      <c r="AD174" s="60">
        <f>IF(ลับ!E$3=0,0,IF(เวลาเรียน!AI20="o",ลับ!E$3,0))</f>
        <v>0</v>
      </c>
      <c r="AE174" s="60" t="e">
        <f>IF(ลับ!F$3=0,0,IF(เวลาเรียน!AJ20="o",ลับ!F$3,0))</f>
        <v>#REF!</v>
      </c>
      <c r="AF174" s="60">
        <f>IF(ลับ!G$3=0,0,IF(เวลาเรียน!AK20="o",ลับ!G$3,0))</f>
        <v>0</v>
      </c>
      <c r="AG174" s="60">
        <f>IF(ลับ!H$3=0,0,IF(เวลาเรียน!AL20="o",ลับ!H$3,0))</f>
        <v>0</v>
      </c>
      <c r="AH174" s="60">
        <f>IF(ลับ!I$3=0,0,IF(เวลาเรียน!AM20="o",ลับ!I$3,0))</f>
        <v>0</v>
      </c>
      <c r="AI174" s="60">
        <f>IF(ลับ!J$3=0,0,IF(เวลาเรียน!AN20="o",ลับ!J$3,0))</f>
        <v>0</v>
      </c>
      <c r="AJ174" s="60">
        <f>IF(ลับ!K$3=0,0,IF(เวลาเรียน!AO20="o",ลับ!K$3,0))</f>
        <v>0</v>
      </c>
      <c r="AK174" s="60">
        <f>IF(ลับ!L$3=0,0,IF(เวลาเรียน!AP20="o",ลับ!L$3,0))</f>
        <v>0</v>
      </c>
      <c r="AL174" s="60">
        <f>IF(ลับ!M$3=0,0,IF(เวลาเรียน!AQ20="o",ลับ!M$3,0))</f>
        <v>0</v>
      </c>
      <c r="AM174" s="60">
        <f>IF(ลับ!N$3=0,0,IF(เวลาเรียน!AR20="o",ลับ!N$3,0))</f>
        <v>0</v>
      </c>
      <c r="AN174" s="60">
        <f>IF(ลับ!O$3=0,0,IF(เวลาเรียน!AS20="o",ลับ!O$3,0))</f>
        <v>0</v>
      </c>
      <c r="AO174" s="60">
        <f>IF(ลับ!P$3=0,0,IF(เวลาเรียน!AT20="o",ลับ!P$3,0))</f>
        <v>0</v>
      </c>
      <c r="AP174" s="60">
        <f>IF(ลับ!Q$3=0,0,IF(เวลาเรียน!AU20="o",ลับ!Q$3,0))</f>
        <v>0</v>
      </c>
      <c r="AQ174" s="60">
        <f>IF(ลับ!R$3=0,0,IF(เวลาเรียน!AV20="o",ลับ!R$3,0))</f>
        <v>0</v>
      </c>
      <c r="AR174" s="60">
        <f>IF(ลับ!S$3=0,0,IF(เวลาเรียน!AW20="o",ลับ!S$3,0))</f>
        <v>0</v>
      </c>
      <c r="AS174" s="60">
        <f>IF(ลับ!T$3=0,0,IF(เวลาเรียน!AX20="o",ลับ!T$3,0))</f>
        <v>0</v>
      </c>
      <c r="AT174" s="60">
        <f>IF(ลับ!U$3=0,0,IF(เวลาเรียน!AY20="o",ลับ!U$3,0))</f>
        <v>0</v>
      </c>
      <c r="AU174" s="60">
        <f>IF(ลับ!V$3=0,0,IF(เวลาเรียน!AZ20="o",ลับ!V$3,0))</f>
        <v>0</v>
      </c>
      <c r="AV174" s="60">
        <f>IF(ลับ!W$3=0,0,IF(เวลาเรียน!BA20="o",ลับ!W$3,0))</f>
        <v>0</v>
      </c>
      <c r="AW174" s="60">
        <f>IF(ลับ!X$3=0,0,IF(เวลาเรียน!BB20="o",ลับ!X$3,0))</f>
        <v>0</v>
      </c>
      <c r="AX174" s="60">
        <f>IF(ลับ!Y$3=0,0,IF(เวลาเรียน!BC20="o",ลับ!Y$3,0))</f>
        <v>0</v>
      </c>
      <c r="AY174" s="60">
        <f>IF(ลับ!Z$3=0,0,IF(เวลาเรียน!BD20="o",ลับ!Z$3,0))</f>
        <v>0</v>
      </c>
      <c r="AZ174" s="60">
        <f>IF(ลับ!AA$3=0,0,IF(เวลาเรียน!BE20="o",ลับ!AA$3,0))</f>
        <v>0</v>
      </c>
      <c r="BA174" s="60">
        <f>IF(ลับ!AB$3=0,0,IF(เวลาเรียน!BF20="o",ลับ!AB$3,0))</f>
        <v>0</v>
      </c>
      <c r="BB174" s="60">
        <f>IF(ลับ!AC$3=0,0,IF(เวลาเรียน!BG20="o",ลับ!AC$3,0))</f>
        <v>0</v>
      </c>
      <c r="BC174" s="60">
        <f>IF(ลับ!AD$3=0,0,IF(เวลาเรียน!BH20="o",ลับ!AD$3,0))</f>
        <v>0</v>
      </c>
      <c r="BD174" s="60">
        <f>IF(ลับ!AE$3=0,0,IF(เวลาเรียน!BI20="o",ลับ!AE$3,0))</f>
        <v>0</v>
      </c>
      <c r="BE174" s="60">
        <f>IF(ลับ!AF$3=0,0,IF(เวลาเรียน!BJ20="o",ลับ!AF$3,0))</f>
        <v>0</v>
      </c>
      <c r="BF174" s="60">
        <f>IF(ลับ!AG$3=0,0,IF(เวลาเรียน!BK20="o",ลับ!AG$3,0))</f>
        <v>0</v>
      </c>
      <c r="BG174" s="60">
        <f>IF(ลับ!AH$3=0,0,IF(เวลาเรียน!BL20="o",ลับ!AH$3,0))</f>
        <v>0</v>
      </c>
      <c r="BH174" s="60">
        <f>IF(ลับ!AI$3=0,0,IF(เวลาเรียน!BM20="o",ลับ!AI$3,0))</f>
        <v>0</v>
      </c>
      <c r="BI174" s="60">
        <f>IF(ลับ!AJ$3=0,0,IF(เวลาเรียน!BN20="o",ลับ!AJ$3,0))</f>
        <v>0</v>
      </c>
      <c r="BJ174" s="60">
        <f>IF(ลับ!AK$3=0,0,IF(เวลาเรียน!BO20="o",ลับ!AK$3,0))</f>
        <v>0</v>
      </c>
      <c r="BK174" s="60">
        <f>IF(ลับ!AL$3=0,0,IF(เวลาเรียน!BP20="o",ลับ!AL$3,0))</f>
        <v>0</v>
      </c>
      <c r="BL174" s="60">
        <f>IF(ลับ!AM$3=0,0,IF(เวลาเรียน!BQ20="o",ลับ!AM$3,0))</f>
        <v>0</v>
      </c>
      <c r="BM174" s="60">
        <f>IF(ลับ!AN$3=0,0,IF(เวลาเรียน!BR20="o",ลับ!AN$3,0))</f>
        <v>0</v>
      </c>
      <c r="BN174" s="60">
        <f>IF(ลับ!AO$3=0,0,IF(เวลาเรียน!BS20="o",ลับ!AO$3,0))</f>
        <v>0</v>
      </c>
      <c r="BO174" s="60">
        <f>IF(ลับ!AP$3=0,0,IF(เวลาเรียน!BT20="o",ลับ!AP$3,0))</f>
        <v>0</v>
      </c>
      <c r="BP174" s="60">
        <f>IF(ลับ!AQ$3=0,0,IF(เวลาเรียน!BU20="o",ลับ!AQ$3,0))</f>
        <v>0</v>
      </c>
      <c r="BQ174" s="60">
        <f>IF(ลับ!AR$3=0,0,IF(เวลาเรียน!BV20="o",ลับ!AR$3,0))</f>
        <v>0</v>
      </c>
      <c r="BR174" s="60">
        <f>IF(ลับ!AS$3=0,0,IF(เวลาเรียน!BW20="o",ลับ!AS$3,0))</f>
        <v>0</v>
      </c>
      <c r="BS174" s="295">
        <f>IF(ลับ!AT$3=0,0,IF(เวลาเรียน!BX20="o",ลับ!AT$3,0))</f>
        <v>0</v>
      </c>
      <c r="BT174" s="60">
        <f>IF(ลับ!BT$3=0,0,IF(เวลาเรียน!BZ20="o",ลับ!BT$3,0))</f>
        <v>0</v>
      </c>
      <c r="BU174" s="60">
        <f>IF(ลับ!BU$3=0,0,IF(เวลาเรียน!CA20="o",ลับ!BU$3,0))</f>
        <v>0</v>
      </c>
      <c r="BV174" s="60">
        <f>IF(ลับ!BV$3=0,0,IF(เวลาเรียน!CB20="o",ลับ!BV$3,0))</f>
        <v>0</v>
      </c>
      <c r="BW174" s="60">
        <f>IF(ลับ!BW$3=0,0,IF(เวลาเรียน!CC20="o",ลับ!BW$3,0))</f>
        <v>0</v>
      </c>
      <c r="BX174" s="60">
        <f>IF(ลับ!BX$3=0,0,IF(เวลาเรียน!CD20="o",ลับ!BX$3,0))</f>
        <v>0</v>
      </c>
      <c r="BY174" s="60">
        <f>IF(ลับ!BY$3=0,0,IF(เวลาเรียน!CE20="o",ลับ!BY$3,0))</f>
        <v>0</v>
      </c>
      <c r="BZ174" s="60">
        <f>IF(ลับ!BZ$3=0,0,IF(เวลาเรียน!CF20="o",ลับ!BZ$3,0))</f>
        <v>0</v>
      </c>
      <c r="CA174" s="60">
        <f>IF(ลับ!CA$3=0,0,IF(เวลาเรียน!CG20="o",ลับ!CA$3,0))</f>
        <v>0</v>
      </c>
      <c r="CB174" s="60">
        <f>IF(ลับ!CB$3=0,0,IF(เวลาเรียน!CH20="o",ลับ!CB$3,0))</f>
        <v>0</v>
      </c>
      <c r="CC174" s="60">
        <f>IF(ลับ!CC$3=0,0,IF(เวลาเรียน!CI20="o",ลับ!CC$3,0))</f>
        <v>0</v>
      </c>
      <c r="CD174" s="60">
        <f>IF(ลับ!CD$3=0,0,IF(เวลาเรียน!CJ20="o",ลับ!CD$3,0))</f>
        <v>0</v>
      </c>
      <c r="CE174" s="60">
        <f>IF(ลับ!CE$3=0,0,IF(เวลาเรียน!CK20="o",ลับ!CE$3,0))</f>
        <v>0</v>
      </c>
      <c r="CF174" s="60">
        <f>IF(ลับ!CF$3=0,0,IF(เวลาเรียน!CL20="o",ลับ!CF$3,0))</f>
        <v>0</v>
      </c>
      <c r="CG174" s="60">
        <f>IF(ลับ!CG$3=0,0,IF(เวลาเรียน!CM20="o",ลับ!CG$3,0))</f>
        <v>0</v>
      </c>
      <c r="CH174" s="60">
        <f>IF(ลับ!CH$3=0,0,IF(เวลาเรียน!CN20="o",ลับ!CH$3,0))</f>
        <v>0</v>
      </c>
      <c r="CI174" s="60">
        <f>IF(ลับ!CI$3=0,0,IF(เวลาเรียน!CO20="o",ลับ!CI$3,0))</f>
        <v>0</v>
      </c>
      <c r="CJ174" s="60">
        <f>IF(ลับ!CJ$3=0,0,IF(เวลาเรียน!CP20="o",ลับ!CJ$3,0))</f>
        <v>0</v>
      </c>
      <c r="CK174" s="60">
        <f>IF(ลับ!CK$3=0,0,IF(เวลาเรียน!CQ20="o",ลับ!CK$3,0))</f>
        <v>0</v>
      </c>
      <c r="CL174" s="60">
        <f>IF(ลับ!CL$3=0,0,IF(เวลาเรียน!CR20="o",ลับ!CL$3,0))</f>
        <v>0</v>
      </c>
      <c r="CM174" s="60">
        <f>IF(ลับ!CM$3=0,0,IF(เวลาเรียน!CS20="o",ลับ!CM$3,0))</f>
        <v>0</v>
      </c>
      <c r="CN174" s="60">
        <f>IF(ลับ!CN$3=0,0,IF(เวลาเรียน!CT20="o",ลับ!CN$3,0))</f>
        <v>0</v>
      </c>
      <c r="CO174" s="60">
        <f>IF(ลับ!CO$3=0,0,IF(เวลาเรียน!CU20="o",ลับ!CO$3,0))</f>
        <v>0</v>
      </c>
      <c r="CP174" s="60">
        <f>IF(ลับ!CP$3=0,0,IF(เวลาเรียน!CV20="o",ลับ!CP$3,0))</f>
        <v>0</v>
      </c>
      <c r="CQ174" s="60">
        <f>IF(ลับ!CQ$3=0,0,IF(เวลาเรียน!CW20="o",ลับ!CQ$3,0))</f>
        <v>0</v>
      </c>
      <c r="CR174" s="60">
        <f>IF(ลับ!CR$3=0,0,IF(เวลาเรียน!CX20="o",ลับ!CR$3,0))</f>
        <v>0</v>
      </c>
      <c r="CS174" s="60">
        <f>IF(ลับ!CS$3=0,0,IF(เวลาเรียน!CY20="o",ลับ!CS$3,0))</f>
        <v>0</v>
      </c>
      <c r="CT174" s="60">
        <f>IF(ลับ!CT$3=0,0,IF(เวลาเรียน!CZ20="o",ลับ!CT$3,0))</f>
        <v>0</v>
      </c>
      <c r="CU174" s="60">
        <f>IF(ลับ!CU$3=0,0,IF(เวลาเรียน!DA20="o",ลับ!CU$3,0))</f>
        <v>0</v>
      </c>
      <c r="CV174" s="60">
        <f>IF(ลับ!CV$3=0,0,IF(เวลาเรียน!DB20="o",ลับ!CV$3,0))</f>
        <v>0</v>
      </c>
      <c r="CW174" s="60">
        <f>IF(ลับ!CW$3=0,0,IF(เวลาเรียน!DC20="o",ลับ!CW$3,0))</f>
        <v>0</v>
      </c>
      <c r="CX174" s="73" t="e">
        <f t="shared" si="26"/>
        <v>#REF!</v>
      </c>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row>
    <row r="175" spans="1:214" ht="20.399999999999999" x14ac:dyDescent="0.55000000000000004">
      <c r="A175" s="25">
        <v>16</v>
      </c>
      <c r="B175" s="60">
        <f>IF(ลับ!B$3=0,0,IF(เวลาเรียน!H21="o",ลับ!B$3,0))</f>
        <v>0</v>
      </c>
      <c r="C175" s="60">
        <f>IF(ลับ!C$3=0,0,IF(เวลาเรียน!I21="o",ลับ!C$3,0))</f>
        <v>0</v>
      </c>
      <c r="D175" s="60">
        <f>IF(ลับ!D$3=0,0,IF(เวลาเรียน!J21="o",ลับ!D$3,0))</f>
        <v>0</v>
      </c>
      <c r="E175" s="60">
        <f>IF(ลับ!E$3=0,0,IF(เวลาเรียน!K21="o",ลับ!E$3,0))</f>
        <v>0</v>
      </c>
      <c r="F175" s="60" t="e">
        <f>IF(ลับ!F$3=0,0,IF(เวลาเรียน!#REF!="o",ลับ!F$3,0))</f>
        <v>#REF!</v>
      </c>
      <c r="G175" s="60">
        <f>IF(ลับ!G$3=0,0,IF(เวลาเรียน!L21="o",ลับ!G$3,0))</f>
        <v>0</v>
      </c>
      <c r="H175" s="60">
        <f>IF(ลับ!H$3=0,0,IF(เวลาเรียน!M21="o",ลับ!H$3,0))</f>
        <v>0</v>
      </c>
      <c r="I175" s="60">
        <f>IF(ลับ!I$3=0,0,IF(เวลาเรียน!N21="o",ลับ!I$3,0))</f>
        <v>0</v>
      </c>
      <c r="J175" s="60">
        <f>IF(ลับ!J$3=0,0,IF(เวลาเรียน!O21="o",ลับ!J$3,0))</f>
        <v>0</v>
      </c>
      <c r="K175" s="60">
        <f>IF(ลับ!K$3=0,0,IF(เวลาเรียน!P21="o",ลับ!K$3,0))</f>
        <v>0</v>
      </c>
      <c r="L175" s="60">
        <f>IF(ลับ!L$3=0,0,IF(เวลาเรียน!Q21="o",ลับ!L$3,0))</f>
        <v>0</v>
      </c>
      <c r="M175" s="60">
        <f>IF(ลับ!M$3=0,0,IF(เวลาเรียน!R21="o",ลับ!M$3,0))</f>
        <v>0</v>
      </c>
      <c r="N175" s="60">
        <f>IF(ลับ!N$3=0,0,IF(เวลาเรียน!S21="o",ลับ!N$3,0))</f>
        <v>0</v>
      </c>
      <c r="O175" s="60">
        <f>IF(ลับ!O$3=0,0,IF(เวลาเรียน!T21="o",ลับ!O$3,0))</f>
        <v>0</v>
      </c>
      <c r="P175" s="60">
        <f>IF(ลับ!P$3=0,0,IF(เวลาเรียน!U21="o",ลับ!P$3,0))</f>
        <v>0</v>
      </c>
      <c r="Q175" s="60">
        <f>IF(ลับ!Q$3=0,0,IF(เวลาเรียน!V21="o",ลับ!Q$3,0))</f>
        <v>0</v>
      </c>
      <c r="R175" s="60">
        <f>IF(ลับ!R$3=0,0,IF(เวลาเรียน!W21="o",ลับ!R$3,0))</f>
        <v>0</v>
      </c>
      <c r="S175" s="60">
        <f>IF(ลับ!S$3=0,0,IF(เวลาเรียน!X21="o",ลับ!S$3,0))</f>
        <v>0</v>
      </c>
      <c r="T175" s="60">
        <f>IF(ลับ!T$3=0,0,IF(เวลาเรียน!Y21="o",ลับ!T$3,0))</f>
        <v>0</v>
      </c>
      <c r="U175" s="60">
        <f>IF(ลับ!U$3=0,0,IF(เวลาเรียน!Z21="o",ลับ!U$3,0))</f>
        <v>0</v>
      </c>
      <c r="V175" s="60">
        <f>IF(ลับ!V$3=0,0,IF(เวลาเรียน!AA21="o",ลับ!V$3,0))</f>
        <v>0</v>
      </c>
      <c r="W175" s="60">
        <f>IF(ลับ!W$3=0,0,IF(เวลาเรียน!AB21="o",ลับ!W$3,0))</f>
        <v>0</v>
      </c>
      <c r="X175" s="60">
        <f>IF(ลับ!X$3=0,0,IF(เวลาเรียน!AC21="o",ลับ!X$3,0))</f>
        <v>0</v>
      </c>
      <c r="Y175" s="60">
        <f>IF(ลับ!Y$3=0,0,IF(เวลาเรียน!AD21="o",ลับ!Y$3,0))</f>
        <v>0</v>
      </c>
      <c r="Z175" s="295">
        <f>IF(ลับ!Z$3=0,0,IF(เวลาเรียน!AE21="o",ลับ!Z$3,0))</f>
        <v>0</v>
      </c>
      <c r="AA175" s="60">
        <f>IF(ลับ!B$3=0,0,IF(เวลาเรียน!AF21="o",ลับ!B$3,0))</f>
        <v>0</v>
      </c>
      <c r="AB175" s="60">
        <f>IF(ลับ!C$3=0,0,IF(เวลาเรียน!AG21="o",ลับ!C$3,0))</f>
        <v>0</v>
      </c>
      <c r="AC175" s="60">
        <f>IF(ลับ!D$3=0,0,IF(เวลาเรียน!AH21="o",ลับ!D$3,0))</f>
        <v>0</v>
      </c>
      <c r="AD175" s="60">
        <f>IF(ลับ!E$3=0,0,IF(เวลาเรียน!AI21="o",ลับ!E$3,0))</f>
        <v>0</v>
      </c>
      <c r="AE175" s="60" t="e">
        <f>IF(ลับ!F$3=0,0,IF(เวลาเรียน!AJ21="o",ลับ!F$3,0))</f>
        <v>#REF!</v>
      </c>
      <c r="AF175" s="60">
        <f>IF(ลับ!G$3=0,0,IF(เวลาเรียน!AK21="o",ลับ!G$3,0))</f>
        <v>0</v>
      </c>
      <c r="AG175" s="60">
        <f>IF(ลับ!H$3=0,0,IF(เวลาเรียน!AL21="o",ลับ!H$3,0))</f>
        <v>0</v>
      </c>
      <c r="AH175" s="60">
        <f>IF(ลับ!I$3=0,0,IF(เวลาเรียน!AM21="o",ลับ!I$3,0))</f>
        <v>0</v>
      </c>
      <c r="AI175" s="60">
        <f>IF(ลับ!J$3=0,0,IF(เวลาเรียน!AN21="o",ลับ!J$3,0))</f>
        <v>0</v>
      </c>
      <c r="AJ175" s="60">
        <f>IF(ลับ!K$3=0,0,IF(เวลาเรียน!AO21="o",ลับ!K$3,0))</f>
        <v>0</v>
      </c>
      <c r="AK175" s="60">
        <f>IF(ลับ!L$3=0,0,IF(เวลาเรียน!AP21="o",ลับ!L$3,0))</f>
        <v>0</v>
      </c>
      <c r="AL175" s="60">
        <f>IF(ลับ!M$3=0,0,IF(เวลาเรียน!AQ21="o",ลับ!M$3,0))</f>
        <v>0</v>
      </c>
      <c r="AM175" s="60">
        <f>IF(ลับ!N$3=0,0,IF(เวลาเรียน!AR21="o",ลับ!N$3,0))</f>
        <v>0</v>
      </c>
      <c r="AN175" s="60">
        <f>IF(ลับ!O$3=0,0,IF(เวลาเรียน!AS21="o",ลับ!O$3,0))</f>
        <v>0</v>
      </c>
      <c r="AO175" s="60">
        <f>IF(ลับ!P$3=0,0,IF(เวลาเรียน!AT21="o",ลับ!P$3,0))</f>
        <v>0</v>
      </c>
      <c r="AP175" s="60">
        <f>IF(ลับ!Q$3=0,0,IF(เวลาเรียน!AU21="o",ลับ!Q$3,0))</f>
        <v>0</v>
      </c>
      <c r="AQ175" s="60">
        <f>IF(ลับ!R$3=0,0,IF(เวลาเรียน!AV21="o",ลับ!R$3,0))</f>
        <v>0</v>
      </c>
      <c r="AR175" s="60">
        <f>IF(ลับ!S$3=0,0,IF(เวลาเรียน!AW21="o",ลับ!S$3,0))</f>
        <v>0</v>
      </c>
      <c r="AS175" s="60">
        <f>IF(ลับ!T$3=0,0,IF(เวลาเรียน!AX21="o",ลับ!T$3,0))</f>
        <v>0</v>
      </c>
      <c r="AT175" s="60">
        <f>IF(ลับ!U$3=0,0,IF(เวลาเรียน!AY21="o",ลับ!U$3,0))</f>
        <v>0</v>
      </c>
      <c r="AU175" s="60">
        <f>IF(ลับ!V$3=0,0,IF(เวลาเรียน!AZ21="o",ลับ!V$3,0))</f>
        <v>0</v>
      </c>
      <c r="AV175" s="60">
        <f>IF(ลับ!W$3=0,0,IF(เวลาเรียน!BA21="o",ลับ!W$3,0))</f>
        <v>0</v>
      </c>
      <c r="AW175" s="60">
        <f>IF(ลับ!X$3=0,0,IF(เวลาเรียน!BB21="o",ลับ!X$3,0))</f>
        <v>0</v>
      </c>
      <c r="AX175" s="60">
        <f>IF(ลับ!Y$3=0,0,IF(เวลาเรียน!BC21="o",ลับ!Y$3,0))</f>
        <v>0</v>
      </c>
      <c r="AY175" s="60">
        <f>IF(ลับ!Z$3=0,0,IF(เวลาเรียน!BD21="o",ลับ!Z$3,0))</f>
        <v>0</v>
      </c>
      <c r="AZ175" s="60">
        <f>IF(ลับ!AA$3=0,0,IF(เวลาเรียน!BE21="o",ลับ!AA$3,0))</f>
        <v>0</v>
      </c>
      <c r="BA175" s="60">
        <f>IF(ลับ!AB$3=0,0,IF(เวลาเรียน!BF21="o",ลับ!AB$3,0))</f>
        <v>0</v>
      </c>
      <c r="BB175" s="60">
        <f>IF(ลับ!AC$3=0,0,IF(เวลาเรียน!BG21="o",ลับ!AC$3,0))</f>
        <v>0</v>
      </c>
      <c r="BC175" s="60">
        <f>IF(ลับ!AD$3=0,0,IF(เวลาเรียน!BH21="o",ลับ!AD$3,0))</f>
        <v>0</v>
      </c>
      <c r="BD175" s="60">
        <f>IF(ลับ!AE$3=0,0,IF(เวลาเรียน!BI21="o",ลับ!AE$3,0))</f>
        <v>0</v>
      </c>
      <c r="BE175" s="60">
        <f>IF(ลับ!AF$3=0,0,IF(เวลาเรียน!BJ21="o",ลับ!AF$3,0))</f>
        <v>0</v>
      </c>
      <c r="BF175" s="60">
        <f>IF(ลับ!AG$3=0,0,IF(เวลาเรียน!BK21="o",ลับ!AG$3,0))</f>
        <v>0</v>
      </c>
      <c r="BG175" s="60">
        <f>IF(ลับ!AH$3=0,0,IF(เวลาเรียน!BL21="o",ลับ!AH$3,0))</f>
        <v>0</v>
      </c>
      <c r="BH175" s="60">
        <f>IF(ลับ!AI$3=0,0,IF(เวลาเรียน!BM21="o",ลับ!AI$3,0))</f>
        <v>0</v>
      </c>
      <c r="BI175" s="60">
        <f>IF(ลับ!AJ$3=0,0,IF(เวลาเรียน!BN21="o",ลับ!AJ$3,0))</f>
        <v>0</v>
      </c>
      <c r="BJ175" s="60">
        <f>IF(ลับ!AK$3=0,0,IF(เวลาเรียน!BO21="o",ลับ!AK$3,0))</f>
        <v>0</v>
      </c>
      <c r="BK175" s="60">
        <f>IF(ลับ!AL$3=0,0,IF(เวลาเรียน!BP21="o",ลับ!AL$3,0))</f>
        <v>0</v>
      </c>
      <c r="BL175" s="60">
        <f>IF(ลับ!AM$3=0,0,IF(เวลาเรียน!BQ21="o",ลับ!AM$3,0))</f>
        <v>0</v>
      </c>
      <c r="BM175" s="60">
        <f>IF(ลับ!AN$3=0,0,IF(เวลาเรียน!BR21="o",ลับ!AN$3,0))</f>
        <v>0</v>
      </c>
      <c r="BN175" s="60">
        <f>IF(ลับ!AO$3=0,0,IF(เวลาเรียน!BS21="o",ลับ!AO$3,0))</f>
        <v>0</v>
      </c>
      <c r="BO175" s="60">
        <f>IF(ลับ!AP$3=0,0,IF(เวลาเรียน!BT21="o",ลับ!AP$3,0))</f>
        <v>0</v>
      </c>
      <c r="BP175" s="60">
        <f>IF(ลับ!AQ$3=0,0,IF(เวลาเรียน!BU21="o",ลับ!AQ$3,0))</f>
        <v>0</v>
      </c>
      <c r="BQ175" s="60">
        <f>IF(ลับ!AR$3=0,0,IF(เวลาเรียน!BV21="o",ลับ!AR$3,0))</f>
        <v>0</v>
      </c>
      <c r="BR175" s="60">
        <f>IF(ลับ!AS$3=0,0,IF(เวลาเรียน!BW21="o",ลับ!AS$3,0))</f>
        <v>0</v>
      </c>
      <c r="BS175" s="295">
        <f>IF(ลับ!AT$3=0,0,IF(เวลาเรียน!BX21="o",ลับ!AT$3,0))</f>
        <v>0</v>
      </c>
      <c r="BT175" s="60">
        <f>IF(ลับ!BT$3=0,0,IF(เวลาเรียน!BZ21="o",ลับ!BT$3,0))</f>
        <v>0</v>
      </c>
      <c r="BU175" s="60">
        <f>IF(ลับ!BU$3=0,0,IF(เวลาเรียน!CA21="o",ลับ!BU$3,0))</f>
        <v>0</v>
      </c>
      <c r="BV175" s="60">
        <f>IF(ลับ!BV$3=0,0,IF(เวลาเรียน!CB21="o",ลับ!BV$3,0))</f>
        <v>0</v>
      </c>
      <c r="BW175" s="60">
        <f>IF(ลับ!BW$3=0,0,IF(เวลาเรียน!CC21="o",ลับ!BW$3,0))</f>
        <v>0</v>
      </c>
      <c r="BX175" s="60">
        <f>IF(ลับ!BX$3=0,0,IF(เวลาเรียน!CD21="o",ลับ!BX$3,0))</f>
        <v>0</v>
      </c>
      <c r="BY175" s="60">
        <f>IF(ลับ!BY$3=0,0,IF(เวลาเรียน!CE21="o",ลับ!BY$3,0))</f>
        <v>0</v>
      </c>
      <c r="BZ175" s="60">
        <f>IF(ลับ!BZ$3=0,0,IF(เวลาเรียน!CF21="o",ลับ!BZ$3,0))</f>
        <v>0</v>
      </c>
      <c r="CA175" s="60">
        <f>IF(ลับ!CA$3=0,0,IF(เวลาเรียน!CG21="o",ลับ!CA$3,0))</f>
        <v>0</v>
      </c>
      <c r="CB175" s="60">
        <f>IF(ลับ!CB$3=0,0,IF(เวลาเรียน!CH21="o",ลับ!CB$3,0))</f>
        <v>0</v>
      </c>
      <c r="CC175" s="60">
        <f>IF(ลับ!CC$3=0,0,IF(เวลาเรียน!CI21="o",ลับ!CC$3,0))</f>
        <v>0</v>
      </c>
      <c r="CD175" s="60">
        <f>IF(ลับ!CD$3=0,0,IF(เวลาเรียน!CJ21="o",ลับ!CD$3,0))</f>
        <v>0</v>
      </c>
      <c r="CE175" s="60">
        <f>IF(ลับ!CE$3=0,0,IF(เวลาเรียน!CK21="o",ลับ!CE$3,0))</f>
        <v>0</v>
      </c>
      <c r="CF175" s="60">
        <f>IF(ลับ!CF$3=0,0,IF(เวลาเรียน!CL21="o",ลับ!CF$3,0))</f>
        <v>0</v>
      </c>
      <c r="CG175" s="60">
        <f>IF(ลับ!CG$3=0,0,IF(เวลาเรียน!CM21="o",ลับ!CG$3,0))</f>
        <v>0</v>
      </c>
      <c r="CH175" s="60">
        <f>IF(ลับ!CH$3=0,0,IF(เวลาเรียน!CN21="o",ลับ!CH$3,0))</f>
        <v>0</v>
      </c>
      <c r="CI175" s="60">
        <f>IF(ลับ!CI$3=0,0,IF(เวลาเรียน!CO21="o",ลับ!CI$3,0))</f>
        <v>0</v>
      </c>
      <c r="CJ175" s="60">
        <f>IF(ลับ!CJ$3=0,0,IF(เวลาเรียน!CP21="o",ลับ!CJ$3,0))</f>
        <v>0</v>
      </c>
      <c r="CK175" s="60">
        <f>IF(ลับ!CK$3=0,0,IF(เวลาเรียน!CQ21="o",ลับ!CK$3,0))</f>
        <v>0</v>
      </c>
      <c r="CL175" s="60">
        <f>IF(ลับ!CL$3=0,0,IF(เวลาเรียน!CR21="o",ลับ!CL$3,0))</f>
        <v>0</v>
      </c>
      <c r="CM175" s="60">
        <f>IF(ลับ!CM$3=0,0,IF(เวลาเรียน!CS21="o",ลับ!CM$3,0))</f>
        <v>0</v>
      </c>
      <c r="CN175" s="60">
        <f>IF(ลับ!CN$3=0,0,IF(เวลาเรียน!CT21="o",ลับ!CN$3,0))</f>
        <v>0</v>
      </c>
      <c r="CO175" s="60">
        <f>IF(ลับ!CO$3=0,0,IF(เวลาเรียน!CU21="o",ลับ!CO$3,0))</f>
        <v>0</v>
      </c>
      <c r="CP175" s="60">
        <f>IF(ลับ!CP$3=0,0,IF(เวลาเรียน!CV21="o",ลับ!CP$3,0))</f>
        <v>0</v>
      </c>
      <c r="CQ175" s="60">
        <f>IF(ลับ!CQ$3=0,0,IF(เวลาเรียน!CW21="o",ลับ!CQ$3,0))</f>
        <v>0</v>
      </c>
      <c r="CR175" s="60">
        <f>IF(ลับ!CR$3=0,0,IF(เวลาเรียน!CX21="o",ลับ!CR$3,0))</f>
        <v>0</v>
      </c>
      <c r="CS175" s="60">
        <f>IF(ลับ!CS$3=0,0,IF(เวลาเรียน!CY21="o",ลับ!CS$3,0))</f>
        <v>0</v>
      </c>
      <c r="CT175" s="60">
        <f>IF(ลับ!CT$3=0,0,IF(เวลาเรียน!CZ21="o",ลับ!CT$3,0))</f>
        <v>0</v>
      </c>
      <c r="CU175" s="60">
        <f>IF(ลับ!CU$3=0,0,IF(เวลาเรียน!DA21="o",ลับ!CU$3,0))</f>
        <v>0</v>
      </c>
      <c r="CV175" s="60">
        <f>IF(ลับ!CV$3=0,0,IF(เวลาเรียน!DB21="o",ลับ!CV$3,0))</f>
        <v>0</v>
      </c>
      <c r="CW175" s="60">
        <f>IF(ลับ!CW$3=0,0,IF(เวลาเรียน!DC21="o",ลับ!CW$3,0))</f>
        <v>0</v>
      </c>
      <c r="CX175" s="73" t="e">
        <f t="shared" si="26"/>
        <v>#REF!</v>
      </c>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GI175" s="65"/>
      <c r="GJ175" s="65"/>
      <c r="GK175" s="65"/>
      <c r="GL175" s="65"/>
      <c r="GM175" s="65"/>
      <c r="GN175" s="65"/>
      <c r="GO175" s="65"/>
      <c r="GP175" s="65"/>
      <c r="GQ175" s="65"/>
      <c r="GR175" s="65"/>
      <c r="GS175" s="65"/>
      <c r="GT175" s="65"/>
      <c r="GU175" s="65"/>
      <c r="GV175" s="65"/>
      <c r="GW175" s="65"/>
      <c r="GX175" s="65"/>
      <c r="GY175" s="65"/>
      <c r="GZ175" s="65"/>
      <c r="HA175" s="65"/>
      <c r="HB175" s="65"/>
      <c r="HC175" s="65"/>
      <c r="HD175" s="65"/>
      <c r="HE175" s="65"/>
      <c r="HF175" s="65"/>
    </row>
    <row r="176" spans="1:214" ht="20.399999999999999" x14ac:dyDescent="0.55000000000000004">
      <c r="A176" s="25">
        <v>17</v>
      </c>
      <c r="B176" s="60">
        <f>IF(ลับ!B$3=0,0,IF(เวลาเรียน!H22="o",ลับ!B$3,0))</f>
        <v>0</v>
      </c>
      <c r="C176" s="60">
        <f>IF(ลับ!C$3=0,0,IF(เวลาเรียน!I22="o",ลับ!C$3,0))</f>
        <v>0</v>
      </c>
      <c r="D176" s="60">
        <f>IF(ลับ!D$3=0,0,IF(เวลาเรียน!J22="o",ลับ!D$3,0))</f>
        <v>0</v>
      </c>
      <c r="E176" s="60">
        <f>IF(ลับ!E$3=0,0,IF(เวลาเรียน!K22="o",ลับ!E$3,0))</f>
        <v>0</v>
      </c>
      <c r="F176" s="60" t="e">
        <f>IF(ลับ!F$3=0,0,IF(เวลาเรียน!#REF!="o",ลับ!F$3,0))</f>
        <v>#REF!</v>
      </c>
      <c r="G176" s="60">
        <f>IF(ลับ!G$3=0,0,IF(เวลาเรียน!L22="o",ลับ!G$3,0))</f>
        <v>0</v>
      </c>
      <c r="H176" s="60">
        <f>IF(ลับ!H$3=0,0,IF(เวลาเรียน!M22="o",ลับ!H$3,0))</f>
        <v>0</v>
      </c>
      <c r="I176" s="60">
        <f>IF(ลับ!I$3=0,0,IF(เวลาเรียน!N22="o",ลับ!I$3,0))</f>
        <v>0</v>
      </c>
      <c r="J176" s="60">
        <f>IF(ลับ!J$3=0,0,IF(เวลาเรียน!O22="o",ลับ!J$3,0))</f>
        <v>0</v>
      </c>
      <c r="K176" s="60">
        <f>IF(ลับ!K$3=0,0,IF(เวลาเรียน!P22="o",ลับ!K$3,0))</f>
        <v>0</v>
      </c>
      <c r="L176" s="60">
        <f>IF(ลับ!L$3=0,0,IF(เวลาเรียน!Q22="o",ลับ!L$3,0))</f>
        <v>0</v>
      </c>
      <c r="M176" s="60">
        <f>IF(ลับ!M$3=0,0,IF(เวลาเรียน!R22="o",ลับ!M$3,0))</f>
        <v>0</v>
      </c>
      <c r="N176" s="60">
        <f>IF(ลับ!N$3=0,0,IF(เวลาเรียน!S22="o",ลับ!N$3,0))</f>
        <v>0</v>
      </c>
      <c r="O176" s="60">
        <f>IF(ลับ!O$3=0,0,IF(เวลาเรียน!T22="o",ลับ!O$3,0))</f>
        <v>0</v>
      </c>
      <c r="P176" s="60">
        <f>IF(ลับ!P$3=0,0,IF(เวลาเรียน!U22="o",ลับ!P$3,0))</f>
        <v>0</v>
      </c>
      <c r="Q176" s="60">
        <f>IF(ลับ!Q$3=0,0,IF(เวลาเรียน!V22="o",ลับ!Q$3,0))</f>
        <v>0</v>
      </c>
      <c r="R176" s="60">
        <f>IF(ลับ!R$3=0,0,IF(เวลาเรียน!W22="o",ลับ!R$3,0))</f>
        <v>0</v>
      </c>
      <c r="S176" s="60">
        <f>IF(ลับ!S$3=0,0,IF(เวลาเรียน!X22="o",ลับ!S$3,0))</f>
        <v>0</v>
      </c>
      <c r="T176" s="60">
        <f>IF(ลับ!T$3=0,0,IF(เวลาเรียน!Y22="o",ลับ!T$3,0))</f>
        <v>0</v>
      </c>
      <c r="U176" s="60">
        <f>IF(ลับ!U$3=0,0,IF(เวลาเรียน!Z22="o",ลับ!U$3,0))</f>
        <v>0</v>
      </c>
      <c r="V176" s="60">
        <f>IF(ลับ!V$3=0,0,IF(เวลาเรียน!AA22="o",ลับ!V$3,0))</f>
        <v>0</v>
      </c>
      <c r="W176" s="60">
        <f>IF(ลับ!W$3=0,0,IF(เวลาเรียน!AB22="o",ลับ!W$3,0))</f>
        <v>0</v>
      </c>
      <c r="X176" s="60">
        <f>IF(ลับ!X$3=0,0,IF(เวลาเรียน!AC22="o",ลับ!X$3,0))</f>
        <v>0</v>
      </c>
      <c r="Y176" s="60">
        <f>IF(ลับ!Y$3=0,0,IF(เวลาเรียน!AD22="o",ลับ!Y$3,0))</f>
        <v>0</v>
      </c>
      <c r="Z176" s="295">
        <f>IF(ลับ!Z$3=0,0,IF(เวลาเรียน!AE22="o",ลับ!Z$3,0))</f>
        <v>0</v>
      </c>
      <c r="AA176" s="60">
        <f>IF(ลับ!B$3=0,0,IF(เวลาเรียน!AF22="o",ลับ!B$3,0))</f>
        <v>0</v>
      </c>
      <c r="AB176" s="60">
        <f>IF(ลับ!C$3=0,0,IF(เวลาเรียน!AG22="o",ลับ!C$3,0))</f>
        <v>0</v>
      </c>
      <c r="AC176" s="60">
        <f>IF(ลับ!D$3=0,0,IF(เวลาเรียน!AH22="o",ลับ!D$3,0))</f>
        <v>0</v>
      </c>
      <c r="AD176" s="60">
        <f>IF(ลับ!E$3=0,0,IF(เวลาเรียน!AI22="o",ลับ!E$3,0))</f>
        <v>0</v>
      </c>
      <c r="AE176" s="60" t="e">
        <f>IF(ลับ!F$3=0,0,IF(เวลาเรียน!AJ22="o",ลับ!F$3,0))</f>
        <v>#REF!</v>
      </c>
      <c r="AF176" s="60">
        <f>IF(ลับ!G$3=0,0,IF(เวลาเรียน!AK22="o",ลับ!G$3,0))</f>
        <v>0</v>
      </c>
      <c r="AG176" s="60">
        <f>IF(ลับ!H$3=0,0,IF(เวลาเรียน!AL22="o",ลับ!H$3,0))</f>
        <v>0</v>
      </c>
      <c r="AH176" s="60">
        <f>IF(ลับ!I$3=0,0,IF(เวลาเรียน!AM22="o",ลับ!I$3,0))</f>
        <v>0</v>
      </c>
      <c r="AI176" s="60">
        <f>IF(ลับ!J$3=0,0,IF(เวลาเรียน!AN22="o",ลับ!J$3,0))</f>
        <v>0</v>
      </c>
      <c r="AJ176" s="60">
        <f>IF(ลับ!K$3=0,0,IF(เวลาเรียน!AO22="o",ลับ!K$3,0))</f>
        <v>0</v>
      </c>
      <c r="AK176" s="60">
        <f>IF(ลับ!L$3=0,0,IF(เวลาเรียน!AP22="o",ลับ!L$3,0))</f>
        <v>0</v>
      </c>
      <c r="AL176" s="60">
        <f>IF(ลับ!M$3=0,0,IF(เวลาเรียน!AQ22="o",ลับ!M$3,0))</f>
        <v>0</v>
      </c>
      <c r="AM176" s="60">
        <f>IF(ลับ!N$3=0,0,IF(เวลาเรียน!AR22="o",ลับ!N$3,0))</f>
        <v>0</v>
      </c>
      <c r="AN176" s="60">
        <f>IF(ลับ!O$3=0,0,IF(เวลาเรียน!AS22="o",ลับ!O$3,0))</f>
        <v>0</v>
      </c>
      <c r="AO176" s="60">
        <f>IF(ลับ!P$3=0,0,IF(เวลาเรียน!AT22="o",ลับ!P$3,0))</f>
        <v>0</v>
      </c>
      <c r="AP176" s="60">
        <f>IF(ลับ!Q$3=0,0,IF(เวลาเรียน!AU22="o",ลับ!Q$3,0))</f>
        <v>0</v>
      </c>
      <c r="AQ176" s="60">
        <f>IF(ลับ!R$3=0,0,IF(เวลาเรียน!AV22="o",ลับ!R$3,0))</f>
        <v>0</v>
      </c>
      <c r="AR176" s="60">
        <f>IF(ลับ!S$3=0,0,IF(เวลาเรียน!AW22="o",ลับ!S$3,0))</f>
        <v>0</v>
      </c>
      <c r="AS176" s="60">
        <f>IF(ลับ!T$3=0,0,IF(เวลาเรียน!AX22="o",ลับ!T$3,0))</f>
        <v>0</v>
      </c>
      <c r="AT176" s="60">
        <f>IF(ลับ!U$3=0,0,IF(เวลาเรียน!AY22="o",ลับ!U$3,0))</f>
        <v>0</v>
      </c>
      <c r="AU176" s="60">
        <f>IF(ลับ!V$3=0,0,IF(เวลาเรียน!AZ22="o",ลับ!V$3,0))</f>
        <v>0</v>
      </c>
      <c r="AV176" s="60">
        <f>IF(ลับ!W$3=0,0,IF(เวลาเรียน!BA22="o",ลับ!W$3,0))</f>
        <v>0</v>
      </c>
      <c r="AW176" s="60">
        <f>IF(ลับ!X$3=0,0,IF(เวลาเรียน!BB22="o",ลับ!X$3,0))</f>
        <v>0</v>
      </c>
      <c r="AX176" s="60">
        <f>IF(ลับ!Y$3=0,0,IF(เวลาเรียน!BC22="o",ลับ!Y$3,0))</f>
        <v>0</v>
      </c>
      <c r="AY176" s="60">
        <f>IF(ลับ!Z$3=0,0,IF(เวลาเรียน!BD22="o",ลับ!Z$3,0))</f>
        <v>0</v>
      </c>
      <c r="AZ176" s="60">
        <f>IF(ลับ!AA$3=0,0,IF(เวลาเรียน!BE22="o",ลับ!AA$3,0))</f>
        <v>0</v>
      </c>
      <c r="BA176" s="60">
        <f>IF(ลับ!AB$3=0,0,IF(เวลาเรียน!BF22="o",ลับ!AB$3,0))</f>
        <v>0</v>
      </c>
      <c r="BB176" s="60">
        <f>IF(ลับ!AC$3=0,0,IF(เวลาเรียน!BG22="o",ลับ!AC$3,0))</f>
        <v>0</v>
      </c>
      <c r="BC176" s="60">
        <f>IF(ลับ!AD$3=0,0,IF(เวลาเรียน!BH22="o",ลับ!AD$3,0))</f>
        <v>0</v>
      </c>
      <c r="BD176" s="60">
        <f>IF(ลับ!AE$3=0,0,IF(เวลาเรียน!BI22="o",ลับ!AE$3,0))</f>
        <v>0</v>
      </c>
      <c r="BE176" s="60">
        <f>IF(ลับ!AF$3=0,0,IF(เวลาเรียน!BJ22="o",ลับ!AF$3,0))</f>
        <v>0</v>
      </c>
      <c r="BF176" s="60">
        <f>IF(ลับ!AG$3=0,0,IF(เวลาเรียน!BK22="o",ลับ!AG$3,0))</f>
        <v>0</v>
      </c>
      <c r="BG176" s="60">
        <f>IF(ลับ!AH$3=0,0,IF(เวลาเรียน!BL22="o",ลับ!AH$3,0))</f>
        <v>0</v>
      </c>
      <c r="BH176" s="60">
        <f>IF(ลับ!AI$3=0,0,IF(เวลาเรียน!BM22="o",ลับ!AI$3,0))</f>
        <v>0</v>
      </c>
      <c r="BI176" s="60">
        <f>IF(ลับ!AJ$3=0,0,IF(เวลาเรียน!BN22="o",ลับ!AJ$3,0))</f>
        <v>0</v>
      </c>
      <c r="BJ176" s="60">
        <f>IF(ลับ!AK$3=0,0,IF(เวลาเรียน!BO22="o",ลับ!AK$3,0))</f>
        <v>0</v>
      </c>
      <c r="BK176" s="60">
        <f>IF(ลับ!AL$3=0,0,IF(เวลาเรียน!BP22="o",ลับ!AL$3,0))</f>
        <v>0</v>
      </c>
      <c r="BL176" s="60">
        <f>IF(ลับ!AM$3=0,0,IF(เวลาเรียน!BQ22="o",ลับ!AM$3,0))</f>
        <v>0</v>
      </c>
      <c r="BM176" s="60">
        <f>IF(ลับ!AN$3=0,0,IF(เวลาเรียน!BR22="o",ลับ!AN$3,0))</f>
        <v>0</v>
      </c>
      <c r="BN176" s="60">
        <f>IF(ลับ!AO$3=0,0,IF(เวลาเรียน!BS22="o",ลับ!AO$3,0))</f>
        <v>0</v>
      </c>
      <c r="BO176" s="60">
        <f>IF(ลับ!AP$3=0,0,IF(เวลาเรียน!BT22="o",ลับ!AP$3,0))</f>
        <v>0</v>
      </c>
      <c r="BP176" s="60">
        <f>IF(ลับ!AQ$3=0,0,IF(เวลาเรียน!BU22="o",ลับ!AQ$3,0))</f>
        <v>0</v>
      </c>
      <c r="BQ176" s="60">
        <f>IF(ลับ!AR$3=0,0,IF(เวลาเรียน!BV22="o",ลับ!AR$3,0))</f>
        <v>0</v>
      </c>
      <c r="BR176" s="60">
        <f>IF(ลับ!AS$3=0,0,IF(เวลาเรียน!BW22="o",ลับ!AS$3,0))</f>
        <v>0</v>
      </c>
      <c r="BS176" s="295">
        <f>IF(ลับ!AT$3=0,0,IF(เวลาเรียน!BX22="o",ลับ!AT$3,0))</f>
        <v>0</v>
      </c>
      <c r="BT176" s="60">
        <f>IF(ลับ!BT$3=0,0,IF(เวลาเรียน!BZ22="o",ลับ!BT$3,0))</f>
        <v>0</v>
      </c>
      <c r="BU176" s="60">
        <f>IF(ลับ!BU$3=0,0,IF(เวลาเรียน!CA22="o",ลับ!BU$3,0))</f>
        <v>0</v>
      </c>
      <c r="BV176" s="60">
        <f>IF(ลับ!BV$3=0,0,IF(เวลาเรียน!CB22="o",ลับ!BV$3,0))</f>
        <v>0</v>
      </c>
      <c r="BW176" s="60">
        <f>IF(ลับ!BW$3=0,0,IF(เวลาเรียน!CC22="o",ลับ!BW$3,0))</f>
        <v>0</v>
      </c>
      <c r="BX176" s="60">
        <f>IF(ลับ!BX$3=0,0,IF(เวลาเรียน!CD22="o",ลับ!BX$3,0))</f>
        <v>0</v>
      </c>
      <c r="BY176" s="60">
        <f>IF(ลับ!BY$3=0,0,IF(เวลาเรียน!CE22="o",ลับ!BY$3,0))</f>
        <v>0</v>
      </c>
      <c r="BZ176" s="60">
        <f>IF(ลับ!BZ$3=0,0,IF(เวลาเรียน!CF22="o",ลับ!BZ$3,0))</f>
        <v>0</v>
      </c>
      <c r="CA176" s="60">
        <f>IF(ลับ!CA$3=0,0,IF(เวลาเรียน!CG22="o",ลับ!CA$3,0))</f>
        <v>0</v>
      </c>
      <c r="CB176" s="60">
        <f>IF(ลับ!CB$3=0,0,IF(เวลาเรียน!CH22="o",ลับ!CB$3,0))</f>
        <v>0</v>
      </c>
      <c r="CC176" s="60">
        <f>IF(ลับ!CC$3=0,0,IF(เวลาเรียน!CI22="o",ลับ!CC$3,0))</f>
        <v>0</v>
      </c>
      <c r="CD176" s="60">
        <f>IF(ลับ!CD$3=0,0,IF(เวลาเรียน!CJ22="o",ลับ!CD$3,0))</f>
        <v>0</v>
      </c>
      <c r="CE176" s="60">
        <f>IF(ลับ!CE$3=0,0,IF(เวลาเรียน!CK22="o",ลับ!CE$3,0))</f>
        <v>0</v>
      </c>
      <c r="CF176" s="60">
        <f>IF(ลับ!CF$3=0,0,IF(เวลาเรียน!CL22="o",ลับ!CF$3,0))</f>
        <v>0</v>
      </c>
      <c r="CG176" s="60">
        <f>IF(ลับ!CG$3=0,0,IF(เวลาเรียน!CM22="o",ลับ!CG$3,0))</f>
        <v>0</v>
      </c>
      <c r="CH176" s="60">
        <f>IF(ลับ!CH$3=0,0,IF(เวลาเรียน!CN22="o",ลับ!CH$3,0))</f>
        <v>0</v>
      </c>
      <c r="CI176" s="60">
        <f>IF(ลับ!CI$3=0,0,IF(เวลาเรียน!CO22="o",ลับ!CI$3,0))</f>
        <v>0</v>
      </c>
      <c r="CJ176" s="60">
        <f>IF(ลับ!CJ$3=0,0,IF(เวลาเรียน!CP22="o",ลับ!CJ$3,0))</f>
        <v>0</v>
      </c>
      <c r="CK176" s="60">
        <f>IF(ลับ!CK$3=0,0,IF(เวลาเรียน!CQ22="o",ลับ!CK$3,0))</f>
        <v>0</v>
      </c>
      <c r="CL176" s="60">
        <f>IF(ลับ!CL$3=0,0,IF(เวลาเรียน!CR22="o",ลับ!CL$3,0))</f>
        <v>0</v>
      </c>
      <c r="CM176" s="60">
        <f>IF(ลับ!CM$3=0,0,IF(เวลาเรียน!CS22="o",ลับ!CM$3,0))</f>
        <v>0</v>
      </c>
      <c r="CN176" s="60">
        <f>IF(ลับ!CN$3=0,0,IF(เวลาเรียน!CT22="o",ลับ!CN$3,0))</f>
        <v>0</v>
      </c>
      <c r="CO176" s="60">
        <f>IF(ลับ!CO$3=0,0,IF(เวลาเรียน!CU22="o",ลับ!CO$3,0))</f>
        <v>0</v>
      </c>
      <c r="CP176" s="60">
        <f>IF(ลับ!CP$3=0,0,IF(เวลาเรียน!CV22="o",ลับ!CP$3,0))</f>
        <v>0</v>
      </c>
      <c r="CQ176" s="60">
        <f>IF(ลับ!CQ$3=0,0,IF(เวลาเรียน!CW22="o",ลับ!CQ$3,0))</f>
        <v>0</v>
      </c>
      <c r="CR176" s="60">
        <f>IF(ลับ!CR$3=0,0,IF(เวลาเรียน!CX22="o",ลับ!CR$3,0))</f>
        <v>0</v>
      </c>
      <c r="CS176" s="60">
        <f>IF(ลับ!CS$3=0,0,IF(เวลาเรียน!CY22="o",ลับ!CS$3,0))</f>
        <v>0</v>
      </c>
      <c r="CT176" s="60">
        <f>IF(ลับ!CT$3=0,0,IF(เวลาเรียน!CZ22="o",ลับ!CT$3,0))</f>
        <v>0</v>
      </c>
      <c r="CU176" s="60">
        <f>IF(ลับ!CU$3=0,0,IF(เวลาเรียน!DA22="o",ลับ!CU$3,0))</f>
        <v>0</v>
      </c>
      <c r="CV176" s="60">
        <f>IF(ลับ!CV$3=0,0,IF(เวลาเรียน!DB22="o",ลับ!CV$3,0))</f>
        <v>0</v>
      </c>
      <c r="CW176" s="60">
        <f>IF(ลับ!CW$3=0,0,IF(เวลาเรียน!DC22="o",ลับ!CW$3,0))</f>
        <v>0</v>
      </c>
      <c r="CX176" s="73" t="e">
        <f t="shared" si="26"/>
        <v>#REF!</v>
      </c>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GI176" s="65"/>
      <c r="GJ176" s="65"/>
      <c r="GK176" s="65"/>
      <c r="GL176" s="65"/>
      <c r="GM176" s="65"/>
      <c r="GN176" s="65"/>
      <c r="GO176" s="65"/>
      <c r="GP176" s="65"/>
      <c r="GQ176" s="65"/>
      <c r="GR176" s="65"/>
      <c r="GS176" s="65"/>
      <c r="GT176" s="65"/>
      <c r="GU176" s="65"/>
      <c r="GV176" s="65"/>
      <c r="GW176" s="65"/>
      <c r="GX176" s="65"/>
      <c r="GY176" s="65"/>
      <c r="GZ176" s="65"/>
      <c r="HA176" s="65"/>
      <c r="HB176" s="65"/>
      <c r="HC176" s="65"/>
      <c r="HD176" s="65"/>
      <c r="HE176" s="65"/>
      <c r="HF176" s="65"/>
    </row>
    <row r="177" spans="1:214" ht="20.399999999999999" x14ac:dyDescent="0.55000000000000004">
      <c r="A177" s="25">
        <v>18</v>
      </c>
      <c r="B177" s="60">
        <f>IF(ลับ!B$3=0,0,IF(เวลาเรียน!H23="o",ลับ!B$3,0))</f>
        <v>0</v>
      </c>
      <c r="C177" s="60">
        <f>IF(ลับ!C$3=0,0,IF(เวลาเรียน!I23="o",ลับ!C$3,0))</f>
        <v>0</v>
      </c>
      <c r="D177" s="60">
        <f>IF(ลับ!D$3=0,0,IF(เวลาเรียน!J23="o",ลับ!D$3,0))</f>
        <v>0</v>
      </c>
      <c r="E177" s="60">
        <f>IF(ลับ!E$3=0,0,IF(เวลาเรียน!K23="o",ลับ!E$3,0))</f>
        <v>0</v>
      </c>
      <c r="F177" s="60" t="e">
        <f>IF(ลับ!F$3=0,0,IF(เวลาเรียน!#REF!="o",ลับ!F$3,0))</f>
        <v>#REF!</v>
      </c>
      <c r="G177" s="60">
        <f>IF(ลับ!G$3=0,0,IF(เวลาเรียน!L23="o",ลับ!G$3,0))</f>
        <v>0</v>
      </c>
      <c r="H177" s="60">
        <f>IF(ลับ!H$3=0,0,IF(เวลาเรียน!M23="o",ลับ!H$3,0))</f>
        <v>0</v>
      </c>
      <c r="I177" s="60">
        <f>IF(ลับ!I$3=0,0,IF(เวลาเรียน!N23="o",ลับ!I$3,0))</f>
        <v>0</v>
      </c>
      <c r="J177" s="60">
        <f>IF(ลับ!J$3=0,0,IF(เวลาเรียน!O23="o",ลับ!J$3,0))</f>
        <v>0</v>
      </c>
      <c r="K177" s="60">
        <f>IF(ลับ!K$3=0,0,IF(เวลาเรียน!P23="o",ลับ!K$3,0))</f>
        <v>0</v>
      </c>
      <c r="L177" s="60">
        <f>IF(ลับ!L$3=0,0,IF(เวลาเรียน!Q23="o",ลับ!L$3,0))</f>
        <v>0</v>
      </c>
      <c r="M177" s="60">
        <f>IF(ลับ!M$3=0,0,IF(เวลาเรียน!R23="o",ลับ!M$3,0))</f>
        <v>0</v>
      </c>
      <c r="N177" s="60">
        <f>IF(ลับ!N$3=0,0,IF(เวลาเรียน!S23="o",ลับ!N$3,0))</f>
        <v>0</v>
      </c>
      <c r="O177" s="60">
        <f>IF(ลับ!O$3=0,0,IF(เวลาเรียน!T23="o",ลับ!O$3,0))</f>
        <v>0</v>
      </c>
      <c r="P177" s="60">
        <f>IF(ลับ!P$3=0,0,IF(เวลาเรียน!U23="o",ลับ!P$3,0))</f>
        <v>0</v>
      </c>
      <c r="Q177" s="60">
        <f>IF(ลับ!Q$3=0,0,IF(เวลาเรียน!V23="o",ลับ!Q$3,0))</f>
        <v>0</v>
      </c>
      <c r="R177" s="60">
        <f>IF(ลับ!R$3=0,0,IF(เวลาเรียน!W23="o",ลับ!R$3,0))</f>
        <v>0</v>
      </c>
      <c r="S177" s="60">
        <f>IF(ลับ!S$3=0,0,IF(เวลาเรียน!X23="o",ลับ!S$3,0))</f>
        <v>0</v>
      </c>
      <c r="T177" s="60">
        <f>IF(ลับ!T$3=0,0,IF(เวลาเรียน!Y23="o",ลับ!T$3,0))</f>
        <v>0</v>
      </c>
      <c r="U177" s="60">
        <f>IF(ลับ!U$3=0,0,IF(เวลาเรียน!Z23="o",ลับ!U$3,0))</f>
        <v>0</v>
      </c>
      <c r="V177" s="60">
        <f>IF(ลับ!V$3=0,0,IF(เวลาเรียน!AA23="o",ลับ!V$3,0))</f>
        <v>0</v>
      </c>
      <c r="W177" s="60">
        <f>IF(ลับ!W$3=0,0,IF(เวลาเรียน!AB23="o",ลับ!W$3,0))</f>
        <v>0</v>
      </c>
      <c r="X177" s="60">
        <f>IF(ลับ!X$3=0,0,IF(เวลาเรียน!AC23="o",ลับ!X$3,0))</f>
        <v>0</v>
      </c>
      <c r="Y177" s="60">
        <f>IF(ลับ!Y$3=0,0,IF(เวลาเรียน!AD23="o",ลับ!Y$3,0))</f>
        <v>0</v>
      </c>
      <c r="Z177" s="295">
        <f>IF(ลับ!Z$3=0,0,IF(เวลาเรียน!AE23="o",ลับ!Z$3,0))</f>
        <v>0</v>
      </c>
      <c r="AA177" s="60">
        <f>IF(ลับ!B$3=0,0,IF(เวลาเรียน!AF23="o",ลับ!B$3,0))</f>
        <v>0</v>
      </c>
      <c r="AB177" s="60">
        <f>IF(ลับ!C$3=0,0,IF(เวลาเรียน!AG23="o",ลับ!C$3,0))</f>
        <v>0</v>
      </c>
      <c r="AC177" s="60">
        <f>IF(ลับ!D$3=0,0,IF(เวลาเรียน!AH23="o",ลับ!D$3,0))</f>
        <v>0</v>
      </c>
      <c r="AD177" s="60">
        <f>IF(ลับ!E$3=0,0,IF(เวลาเรียน!AI23="o",ลับ!E$3,0))</f>
        <v>0</v>
      </c>
      <c r="AE177" s="60" t="e">
        <f>IF(ลับ!F$3=0,0,IF(เวลาเรียน!AJ23="o",ลับ!F$3,0))</f>
        <v>#REF!</v>
      </c>
      <c r="AF177" s="60">
        <f>IF(ลับ!G$3=0,0,IF(เวลาเรียน!AK23="o",ลับ!G$3,0))</f>
        <v>0</v>
      </c>
      <c r="AG177" s="60">
        <f>IF(ลับ!H$3=0,0,IF(เวลาเรียน!AL23="o",ลับ!H$3,0))</f>
        <v>0</v>
      </c>
      <c r="AH177" s="60">
        <f>IF(ลับ!I$3=0,0,IF(เวลาเรียน!AM23="o",ลับ!I$3,0))</f>
        <v>0</v>
      </c>
      <c r="AI177" s="60">
        <f>IF(ลับ!J$3=0,0,IF(เวลาเรียน!AN23="o",ลับ!J$3,0))</f>
        <v>0</v>
      </c>
      <c r="AJ177" s="60">
        <f>IF(ลับ!K$3=0,0,IF(เวลาเรียน!AO23="o",ลับ!K$3,0))</f>
        <v>0</v>
      </c>
      <c r="AK177" s="60">
        <f>IF(ลับ!L$3=0,0,IF(เวลาเรียน!AP23="o",ลับ!L$3,0))</f>
        <v>0</v>
      </c>
      <c r="AL177" s="60">
        <f>IF(ลับ!M$3=0,0,IF(เวลาเรียน!AQ23="o",ลับ!M$3,0))</f>
        <v>0</v>
      </c>
      <c r="AM177" s="60">
        <f>IF(ลับ!N$3=0,0,IF(เวลาเรียน!AR23="o",ลับ!N$3,0))</f>
        <v>0</v>
      </c>
      <c r="AN177" s="60">
        <f>IF(ลับ!O$3=0,0,IF(เวลาเรียน!AS23="o",ลับ!O$3,0))</f>
        <v>0</v>
      </c>
      <c r="AO177" s="60">
        <f>IF(ลับ!P$3=0,0,IF(เวลาเรียน!AT23="o",ลับ!P$3,0))</f>
        <v>0</v>
      </c>
      <c r="AP177" s="60">
        <f>IF(ลับ!Q$3=0,0,IF(เวลาเรียน!AU23="o",ลับ!Q$3,0))</f>
        <v>0</v>
      </c>
      <c r="AQ177" s="60">
        <f>IF(ลับ!R$3=0,0,IF(เวลาเรียน!AV23="o",ลับ!R$3,0))</f>
        <v>0</v>
      </c>
      <c r="AR177" s="60">
        <f>IF(ลับ!S$3=0,0,IF(เวลาเรียน!AW23="o",ลับ!S$3,0))</f>
        <v>0</v>
      </c>
      <c r="AS177" s="60">
        <f>IF(ลับ!T$3=0,0,IF(เวลาเรียน!AX23="o",ลับ!T$3,0))</f>
        <v>0</v>
      </c>
      <c r="AT177" s="60">
        <f>IF(ลับ!U$3=0,0,IF(เวลาเรียน!AY23="o",ลับ!U$3,0))</f>
        <v>0</v>
      </c>
      <c r="AU177" s="60">
        <f>IF(ลับ!V$3=0,0,IF(เวลาเรียน!AZ23="o",ลับ!V$3,0))</f>
        <v>0</v>
      </c>
      <c r="AV177" s="60">
        <f>IF(ลับ!W$3=0,0,IF(เวลาเรียน!BA23="o",ลับ!W$3,0))</f>
        <v>0</v>
      </c>
      <c r="AW177" s="60">
        <f>IF(ลับ!X$3=0,0,IF(เวลาเรียน!BB23="o",ลับ!X$3,0))</f>
        <v>0</v>
      </c>
      <c r="AX177" s="60">
        <f>IF(ลับ!Y$3=0,0,IF(เวลาเรียน!BC23="o",ลับ!Y$3,0))</f>
        <v>0</v>
      </c>
      <c r="AY177" s="60">
        <f>IF(ลับ!Z$3=0,0,IF(เวลาเรียน!BD23="o",ลับ!Z$3,0))</f>
        <v>0</v>
      </c>
      <c r="AZ177" s="60">
        <f>IF(ลับ!AA$3=0,0,IF(เวลาเรียน!BE23="o",ลับ!AA$3,0))</f>
        <v>0</v>
      </c>
      <c r="BA177" s="60">
        <f>IF(ลับ!AB$3=0,0,IF(เวลาเรียน!BF23="o",ลับ!AB$3,0))</f>
        <v>0</v>
      </c>
      <c r="BB177" s="60">
        <f>IF(ลับ!AC$3=0,0,IF(เวลาเรียน!BG23="o",ลับ!AC$3,0))</f>
        <v>0</v>
      </c>
      <c r="BC177" s="60">
        <f>IF(ลับ!AD$3=0,0,IF(เวลาเรียน!BH23="o",ลับ!AD$3,0))</f>
        <v>0</v>
      </c>
      <c r="BD177" s="60">
        <f>IF(ลับ!AE$3=0,0,IF(เวลาเรียน!BI23="o",ลับ!AE$3,0))</f>
        <v>0</v>
      </c>
      <c r="BE177" s="60">
        <f>IF(ลับ!AF$3=0,0,IF(เวลาเรียน!BJ23="o",ลับ!AF$3,0))</f>
        <v>0</v>
      </c>
      <c r="BF177" s="60">
        <f>IF(ลับ!AG$3=0,0,IF(เวลาเรียน!BK23="o",ลับ!AG$3,0))</f>
        <v>0</v>
      </c>
      <c r="BG177" s="60">
        <f>IF(ลับ!AH$3=0,0,IF(เวลาเรียน!BL23="o",ลับ!AH$3,0))</f>
        <v>0</v>
      </c>
      <c r="BH177" s="60">
        <f>IF(ลับ!AI$3=0,0,IF(เวลาเรียน!BM23="o",ลับ!AI$3,0))</f>
        <v>0</v>
      </c>
      <c r="BI177" s="60">
        <f>IF(ลับ!AJ$3=0,0,IF(เวลาเรียน!BN23="o",ลับ!AJ$3,0))</f>
        <v>0</v>
      </c>
      <c r="BJ177" s="60">
        <f>IF(ลับ!AK$3=0,0,IF(เวลาเรียน!BO23="o",ลับ!AK$3,0))</f>
        <v>0</v>
      </c>
      <c r="BK177" s="60">
        <f>IF(ลับ!AL$3=0,0,IF(เวลาเรียน!BP23="o",ลับ!AL$3,0))</f>
        <v>0</v>
      </c>
      <c r="BL177" s="60">
        <f>IF(ลับ!AM$3=0,0,IF(เวลาเรียน!BQ23="o",ลับ!AM$3,0))</f>
        <v>0</v>
      </c>
      <c r="BM177" s="60">
        <f>IF(ลับ!AN$3=0,0,IF(เวลาเรียน!BR23="o",ลับ!AN$3,0))</f>
        <v>0</v>
      </c>
      <c r="BN177" s="60">
        <f>IF(ลับ!AO$3=0,0,IF(เวลาเรียน!BS23="o",ลับ!AO$3,0))</f>
        <v>0</v>
      </c>
      <c r="BO177" s="60">
        <f>IF(ลับ!AP$3=0,0,IF(เวลาเรียน!BT23="o",ลับ!AP$3,0))</f>
        <v>0</v>
      </c>
      <c r="BP177" s="60">
        <f>IF(ลับ!AQ$3=0,0,IF(เวลาเรียน!BU23="o",ลับ!AQ$3,0))</f>
        <v>0</v>
      </c>
      <c r="BQ177" s="60">
        <f>IF(ลับ!AR$3=0,0,IF(เวลาเรียน!BV23="o",ลับ!AR$3,0))</f>
        <v>0</v>
      </c>
      <c r="BR177" s="60">
        <f>IF(ลับ!AS$3=0,0,IF(เวลาเรียน!BW23="o",ลับ!AS$3,0))</f>
        <v>0</v>
      </c>
      <c r="BS177" s="295">
        <f>IF(ลับ!AT$3=0,0,IF(เวลาเรียน!BX23="o",ลับ!AT$3,0))</f>
        <v>0</v>
      </c>
      <c r="BT177" s="60">
        <f>IF(ลับ!BT$3=0,0,IF(เวลาเรียน!BZ23="o",ลับ!BT$3,0))</f>
        <v>0</v>
      </c>
      <c r="BU177" s="60">
        <f>IF(ลับ!BU$3=0,0,IF(เวลาเรียน!CA23="o",ลับ!BU$3,0))</f>
        <v>0</v>
      </c>
      <c r="BV177" s="60">
        <f>IF(ลับ!BV$3=0,0,IF(เวลาเรียน!CB23="o",ลับ!BV$3,0))</f>
        <v>0</v>
      </c>
      <c r="BW177" s="60">
        <f>IF(ลับ!BW$3=0,0,IF(เวลาเรียน!CC23="o",ลับ!BW$3,0))</f>
        <v>0</v>
      </c>
      <c r="BX177" s="60">
        <f>IF(ลับ!BX$3=0,0,IF(เวลาเรียน!CD23="o",ลับ!BX$3,0))</f>
        <v>0</v>
      </c>
      <c r="BY177" s="60">
        <f>IF(ลับ!BY$3=0,0,IF(เวลาเรียน!CE23="o",ลับ!BY$3,0))</f>
        <v>0</v>
      </c>
      <c r="BZ177" s="60">
        <f>IF(ลับ!BZ$3=0,0,IF(เวลาเรียน!CF23="o",ลับ!BZ$3,0))</f>
        <v>0</v>
      </c>
      <c r="CA177" s="60">
        <f>IF(ลับ!CA$3=0,0,IF(เวลาเรียน!CG23="o",ลับ!CA$3,0))</f>
        <v>0</v>
      </c>
      <c r="CB177" s="60">
        <f>IF(ลับ!CB$3=0,0,IF(เวลาเรียน!CH23="o",ลับ!CB$3,0))</f>
        <v>0</v>
      </c>
      <c r="CC177" s="60">
        <f>IF(ลับ!CC$3=0,0,IF(เวลาเรียน!CI23="o",ลับ!CC$3,0))</f>
        <v>0</v>
      </c>
      <c r="CD177" s="60">
        <f>IF(ลับ!CD$3=0,0,IF(เวลาเรียน!CJ23="o",ลับ!CD$3,0))</f>
        <v>0</v>
      </c>
      <c r="CE177" s="60">
        <f>IF(ลับ!CE$3=0,0,IF(เวลาเรียน!CK23="o",ลับ!CE$3,0))</f>
        <v>0</v>
      </c>
      <c r="CF177" s="60">
        <f>IF(ลับ!CF$3=0,0,IF(เวลาเรียน!CL23="o",ลับ!CF$3,0))</f>
        <v>0</v>
      </c>
      <c r="CG177" s="60">
        <f>IF(ลับ!CG$3=0,0,IF(เวลาเรียน!CM23="o",ลับ!CG$3,0))</f>
        <v>0</v>
      </c>
      <c r="CH177" s="60">
        <f>IF(ลับ!CH$3=0,0,IF(เวลาเรียน!CN23="o",ลับ!CH$3,0))</f>
        <v>0</v>
      </c>
      <c r="CI177" s="60">
        <f>IF(ลับ!CI$3=0,0,IF(เวลาเรียน!CO23="o",ลับ!CI$3,0))</f>
        <v>0</v>
      </c>
      <c r="CJ177" s="60">
        <f>IF(ลับ!CJ$3=0,0,IF(เวลาเรียน!CP23="o",ลับ!CJ$3,0))</f>
        <v>0</v>
      </c>
      <c r="CK177" s="60">
        <f>IF(ลับ!CK$3=0,0,IF(เวลาเรียน!CQ23="o",ลับ!CK$3,0))</f>
        <v>0</v>
      </c>
      <c r="CL177" s="60">
        <f>IF(ลับ!CL$3=0,0,IF(เวลาเรียน!CR23="o",ลับ!CL$3,0))</f>
        <v>0</v>
      </c>
      <c r="CM177" s="60">
        <f>IF(ลับ!CM$3=0,0,IF(เวลาเรียน!CS23="o",ลับ!CM$3,0))</f>
        <v>0</v>
      </c>
      <c r="CN177" s="60">
        <f>IF(ลับ!CN$3=0,0,IF(เวลาเรียน!CT23="o",ลับ!CN$3,0))</f>
        <v>0</v>
      </c>
      <c r="CO177" s="60">
        <f>IF(ลับ!CO$3=0,0,IF(เวลาเรียน!CU23="o",ลับ!CO$3,0))</f>
        <v>0</v>
      </c>
      <c r="CP177" s="60">
        <f>IF(ลับ!CP$3=0,0,IF(เวลาเรียน!CV23="o",ลับ!CP$3,0))</f>
        <v>0</v>
      </c>
      <c r="CQ177" s="60">
        <f>IF(ลับ!CQ$3=0,0,IF(เวลาเรียน!CW23="o",ลับ!CQ$3,0))</f>
        <v>0</v>
      </c>
      <c r="CR177" s="60">
        <f>IF(ลับ!CR$3=0,0,IF(เวลาเรียน!CX23="o",ลับ!CR$3,0))</f>
        <v>0</v>
      </c>
      <c r="CS177" s="60">
        <f>IF(ลับ!CS$3=0,0,IF(เวลาเรียน!CY23="o",ลับ!CS$3,0))</f>
        <v>0</v>
      </c>
      <c r="CT177" s="60">
        <f>IF(ลับ!CT$3=0,0,IF(เวลาเรียน!CZ23="o",ลับ!CT$3,0))</f>
        <v>0</v>
      </c>
      <c r="CU177" s="60">
        <f>IF(ลับ!CU$3=0,0,IF(เวลาเรียน!DA23="o",ลับ!CU$3,0))</f>
        <v>0</v>
      </c>
      <c r="CV177" s="60">
        <f>IF(ลับ!CV$3=0,0,IF(เวลาเรียน!DB23="o",ลับ!CV$3,0))</f>
        <v>0</v>
      </c>
      <c r="CW177" s="60">
        <f>IF(ลับ!CW$3=0,0,IF(เวลาเรียน!DC23="o",ลับ!CW$3,0))</f>
        <v>0</v>
      </c>
      <c r="CX177" s="73" t="e">
        <f t="shared" si="26"/>
        <v>#REF!</v>
      </c>
      <c r="CZ177" s="47"/>
      <c r="DA177" s="47"/>
      <c r="DB177" s="47"/>
      <c r="DC177" s="47"/>
      <c r="DD177" s="47"/>
      <c r="DE177" s="47"/>
      <c r="DF177" s="47"/>
      <c r="DG177" s="47"/>
      <c r="DH177" s="47"/>
      <c r="DI177" s="47"/>
      <c r="DJ177" s="47"/>
      <c r="DK177" s="47"/>
      <c r="DL177" s="47"/>
      <c r="DM177" s="47"/>
      <c r="DN177" s="47"/>
      <c r="DO177" s="47"/>
      <c r="DP177" s="47"/>
      <c r="DQ177" s="47"/>
      <c r="DR177" s="47"/>
      <c r="DS177" s="47"/>
      <c r="DT177" s="47"/>
      <c r="DU177" s="47"/>
      <c r="DV177" s="47"/>
      <c r="DW177" s="47"/>
      <c r="DX177" s="47"/>
      <c r="DY177" s="47"/>
      <c r="DZ177" s="47"/>
      <c r="EA177" s="47"/>
      <c r="EB177" s="47"/>
      <c r="EC177" s="47"/>
      <c r="ED177" s="47"/>
      <c r="EE177" s="47"/>
      <c r="EF177" s="47"/>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row>
    <row r="178" spans="1:214" ht="20.399999999999999" x14ac:dyDescent="0.55000000000000004">
      <c r="A178" s="25">
        <v>19</v>
      </c>
      <c r="B178" s="60">
        <f>IF(ลับ!B$3=0,0,IF(เวลาเรียน!H24="o",ลับ!B$3,0))</f>
        <v>0</v>
      </c>
      <c r="C178" s="60">
        <f>IF(ลับ!C$3=0,0,IF(เวลาเรียน!I24="o",ลับ!C$3,0))</f>
        <v>0</v>
      </c>
      <c r="D178" s="60">
        <f>IF(ลับ!D$3=0,0,IF(เวลาเรียน!J24="o",ลับ!D$3,0))</f>
        <v>0</v>
      </c>
      <c r="E178" s="60">
        <f>IF(ลับ!E$3=0,0,IF(เวลาเรียน!K24="o",ลับ!E$3,0))</f>
        <v>0</v>
      </c>
      <c r="F178" s="60" t="e">
        <f>IF(ลับ!F$3=0,0,IF(เวลาเรียน!#REF!="o",ลับ!F$3,0))</f>
        <v>#REF!</v>
      </c>
      <c r="G178" s="60">
        <f>IF(ลับ!G$3=0,0,IF(เวลาเรียน!L24="o",ลับ!G$3,0))</f>
        <v>0</v>
      </c>
      <c r="H178" s="60">
        <f>IF(ลับ!H$3=0,0,IF(เวลาเรียน!M24="o",ลับ!H$3,0))</f>
        <v>0</v>
      </c>
      <c r="I178" s="60">
        <f>IF(ลับ!I$3=0,0,IF(เวลาเรียน!N24="o",ลับ!I$3,0))</f>
        <v>0</v>
      </c>
      <c r="J178" s="60">
        <f>IF(ลับ!J$3=0,0,IF(เวลาเรียน!O24="o",ลับ!J$3,0))</f>
        <v>0</v>
      </c>
      <c r="K178" s="60">
        <f>IF(ลับ!K$3=0,0,IF(เวลาเรียน!P24="o",ลับ!K$3,0))</f>
        <v>0</v>
      </c>
      <c r="L178" s="60">
        <f>IF(ลับ!L$3=0,0,IF(เวลาเรียน!Q24="o",ลับ!L$3,0))</f>
        <v>0</v>
      </c>
      <c r="M178" s="60">
        <f>IF(ลับ!M$3=0,0,IF(เวลาเรียน!R24="o",ลับ!M$3,0))</f>
        <v>0</v>
      </c>
      <c r="N178" s="60">
        <f>IF(ลับ!N$3=0,0,IF(เวลาเรียน!S24="o",ลับ!N$3,0))</f>
        <v>0</v>
      </c>
      <c r="O178" s="60">
        <f>IF(ลับ!O$3=0,0,IF(เวลาเรียน!T24="o",ลับ!O$3,0))</f>
        <v>0</v>
      </c>
      <c r="P178" s="60">
        <f>IF(ลับ!P$3=0,0,IF(เวลาเรียน!U24="o",ลับ!P$3,0))</f>
        <v>0</v>
      </c>
      <c r="Q178" s="60">
        <f>IF(ลับ!Q$3=0,0,IF(เวลาเรียน!V24="o",ลับ!Q$3,0))</f>
        <v>0</v>
      </c>
      <c r="R178" s="60">
        <f>IF(ลับ!R$3=0,0,IF(เวลาเรียน!W24="o",ลับ!R$3,0))</f>
        <v>0</v>
      </c>
      <c r="S178" s="60">
        <f>IF(ลับ!S$3=0,0,IF(เวลาเรียน!X24="o",ลับ!S$3,0))</f>
        <v>0</v>
      </c>
      <c r="T178" s="60">
        <f>IF(ลับ!T$3=0,0,IF(เวลาเรียน!Y24="o",ลับ!T$3,0))</f>
        <v>0</v>
      </c>
      <c r="U178" s="60">
        <f>IF(ลับ!U$3=0,0,IF(เวลาเรียน!Z24="o",ลับ!U$3,0))</f>
        <v>0</v>
      </c>
      <c r="V178" s="60">
        <f>IF(ลับ!V$3=0,0,IF(เวลาเรียน!AA24="o",ลับ!V$3,0))</f>
        <v>0</v>
      </c>
      <c r="W178" s="60">
        <f>IF(ลับ!W$3=0,0,IF(เวลาเรียน!AB24="o",ลับ!W$3,0))</f>
        <v>0</v>
      </c>
      <c r="X178" s="60">
        <f>IF(ลับ!X$3=0,0,IF(เวลาเรียน!AC24="o",ลับ!X$3,0))</f>
        <v>0</v>
      </c>
      <c r="Y178" s="60">
        <f>IF(ลับ!Y$3=0,0,IF(เวลาเรียน!AD24="o",ลับ!Y$3,0))</f>
        <v>0</v>
      </c>
      <c r="Z178" s="295">
        <f>IF(ลับ!Z$3=0,0,IF(เวลาเรียน!AE24="o",ลับ!Z$3,0))</f>
        <v>0</v>
      </c>
      <c r="AA178" s="60">
        <f>IF(ลับ!B$3=0,0,IF(เวลาเรียน!AF24="o",ลับ!B$3,0))</f>
        <v>0</v>
      </c>
      <c r="AB178" s="60">
        <f>IF(ลับ!C$3=0,0,IF(เวลาเรียน!AG24="o",ลับ!C$3,0))</f>
        <v>0</v>
      </c>
      <c r="AC178" s="60">
        <f>IF(ลับ!D$3=0,0,IF(เวลาเรียน!AH24="o",ลับ!D$3,0))</f>
        <v>0</v>
      </c>
      <c r="AD178" s="60">
        <f>IF(ลับ!E$3=0,0,IF(เวลาเรียน!AI24="o",ลับ!E$3,0))</f>
        <v>0</v>
      </c>
      <c r="AE178" s="60" t="e">
        <f>IF(ลับ!F$3=0,0,IF(เวลาเรียน!AJ24="o",ลับ!F$3,0))</f>
        <v>#REF!</v>
      </c>
      <c r="AF178" s="60">
        <f>IF(ลับ!G$3=0,0,IF(เวลาเรียน!AK24="o",ลับ!G$3,0))</f>
        <v>0</v>
      </c>
      <c r="AG178" s="60">
        <f>IF(ลับ!H$3=0,0,IF(เวลาเรียน!AL24="o",ลับ!H$3,0))</f>
        <v>0</v>
      </c>
      <c r="AH178" s="60">
        <f>IF(ลับ!I$3=0,0,IF(เวลาเรียน!AM24="o",ลับ!I$3,0))</f>
        <v>0</v>
      </c>
      <c r="AI178" s="60">
        <f>IF(ลับ!J$3=0,0,IF(เวลาเรียน!AN24="o",ลับ!J$3,0))</f>
        <v>0</v>
      </c>
      <c r="AJ178" s="60">
        <f>IF(ลับ!K$3=0,0,IF(เวลาเรียน!AO24="o",ลับ!K$3,0))</f>
        <v>0</v>
      </c>
      <c r="AK178" s="60">
        <f>IF(ลับ!L$3=0,0,IF(เวลาเรียน!AP24="o",ลับ!L$3,0))</f>
        <v>0</v>
      </c>
      <c r="AL178" s="60">
        <f>IF(ลับ!M$3=0,0,IF(เวลาเรียน!AQ24="o",ลับ!M$3,0))</f>
        <v>0</v>
      </c>
      <c r="AM178" s="60">
        <f>IF(ลับ!N$3=0,0,IF(เวลาเรียน!AR24="o",ลับ!N$3,0))</f>
        <v>0</v>
      </c>
      <c r="AN178" s="60">
        <f>IF(ลับ!O$3=0,0,IF(เวลาเรียน!AS24="o",ลับ!O$3,0))</f>
        <v>0</v>
      </c>
      <c r="AO178" s="60">
        <f>IF(ลับ!P$3=0,0,IF(เวลาเรียน!AT24="o",ลับ!P$3,0))</f>
        <v>0</v>
      </c>
      <c r="AP178" s="60">
        <f>IF(ลับ!Q$3=0,0,IF(เวลาเรียน!AU24="o",ลับ!Q$3,0))</f>
        <v>0</v>
      </c>
      <c r="AQ178" s="60">
        <f>IF(ลับ!R$3=0,0,IF(เวลาเรียน!AV24="o",ลับ!R$3,0))</f>
        <v>0</v>
      </c>
      <c r="AR178" s="60">
        <f>IF(ลับ!S$3=0,0,IF(เวลาเรียน!AW24="o",ลับ!S$3,0))</f>
        <v>0</v>
      </c>
      <c r="AS178" s="60">
        <f>IF(ลับ!T$3=0,0,IF(เวลาเรียน!AX24="o",ลับ!T$3,0))</f>
        <v>0</v>
      </c>
      <c r="AT178" s="60">
        <f>IF(ลับ!U$3=0,0,IF(เวลาเรียน!AY24="o",ลับ!U$3,0))</f>
        <v>0</v>
      </c>
      <c r="AU178" s="60">
        <f>IF(ลับ!V$3=0,0,IF(เวลาเรียน!AZ24="o",ลับ!V$3,0))</f>
        <v>0</v>
      </c>
      <c r="AV178" s="60">
        <f>IF(ลับ!W$3=0,0,IF(เวลาเรียน!BA24="o",ลับ!W$3,0))</f>
        <v>0</v>
      </c>
      <c r="AW178" s="60">
        <f>IF(ลับ!X$3=0,0,IF(เวลาเรียน!BB24="o",ลับ!X$3,0))</f>
        <v>0</v>
      </c>
      <c r="AX178" s="60">
        <f>IF(ลับ!Y$3=0,0,IF(เวลาเรียน!BC24="o",ลับ!Y$3,0))</f>
        <v>0</v>
      </c>
      <c r="AY178" s="60">
        <f>IF(ลับ!Z$3=0,0,IF(เวลาเรียน!BD24="o",ลับ!Z$3,0))</f>
        <v>0</v>
      </c>
      <c r="AZ178" s="60">
        <f>IF(ลับ!AA$3=0,0,IF(เวลาเรียน!BE24="o",ลับ!AA$3,0))</f>
        <v>0</v>
      </c>
      <c r="BA178" s="60">
        <f>IF(ลับ!AB$3=0,0,IF(เวลาเรียน!BF24="o",ลับ!AB$3,0))</f>
        <v>0</v>
      </c>
      <c r="BB178" s="60">
        <f>IF(ลับ!AC$3=0,0,IF(เวลาเรียน!BG24="o",ลับ!AC$3,0))</f>
        <v>0</v>
      </c>
      <c r="BC178" s="60">
        <f>IF(ลับ!AD$3=0,0,IF(เวลาเรียน!BH24="o",ลับ!AD$3,0))</f>
        <v>0</v>
      </c>
      <c r="BD178" s="60">
        <f>IF(ลับ!AE$3=0,0,IF(เวลาเรียน!BI24="o",ลับ!AE$3,0))</f>
        <v>0</v>
      </c>
      <c r="BE178" s="60">
        <f>IF(ลับ!AF$3=0,0,IF(เวลาเรียน!BJ24="o",ลับ!AF$3,0))</f>
        <v>0</v>
      </c>
      <c r="BF178" s="60">
        <f>IF(ลับ!AG$3=0,0,IF(เวลาเรียน!BK24="o",ลับ!AG$3,0))</f>
        <v>0</v>
      </c>
      <c r="BG178" s="60">
        <f>IF(ลับ!AH$3=0,0,IF(เวลาเรียน!BL24="o",ลับ!AH$3,0))</f>
        <v>0</v>
      </c>
      <c r="BH178" s="60">
        <f>IF(ลับ!AI$3=0,0,IF(เวลาเรียน!BM24="o",ลับ!AI$3,0))</f>
        <v>0</v>
      </c>
      <c r="BI178" s="60">
        <f>IF(ลับ!AJ$3=0,0,IF(เวลาเรียน!BN24="o",ลับ!AJ$3,0))</f>
        <v>0</v>
      </c>
      <c r="BJ178" s="60">
        <f>IF(ลับ!AK$3=0,0,IF(เวลาเรียน!BO24="o",ลับ!AK$3,0))</f>
        <v>0</v>
      </c>
      <c r="BK178" s="60">
        <f>IF(ลับ!AL$3=0,0,IF(เวลาเรียน!BP24="o",ลับ!AL$3,0))</f>
        <v>0</v>
      </c>
      <c r="BL178" s="60">
        <f>IF(ลับ!AM$3=0,0,IF(เวลาเรียน!BQ24="o",ลับ!AM$3,0))</f>
        <v>0</v>
      </c>
      <c r="BM178" s="60">
        <f>IF(ลับ!AN$3=0,0,IF(เวลาเรียน!BR24="o",ลับ!AN$3,0))</f>
        <v>0</v>
      </c>
      <c r="BN178" s="60">
        <f>IF(ลับ!AO$3=0,0,IF(เวลาเรียน!BS24="o",ลับ!AO$3,0))</f>
        <v>0</v>
      </c>
      <c r="BO178" s="60">
        <f>IF(ลับ!AP$3=0,0,IF(เวลาเรียน!BT24="o",ลับ!AP$3,0))</f>
        <v>0</v>
      </c>
      <c r="BP178" s="60">
        <f>IF(ลับ!AQ$3=0,0,IF(เวลาเรียน!BU24="o",ลับ!AQ$3,0))</f>
        <v>0</v>
      </c>
      <c r="BQ178" s="60">
        <f>IF(ลับ!AR$3=0,0,IF(เวลาเรียน!BV24="o",ลับ!AR$3,0))</f>
        <v>0</v>
      </c>
      <c r="BR178" s="60">
        <f>IF(ลับ!AS$3=0,0,IF(เวลาเรียน!BW24="o",ลับ!AS$3,0))</f>
        <v>0</v>
      </c>
      <c r="BS178" s="295">
        <f>IF(ลับ!AT$3=0,0,IF(เวลาเรียน!BX24="o",ลับ!AT$3,0))</f>
        <v>0</v>
      </c>
      <c r="BT178" s="60">
        <f>IF(ลับ!BT$3=0,0,IF(เวลาเรียน!BZ24="o",ลับ!BT$3,0))</f>
        <v>0</v>
      </c>
      <c r="BU178" s="60">
        <f>IF(ลับ!BU$3=0,0,IF(เวลาเรียน!CA24="o",ลับ!BU$3,0))</f>
        <v>0</v>
      </c>
      <c r="BV178" s="60">
        <f>IF(ลับ!BV$3=0,0,IF(เวลาเรียน!CB24="o",ลับ!BV$3,0))</f>
        <v>0</v>
      </c>
      <c r="BW178" s="60">
        <f>IF(ลับ!BW$3=0,0,IF(เวลาเรียน!CC24="o",ลับ!BW$3,0))</f>
        <v>0</v>
      </c>
      <c r="BX178" s="60">
        <f>IF(ลับ!BX$3=0,0,IF(เวลาเรียน!CD24="o",ลับ!BX$3,0))</f>
        <v>0</v>
      </c>
      <c r="BY178" s="60">
        <f>IF(ลับ!BY$3=0,0,IF(เวลาเรียน!CE24="o",ลับ!BY$3,0))</f>
        <v>0</v>
      </c>
      <c r="BZ178" s="60">
        <f>IF(ลับ!BZ$3=0,0,IF(เวลาเรียน!CF24="o",ลับ!BZ$3,0))</f>
        <v>0</v>
      </c>
      <c r="CA178" s="60">
        <f>IF(ลับ!CA$3=0,0,IF(เวลาเรียน!CG24="o",ลับ!CA$3,0))</f>
        <v>0</v>
      </c>
      <c r="CB178" s="60">
        <f>IF(ลับ!CB$3=0,0,IF(เวลาเรียน!CH24="o",ลับ!CB$3,0))</f>
        <v>0</v>
      </c>
      <c r="CC178" s="60">
        <f>IF(ลับ!CC$3=0,0,IF(เวลาเรียน!CI24="o",ลับ!CC$3,0))</f>
        <v>0</v>
      </c>
      <c r="CD178" s="60">
        <f>IF(ลับ!CD$3=0,0,IF(เวลาเรียน!CJ24="o",ลับ!CD$3,0))</f>
        <v>0</v>
      </c>
      <c r="CE178" s="60">
        <f>IF(ลับ!CE$3=0,0,IF(เวลาเรียน!CK24="o",ลับ!CE$3,0))</f>
        <v>0</v>
      </c>
      <c r="CF178" s="60">
        <f>IF(ลับ!CF$3=0,0,IF(เวลาเรียน!CL24="o",ลับ!CF$3,0))</f>
        <v>0</v>
      </c>
      <c r="CG178" s="60">
        <f>IF(ลับ!CG$3=0,0,IF(เวลาเรียน!CM24="o",ลับ!CG$3,0))</f>
        <v>0</v>
      </c>
      <c r="CH178" s="60">
        <f>IF(ลับ!CH$3=0,0,IF(เวลาเรียน!CN24="o",ลับ!CH$3,0))</f>
        <v>0</v>
      </c>
      <c r="CI178" s="60">
        <f>IF(ลับ!CI$3=0,0,IF(เวลาเรียน!CO24="o",ลับ!CI$3,0))</f>
        <v>0</v>
      </c>
      <c r="CJ178" s="60">
        <f>IF(ลับ!CJ$3=0,0,IF(เวลาเรียน!CP24="o",ลับ!CJ$3,0))</f>
        <v>0</v>
      </c>
      <c r="CK178" s="60">
        <f>IF(ลับ!CK$3=0,0,IF(เวลาเรียน!CQ24="o",ลับ!CK$3,0))</f>
        <v>0</v>
      </c>
      <c r="CL178" s="60">
        <f>IF(ลับ!CL$3=0,0,IF(เวลาเรียน!CR24="o",ลับ!CL$3,0))</f>
        <v>0</v>
      </c>
      <c r="CM178" s="60">
        <f>IF(ลับ!CM$3=0,0,IF(เวลาเรียน!CS24="o",ลับ!CM$3,0))</f>
        <v>0</v>
      </c>
      <c r="CN178" s="60">
        <f>IF(ลับ!CN$3=0,0,IF(เวลาเรียน!CT24="o",ลับ!CN$3,0))</f>
        <v>0</v>
      </c>
      <c r="CO178" s="60">
        <f>IF(ลับ!CO$3=0,0,IF(เวลาเรียน!CU24="o",ลับ!CO$3,0))</f>
        <v>0</v>
      </c>
      <c r="CP178" s="60">
        <f>IF(ลับ!CP$3=0,0,IF(เวลาเรียน!CV24="o",ลับ!CP$3,0))</f>
        <v>0</v>
      </c>
      <c r="CQ178" s="60">
        <f>IF(ลับ!CQ$3=0,0,IF(เวลาเรียน!CW24="o",ลับ!CQ$3,0))</f>
        <v>0</v>
      </c>
      <c r="CR178" s="60">
        <f>IF(ลับ!CR$3=0,0,IF(เวลาเรียน!CX24="o",ลับ!CR$3,0))</f>
        <v>0</v>
      </c>
      <c r="CS178" s="60">
        <f>IF(ลับ!CS$3=0,0,IF(เวลาเรียน!CY24="o",ลับ!CS$3,0))</f>
        <v>0</v>
      </c>
      <c r="CT178" s="60">
        <f>IF(ลับ!CT$3=0,0,IF(เวลาเรียน!CZ24="o",ลับ!CT$3,0))</f>
        <v>0</v>
      </c>
      <c r="CU178" s="60">
        <f>IF(ลับ!CU$3=0,0,IF(เวลาเรียน!DA24="o",ลับ!CU$3,0))</f>
        <v>0</v>
      </c>
      <c r="CV178" s="60">
        <f>IF(ลับ!CV$3=0,0,IF(เวลาเรียน!DB24="o",ลับ!CV$3,0))</f>
        <v>0</v>
      </c>
      <c r="CW178" s="60">
        <f>IF(ลับ!CW$3=0,0,IF(เวลาเรียน!DC24="o",ลับ!CW$3,0))</f>
        <v>0</v>
      </c>
      <c r="CX178" s="73" t="e">
        <f t="shared" si="26"/>
        <v>#REF!</v>
      </c>
      <c r="CZ178" s="47"/>
      <c r="DA178" s="47"/>
      <c r="DB178" s="47"/>
      <c r="DC178" s="47"/>
      <c r="DD178" s="47"/>
      <c r="DE178" s="47"/>
      <c r="DF178" s="47"/>
      <c r="DG178" s="47"/>
      <c r="DH178" s="47"/>
      <c r="DI178" s="47"/>
      <c r="DJ178" s="47"/>
      <c r="DK178" s="47"/>
      <c r="DL178" s="47"/>
      <c r="DM178" s="47"/>
      <c r="DN178" s="47"/>
      <c r="DO178" s="47"/>
      <c r="DP178" s="47"/>
      <c r="DQ178" s="47"/>
      <c r="DR178" s="47"/>
      <c r="DS178" s="47"/>
      <c r="DT178" s="47"/>
      <c r="DU178" s="47"/>
      <c r="DV178" s="47"/>
      <c r="DW178" s="47"/>
      <c r="DX178" s="47"/>
      <c r="DY178" s="47"/>
      <c r="DZ178" s="47"/>
      <c r="EA178" s="47"/>
      <c r="EB178" s="47"/>
      <c r="EC178" s="47"/>
      <c r="ED178" s="47"/>
      <c r="EE178" s="47"/>
      <c r="EF178" s="47"/>
      <c r="GI178" s="65"/>
      <c r="GJ178" s="65"/>
      <c r="GK178" s="65"/>
      <c r="GL178" s="65"/>
      <c r="GM178" s="65"/>
      <c r="GN178" s="65"/>
      <c r="GO178" s="65"/>
      <c r="GP178" s="65"/>
      <c r="GQ178" s="65"/>
      <c r="GR178" s="65"/>
      <c r="GS178" s="65"/>
      <c r="GT178" s="65"/>
      <c r="GU178" s="65"/>
      <c r="GV178" s="65"/>
      <c r="GW178" s="65"/>
      <c r="GX178" s="65"/>
      <c r="GY178" s="65"/>
      <c r="GZ178" s="65"/>
      <c r="HA178" s="65"/>
      <c r="HB178" s="65"/>
      <c r="HC178" s="65"/>
      <c r="HD178" s="65"/>
      <c r="HE178" s="65"/>
      <c r="HF178" s="65"/>
    </row>
    <row r="179" spans="1:214" ht="20.399999999999999" x14ac:dyDescent="0.55000000000000004">
      <c r="A179" s="25">
        <v>20</v>
      </c>
      <c r="B179" s="60">
        <f>IF(ลับ!B$3=0,0,IF(เวลาเรียน!H25="o",ลับ!B$3,0))</f>
        <v>0</v>
      </c>
      <c r="C179" s="60">
        <f>IF(ลับ!C$3=0,0,IF(เวลาเรียน!I25="o",ลับ!C$3,0))</f>
        <v>0</v>
      </c>
      <c r="D179" s="60">
        <f>IF(ลับ!D$3=0,0,IF(เวลาเรียน!J25="o",ลับ!D$3,0))</f>
        <v>0</v>
      </c>
      <c r="E179" s="60">
        <f>IF(ลับ!E$3=0,0,IF(เวลาเรียน!K25="o",ลับ!E$3,0))</f>
        <v>0</v>
      </c>
      <c r="F179" s="60" t="e">
        <f>IF(ลับ!F$3=0,0,IF(เวลาเรียน!#REF!="o",ลับ!F$3,0))</f>
        <v>#REF!</v>
      </c>
      <c r="G179" s="60">
        <f>IF(ลับ!G$3=0,0,IF(เวลาเรียน!L25="o",ลับ!G$3,0))</f>
        <v>0</v>
      </c>
      <c r="H179" s="60">
        <f>IF(ลับ!H$3=0,0,IF(เวลาเรียน!M25="o",ลับ!H$3,0))</f>
        <v>0</v>
      </c>
      <c r="I179" s="60">
        <f>IF(ลับ!I$3=0,0,IF(เวลาเรียน!N25="o",ลับ!I$3,0))</f>
        <v>0</v>
      </c>
      <c r="J179" s="60">
        <f>IF(ลับ!J$3=0,0,IF(เวลาเรียน!O25="o",ลับ!J$3,0))</f>
        <v>0</v>
      </c>
      <c r="K179" s="60">
        <f>IF(ลับ!K$3=0,0,IF(เวลาเรียน!P25="o",ลับ!K$3,0))</f>
        <v>0</v>
      </c>
      <c r="L179" s="60">
        <f>IF(ลับ!L$3=0,0,IF(เวลาเรียน!Q25="o",ลับ!L$3,0))</f>
        <v>0</v>
      </c>
      <c r="M179" s="60">
        <f>IF(ลับ!M$3=0,0,IF(เวลาเรียน!R25="o",ลับ!M$3,0))</f>
        <v>0</v>
      </c>
      <c r="N179" s="60">
        <f>IF(ลับ!N$3=0,0,IF(เวลาเรียน!S25="o",ลับ!N$3,0))</f>
        <v>0</v>
      </c>
      <c r="O179" s="60">
        <f>IF(ลับ!O$3=0,0,IF(เวลาเรียน!T25="o",ลับ!O$3,0))</f>
        <v>0</v>
      </c>
      <c r="P179" s="60">
        <f>IF(ลับ!P$3=0,0,IF(เวลาเรียน!U25="o",ลับ!P$3,0))</f>
        <v>0</v>
      </c>
      <c r="Q179" s="60">
        <f>IF(ลับ!Q$3=0,0,IF(เวลาเรียน!V25="o",ลับ!Q$3,0))</f>
        <v>0</v>
      </c>
      <c r="R179" s="60">
        <f>IF(ลับ!R$3=0,0,IF(เวลาเรียน!W25="o",ลับ!R$3,0))</f>
        <v>0</v>
      </c>
      <c r="S179" s="60">
        <f>IF(ลับ!S$3=0,0,IF(เวลาเรียน!X25="o",ลับ!S$3,0))</f>
        <v>0</v>
      </c>
      <c r="T179" s="60">
        <f>IF(ลับ!T$3=0,0,IF(เวลาเรียน!Y25="o",ลับ!T$3,0))</f>
        <v>0</v>
      </c>
      <c r="U179" s="60">
        <f>IF(ลับ!U$3=0,0,IF(เวลาเรียน!Z25="o",ลับ!U$3,0))</f>
        <v>0</v>
      </c>
      <c r="V179" s="60">
        <f>IF(ลับ!V$3=0,0,IF(เวลาเรียน!AA25="o",ลับ!V$3,0))</f>
        <v>0</v>
      </c>
      <c r="W179" s="60">
        <f>IF(ลับ!W$3=0,0,IF(เวลาเรียน!AB25="o",ลับ!W$3,0))</f>
        <v>0</v>
      </c>
      <c r="X179" s="60">
        <f>IF(ลับ!X$3=0,0,IF(เวลาเรียน!AC25="o",ลับ!X$3,0))</f>
        <v>0</v>
      </c>
      <c r="Y179" s="60">
        <f>IF(ลับ!Y$3=0,0,IF(เวลาเรียน!AD25="o",ลับ!Y$3,0))</f>
        <v>0</v>
      </c>
      <c r="Z179" s="295">
        <f>IF(ลับ!Z$3=0,0,IF(เวลาเรียน!AE25="o",ลับ!Z$3,0))</f>
        <v>0</v>
      </c>
      <c r="AA179" s="60">
        <f>IF(ลับ!B$3=0,0,IF(เวลาเรียน!AF25="o",ลับ!B$3,0))</f>
        <v>0</v>
      </c>
      <c r="AB179" s="60">
        <f>IF(ลับ!C$3=0,0,IF(เวลาเรียน!AG25="o",ลับ!C$3,0))</f>
        <v>0</v>
      </c>
      <c r="AC179" s="60">
        <f>IF(ลับ!D$3=0,0,IF(เวลาเรียน!AH25="o",ลับ!D$3,0))</f>
        <v>0</v>
      </c>
      <c r="AD179" s="60">
        <f>IF(ลับ!E$3=0,0,IF(เวลาเรียน!AI25="o",ลับ!E$3,0))</f>
        <v>0</v>
      </c>
      <c r="AE179" s="60" t="e">
        <f>IF(ลับ!F$3=0,0,IF(เวลาเรียน!AJ25="o",ลับ!F$3,0))</f>
        <v>#REF!</v>
      </c>
      <c r="AF179" s="60">
        <f>IF(ลับ!G$3=0,0,IF(เวลาเรียน!AK25="o",ลับ!G$3,0))</f>
        <v>0</v>
      </c>
      <c r="AG179" s="60">
        <f>IF(ลับ!H$3=0,0,IF(เวลาเรียน!AL25="o",ลับ!H$3,0))</f>
        <v>0</v>
      </c>
      <c r="AH179" s="60">
        <f>IF(ลับ!I$3=0,0,IF(เวลาเรียน!AM25="o",ลับ!I$3,0))</f>
        <v>0</v>
      </c>
      <c r="AI179" s="60">
        <f>IF(ลับ!J$3=0,0,IF(เวลาเรียน!AN25="o",ลับ!J$3,0))</f>
        <v>0</v>
      </c>
      <c r="AJ179" s="60">
        <f>IF(ลับ!K$3=0,0,IF(เวลาเรียน!AO25="o",ลับ!K$3,0))</f>
        <v>0</v>
      </c>
      <c r="AK179" s="60">
        <f>IF(ลับ!L$3=0,0,IF(เวลาเรียน!AP25="o",ลับ!L$3,0))</f>
        <v>0</v>
      </c>
      <c r="AL179" s="60">
        <f>IF(ลับ!M$3=0,0,IF(เวลาเรียน!AQ25="o",ลับ!M$3,0))</f>
        <v>0</v>
      </c>
      <c r="AM179" s="60">
        <f>IF(ลับ!N$3=0,0,IF(เวลาเรียน!AR25="o",ลับ!N$3,0))</f>
        <v>0</v>
      </c>
      <c r="AN179" s="60">
        <f>IF(ลับ!O$3=0,0,IF(เวลาเรียน!AS25="o",ลับ!O$3,0))</f>
        <v>0</v>
      </c>
      <c r="AO179" s="60">
        <f>IF(ลับ!P$3=0,0,IF(เวลาเรียน!AT25="o",ลับ!P$3,0))</f>
        <v>0</v>
      </c>
      <c r="AP179" s="60">
        <f>IF(ลับ!Q$3=0,0,IF(เวลาเรียน!AU25="o",ลับ!Q$3,0))</f>
        <v>0</v>
      </c>
      <c r="AQ179" s="60">
        <f>IF(ลับ!R$3=0,0,IF(เวลาเรียน!AV25="o",ลับ!R$3,0))</f>
        <v>0</v>
      </c>
      <c r="AR179" s="60">
        <f>IF(ลับ!S$3=0,0,IF(เวลาเรียน!AW25="o",ลับ!S$3,0))</f>
        <v>0</v>
      </c>
      <c r="AS179" s="60">
        <f>IF(ลับ!T$3=0,0,IF(เวลาเรียน!AX25="o",ลับ!T$3,0))</f>
        <v>0</v>
      </c>
      <c r="AT179" s="60">
        <f>IF(ลับ!U$3=0,0,IF(เวลาเรียน!AY25="o",ลับ!U$3,0))</f>
        <v>0</v>
      </c>
      <c r="AU179" s="60">
        <f>IF(ลับ!V$3=0,0,IF(เวลาเรียน!AZ25="o",ลับ!V$3,0))</f>
        <v>0</v>
      </c>
      <c r="AV179" s="60">
        <f>IF(ลับ!W$3=0,0,IF(เวลาเรียน!BA25="o",ลับ!W$3,0))</f>
        <v>0</v>
      </c>
      <c r="AW179" s="60">
        <f>IF(ลับ!X$3=0,0,IF(เวลาเรียน!BB25="o",ลับ!X$3,0))</f>
        <v>0</v>
      </c>
      <c r="AX179" s="60">
        <f>IF(ลับ!Y$3=0,0,IF(เวลาเรียน!BC25="o",ลับ!Y$3,0))</f>
        <v>0</v>
      </c>
      <c r="AY179" s="60">
        <f>IF(ลับ!Z$3=0,0,IF(เวลาเรียน!BD25="o",ลับ!Z$3,0))</f>
        <v>0</v>
      </c>
      <c r="AZ179" s="60">
        <f>IF(ลับ!AA$3=0,0,IF(เวลาเรียน!BE25="o",ลับ!AA$3,0))</f>
        <v>0</v>
      </c>
      <c r="BA179" s="60">
        <f>IF(ลับ!AB$3=0,0,IF(เวลาเรียน!BF25="o",ลับ!AB$3,0))</f>
        <v>0</v>
      </c>
      <c r="BB179" s="60">
        <f>IF(ลับ!AC$3=0,0,IF(เวลาเรียน!BG25="o",ลับ!AC$3,0))</f>
        <v>0</v>
      </c>
      <c r="BC179" s="60">
        <f>IF(ลับ!AD$3=0,0,IF(เวลาเรียน!BH25="o",ลับ!AD$3,0))</f>
        <v>0</v>
      </c>
      <c r="BD179" s="60">
        <f>IF(ลับ!AE$3=0,0,IF(เวลาเรียน!BI25="o",ลับ!AE$3,0))</f>
        <v>0</v>
      </c>
      <c r="BE179" s="60">
        <f>IF(ลับ!AF$3=0,0,IF(เวลาเรียน!BJ25="o",ลับ!AF$3,0))</f>
        <v>0</v>
      </c>
      <c r="BF179" s="60">
        <f>IF(ลับ!AG$3=0,0,IF(เวลาเรียน!BK25="o",ลับ!AG$3,0))</f>
        <v>0</v>
      </c>
      <c r="BG179" s="60">
        <f>IF(ลับ!AH$3=0,0,IF(เวลาเรียน!BL25="o",ลับ!AH$3,0))</f>
        <v>0</v>
      </c>
      <c r="BH179" s="60">
        <f>IF(ลับ!AI$3=0,0,IF(เวลาเรียน!BM25="o",ลับ!AI$3,0))</f>
        <v>0</v>
      </c>
      <c r="BI179" s="60">
        <f>IF(ลับ!AJ$3=0,0,IF(เวลาเรียน!BN25="o",ลับ!AJ$3,0))</f>
        <v>0</v>
      </c>
      <c r="BJ179" s="60">
        <f>IF(ลับ!AK$3=0,0,IF(เวลาเรียน!BO25="o",ลับ!AK$3,0))</f>
        <v>0</v>
      </c>
      <c r="BK179" s="60">
        <f>IF(ลับ!AL$3=0,0,IF(เวลาเรียน!BP25="o",ลับ!AL$3,0))</f>
        <v>0</v>
      </c>
      <c r="BL179" s="60">
        <f>IF(ลับ!AM$3=0,0,IF(เวลาเรียน!BQ25="o",ลับ!AM$3,0))</f>
        <v>0</v>
      </c>
      <c r="BM179" s="60">
        <f>IF(ลับ!AN$3=0,0,IF(เวลาเรียน!BR25="o",ลับ!AN$3,0))</f>
        <v>0</v>
      </c>
      <c r="BN179" s="60">
        <f>IF(ลับ!AO$3=0,0,IF(เวลาเรียน!BS25="o",ลับ!AO$3,0))</f>
        <v>0</v>
      </c>
      <c r="BO179" s="60">
        <f>IF(ลับ!AP$3=0,0,IF(เวลาเรียน!BT25="o",ลับ!AP$3,0))</f>
        <v>0</v>
      </c>
      <c r="BP179" s="60">
        <f>IF(ลับ!AQ$3=0,0,IF(เวลาเรียน!BU25="o",ลับ!AQ$3,0))</f>
        <v>0</v>
      </c>
      <c r="BQ179" s="60">
        <f>IF(ลับ!AR$3=0,0,IF(เวลาเรียน!BV25="o",ลับ!AR$3,0))</f>
        <v>0</v>
      </c>
      <c r="BR179" s="60">
        <f>IF(ลับ!AS$3=0,0,IF(เวลาเรียน!BW25="o",ลับ!AS$3,0))</f>
        <v>0</v>
      </c>
      <c r="BS179" s="295">
        <f>IF(ลับ!AT$3=0,0,IF(เวลาเรียน!BX25="o",ลับ!AT$3,0))</f>
        <v>0</v>
      </c>
      <c r="BT179" s="60">
        <f>IF(ลับ!BT$3=0,0,IF(เวลาเรียน!BZ25="o",ลับ!BT$3,0))</f>
        <v>0</v>
      </c>
      <c r="BU179" s="60">
        <f>IF(ลับ!BU$3=0,0,IF(เวลาเรียน!CA25="o",ลับ!BU$3,0))</f>
        <v>0</v>
      </c>
      <c r="BV179" s="60">
        <f>IF(ลับ!BV$3=0,0,IF(เวลาเรียน!CB25="o",ลับ!BV$3,0))</f>
        <v>0</v>
      </c>
      <c r="BW179" s="60">
        <f>IF(ลับ!BW$3=0,0,IF(เวลาเรียน!CC25="o",ลับ!BW$3,0))</f>
        <v>0</v>
      </c>
      <c r="BX179" s="60">
        <f>IF(ลับ!BX$3=0,0,IF(เวลาเรียน!CD25="o",ลับ!BX$3,0))</f>
        <v>0</v>
      </c>
      <c r="BY179" s="60">
        <f>IF(ลับ!BY$3=0,0,IF(เวลาเรียน!CE25="o",ลับ!BY$3,0))</f>
        <v>0</v>
      </c>
      <c r="BZ179" s="60">
        <f>IF(ลับ!BZ$3=0,0,IF(เวลาเรียน!CF25="o",ลับ!BZ$3,0))</f>
        <v>0</v>
      </c>
      <c r="CA179" s="60">
        <f>IF(ลับ!CA$3=0,0,IF(เวลาเรียน!CG25="o",ลับ!CA$3,0))</f>
        <v>0</v>
      </c>
      <c r="CB179" s="60">
        <f>IF(ลับ!CB$3=0,0,IF(เวลาเรียน!CH25="o",ลับ!CB$3,0))</f>
        <v>0</v>
      </c>
      <c r="CC179" s="60">
        <f>IF(ลับ!CC$3=0,0,IF(เวลาเรียน!CI25="o",ลับ!CC$3,0))</f>
        <v>0</v>
      </c>
      <c r="CD179" s="60">
        <f>IF(ลับ!CD$3=0,0,IF(เวลาเรียน!CJ25="o",ลับ!CD$3,0))</f>
        <v>0</v>
      </c>
      <c r="CE179" s="60">
        <f>IF(ลับ!CE$3=0,0,IF(เวลาเรียน!CK25="o",ลับ!CE$3,0))</f>
        <v>0</v>
      </c>
      <c r="CF179" s="60">
        <f>IF(ลับ!CF$3=0,0,IF(เวลาเรียน!CL25="o",ลับ!CF$3,0))</f>
        <v>0</v>
      </c>
      <c r="CG179" s="60">
        <f>IF(ลับ!CG$3=0,0,IF(เวลาเรียน!CM25="o",ลับ!CG$3,0))</f>
        <v>0</v>
      </c>
      <c r="CH179" s="60">
        <f>IF(ลับ!CH$3=0,0,IF(เวลาเรียน!CN25="o",ลับ!CH$3,0))</f>
        <v>0</v>
      </c>
      <c r="CI179" s="60">
        <f>IF(ลับ!CI$3=0,0,IF(เวลาเรียน!CO25="o",ลับ!CI$3,0))</f>
        <v>0</v>
      </c>
      <c r="CJ179" s="60">
        <f>IF(ลับ!CJ$3=0,0,IF(เวลาเรียน!CP25="o",ลับ!CJ$3,0))</f>
        <v>0</v>
      </c>
      <c r="CK179" s="60">
        <f>IF(ลับ!CK$3=0,0,IF(เวลาเรียน!CQ25="o",ลับ!CK$3,0))</f>
        <v>0</v>
      </c>
      <c r="CL179" s="60">
        <f>IF(ลับ!CL$3=0,0,IF(เวลาเรียน!CR25="o",ลับ!CL$3,0))</f>
        <v>0</v>
      </c>
      <c r="CM179" s="60">
        <f>IF(ลับ!CM$3=0,0,IF(เวลาเรียน!CS25="o",ลับ!CM$3,0))</f>
        <v>0</v>
      </c>
      <c r="CN179" s="60">
        <f>IF(ลับ!CN$3=0,0,IF(เวลาเรียน!CT25="o",ลับ!CN$3,0))</f>
        <v>0</v>
      </c>
      <c r="CO179" s="60">
        <f>IF(ลับ!CO$3=0,0,IF(เวลาเรียน!CU25="o",ลับ!CO$3,0))</f>
        <v>0</v>
      </c>
      <c r="CP179" s="60">
        <f>IF(ลับ!CP$3=0,0,IF(เวลาเรียน!CV25="o",ลับ!CP$3,0))</f>
        <v>0</v>
      </c>
      <c r="CQ179" s="60">
        <f>IF(ลับ!CQ$3=0,0,IF(เวลาเรียน!CW25="o",ลับ!CQ$3,0))</f>
        <v>0</v>
      </c>
      <c r="CR179" s="60">
        <f>IF(ลับ!CR$3=0,0,IF(เวลาเรียน!CX25="o",ลับ!CR$3,0))</f>
        <v>0</v>
      </c>
      <c r="CS179" s="60">
        <f>IF(ลับ!CS$3=0,0,IF(เวลาเรียน!CY25="o",ลับ!CS$3,0))</f>
        <v>0</v>
      </c>
      <c r="CT179" s="60">
        <f>IF(ลับ!CT$3=0,0,IF(เวลาเรียน!CZ25="o",ลับ!CT$3,0))</f>
        <v>0</v>
      </c>
      <c r="CU179" s="60">
        <f>IF(ลับ!CU$3=0,0,IF(เวลาเรียน!DA25="o",ลับ!CU$3,0))</f>
        <v>0</v>
      </c>
      <c r="CV179" s="60">
        <f>IF(ลับ!CV$3=0,0,IF(เวลาเรียน!DB25="o",ลับ!CV$3,0))</f>
        <v>0</v>
      </c>
      <c r="CW179" s="60">
        <f>IF(ลับ!CW$3=0,0,IF(เวลาเรียน!DC25="o",ลับ!CW$3,0))</f>
        <v>0</v>
      </c>
      <c r="CX179" s="73" t="e">
        <f t="shared" si="26"/>
        <v>#REF!</v>
      </c>
      <c r="CZ179" s="47"/>
      <c r="DA179" s="47"/>
      <c r="DB179" s="47"/>
      <c r="DC179" s="47"/>
      <c r="DD179" s="47"/>
      <c r="DE179" s="47"/>
      <c r="DF179" s="47"/>
      <c r="DG179" s="47"/>
      <c r="DH179" s="47"/>
      <c r="DI179" s="47"/>
      <c r="DJ179" s="47"/>
      <c r="DK179" s="47"/>
      <c r="DL179" s="47"/>
      <c r="DM179" s="47"/>
      <c r="DN179" s="47"/>
      <c r="DO179" s="47"/>
      <c r="DP179" s="47"/>
      <c r="DQ179" s="47"/>
      <c r="DR179" s="47"/>
      <c r="DS179" s="47"/>
      <c r="DT179" s="47"/>
      <c r="DU179" s="47"/>
      <c r="DV179" s="47"/>
      <c r="DW179" s="47"/>
      <c r="DX179" s="47"/>
      <c r="DY179" s="47"/>
      <c r="DZ179" s="47"/>
      <c r="EA179" s="47"/>
      <c r="EB179" s="47"/>
      <c r="EC179" s="47"/>
      <c r="ED179" s="47"/>
      <c r="EE179" s="47"/>
      <c r="EF179" s="47"/>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row>
    <row r="180" spans="1:214" ht="20.399999999999999" x14ac:dyDescent="0.55000000000000004">
      <c r="A180" s="25">
        <v>21</v>
      </c>
      <c r="B180" s="60">
        <f>IF(ลับ!B$3=0,0,IF(เวลาเรียน!H26="o",ลับ!B$3,0))</f>
        <v>0</v>
      </c>
      <c r="C180" s="60">
        <f>IF(ลับ!C$3=0,0,IF(เวลาเรียน!I26="o",ลับ!C$3,0))</f>
        <v>0</v>
      </c>
      <c r="D180" s="60">
        <f>IF(ลับ!D$3=0,0,IF(เวลาเรียน!J26="o",ลับ!D$3,0))</f>
        <v>0</v>
      </c>
      <c r="E180" s="60">
        <f>IF(ลับ!E$3=0,0,IF(เวลาเรียน!K26="o",ลับ!E$3,0))</f>
        <v>0</v>
      </c>
      <c r="F180" s="60" t="e">
        <f>IF(ลับ!F$3=0,0,IF(เวลาเรียน!#REF!="o",ลับ!F$3,0))</f>
        <v>#REF!</v>
      </c>
      <c r="G180" s="60">
        <f>IF(ลับ!G$3=0,0,IF(เวลาเรียน!L26="o",ลับ!G$3,0))</f>
        <v>0</v>
      </c>
      <c r="H180" s="60">
        <f>IF(ลับ!H$3=0,0,IF(เวลาเรียน!M26="o",ลับ!H$3,0))</f>
        <v>0</v>
      </c>
      <c r="I180" s="60">
        <f>IF(ลับ!I$3=0,0,IF(เวลาเรียน!N26="o",ลับ!I$3,0))</f>
        <v>0</v>
      </c>
      <c r="J180" s="60">
        <f>IF(ลับ!J$3=0,0,IF(เวลาเรียน!O26="o",ลับ!J$3,0))</f>
        <v>0</v>
      </c>
      <c r="K180" s="60">
        <f>IF(ลับ!K$3=0,0,IF(เวลาเรียน!P26="o",ลับ!K$3,0))</f>
        <v>0</v>
      </c>
      <c r="L180" s="60">
        <f>IF(ลับ!L$3=0,0,IF(เวลาเรียน!Q26="o",ลับ!L$3,0))</f>
        <v>0</v>
      </c>
      <c r="M180" s="60">
        <f>IF(ลับ!M$3=0,0,IF(เวลาเรียน!R26="o",ลับ!M$3,0))</f>
        <v>0</v>
      </c>
      <c r="N180" s="60">
        <f>IF(ลับ!N$3=0,0,IF(เวลาเรียน!S26="o",ลับ!N$3,0))</f>
        <v>0</v>
      </c>
      <c r="O180" s="60">
        <f>IF(ลับ!O$3=0,0,IF(เวลาเรียน!T26="o",ลับ!O$3,0))</f>
        <v>0</v>
      </c>
      <c r="P180" s="60">
        <f>IF(ลับ!P$3=0,0,IF(เวลาเรียน!U26="o",ลับ!P$3,0))</f>
        <v>0</v>
      </c>
      <c r="Q180" s="60">
        <f>IF(ลับ!Q$3=0,0,IF(เวลาเรียน!V26="o",ลับ!Q$3,0))</f>
        <v>0</v>
      </c>
      <c r="R180" s="60">
        <f>IF(ลับ!R$3=0,0,IF(เวลาเรียน!W26="o",ลับ!R$3,0))</f>
        <v>0</v>
      </c>
      <c r="S180" s="60">
        <f>IF(ลับ!S$3=0,0,IF(เวลาเรียน!X26="o",ลับ!S$3,0))</f>
        <v>0</v>
      </c>
      <c r="T180" s="60">
        <f>IF(ลับ!T$3=0,0,IF(เวลาเรียน!Y26="o",ลับ!T$3,0))</f>
        <v>0</v>
      </c>
      <c r="U180" s="60">
        <f>IF(ลับ!U$3=0,0,IF(เวลาเรียน!Z26="o",ลับ!U$3,0))</f>
        <v>0</v>
      </c>
      <c r="V180" s="60">
        <f>IF(ลับ!V$3=0,0,IF(เวลาเรียน!AA26="o",ลับ!V$3,0))</f>
        <v>0</v>
      </c>
      <c r="W180" s="60">
        <f>IF(ลับ!W$3=0,0,IF(เวลาเรียน!AB26="o",ลับ!W$3,0))</f>
        <v>0</v>
      </c>
      <c r="X180" s="60">
        <f>IF(ลับ!X$3=0,0,IF(เวลาเรียน!AC26="o",ลับ!X$3,0))</f>
        <v>0</v>
      </c>
      <c r="Y180" s="60">
        <f>IF(ลับ!Y$3=0,0,IF(เวลาเรียน!AD26="o",ลับ!Y$3,0))</f>
        <v>0</v>
      </c>
      <c r="Z180" s="295">
        <f>IF(ลับ!Z$3=0,0,IF(เวลาเรียน!AE26="o",ลับ!Z$3,0))</f>
        <v>0</v>
      </c>
      <c r="AA180" s="60">
        <f>IF(ลับ!B$3=0,0,IF(เวลาเรียน!AF26="o",ลับ!B$3,0))</f>
        <v>0</v>
      </c>
      <c r="AB180" s="60">
        <f>IF(ลับ!C$3=0,0,IF(เวลาเรียน!AG26="o",ลับ!C$3,0))</f>
        <v>0</v>
      </c>
      <c r="AC180" s="60">
        <f>IF(ลับ!D$3=0,0,IF(เวลาเรียน!AH26="o",ลับ!D$3,0))</f>
        <v>0</v>
      </c>
      <c r="AD180" s="60">
        <f>IF(ลับ!E$3=0,0,IF(เวลาเรียน!AI26="o",ลับ!E$3,0))</f>
        <v>0</v>
      </c>
      <c r="AE180" s="60" t="e">
        <f>IF(ลับ!F$3=0,0,IF(เวลาเรียน!AJ26="o",ลับ!F$3,0))</f>
        <v>#REF!</v>
      </c>
      <c r="AF180" s="60">
        <f>IF(ลับ!G$3=0,0,IF(เวลาเรียน!AK26="o",ลับ!G$3,0))</f>
        <v>0</v>
      </c>
      <c r="AG180" s="60">
        <f>IF(ลับ!H$3=0,0,IF(เวลาเรียน!AL26="o",ลับ!H$3,0))</f>
        <v>0</v>
      </c>
      <c r="AH180" s="60">
        <f>IF(ลับ!I$3=0,0,IF(เวลาเรียน!AM26="o",ลับ!I$3,0))</f>
        <v>0</v>
      </c>
      <c r="AI180" s="60">
        <f>IF(ลับ!J$3=0,0,IF(เวลาเรียน!AN26="o",ลับ!J$3,0))</f>
        <v>0</v>
      </c>
      <c r="AJ180" s="60">
        <f>IF(ลับ!K$3=0,0,IF(เวลาเรียน!AO26="o",ลับ!K$3,0))</f>
        <v>0</v>
      </c>
      <c r="AK180" s="60">
        <f>IF(ลับ!L$3=0,0,IF(เวลาเรียน!AP26="o",ลับ!L$3,0))</f>
        <v>0</v>
      </c>
      <c r="AL180" s="60">
        <f>IF(ลับ!M$3=0,0,IF(เวลาเรียน!AQ26="o",ลับ!M$3,0))</f>
        <v>0</v>
      </c>
      <c r="AM180" s="60">
        <f>IF(ลับ!N$3=0,0,IF(เวลาเรียน!AR26="o",ลับ!N$3,0))</f>
        <v>0</v>
      </c>
      <c r="AN180" s="60">
        <f>IF(ลับ!O$3=0,0,IF(เวลาเรียน!AS26="o",ลับ!O$3,0))</f>
        <v>0</v>
      </c>
      <c r="AO180" s="60">
        <f>IF(ลับ!P$3=0,0,IF(เวลาเรียน!AT26="o",ลับ!P$3,0))</f>
        <v>0</v>
      </c>
      <c r="AP180" s="60">
        <f>IF(ลับ!Q$3=0,0,IF(เวลาเรียน!AU26="o",ลับ!Q$3,0))</f>
        <v>0</v>
      </c>
      <c r="AQ180" s="60">
        <f>IF(ลับ!R$3=0,0,IF(เวลาเรียน!AV26="o",ลับ!R$3,0))</f>
        <v>0</v>
      </c>
      <c r="AR180" s="60">
        <f>IF(ลับ!S$3=0,0,IF(เวลาเรียน!AW26="o",ลับ!S$3,0))</f>
        <v>0</v>
      </c>
      <c r="AS180" s="60">
        <f>IF(ลับ!T$3=0,0,IF(เวลาเรียน!AX26="o",ลับ!T$3,0))</f>
        <v>0</v>
      </c>
      <c r="AT180" s="60">
        <f>IF(ลับ!U$3=0,0,IF(เวลาเรียน!AY26="o",ลับ!U$3,0))</f>
        <v>0</v>
      </c>
      <c r="AU180" s="60">
        <f>IF(ลับ!V$3=0,0,IF(เวลาเรียน!AZ26="o",ลับ!V$3,0))</f>
        <v>0</v>
      </c>
      <c r="AV180" s="60">
        <f>IF(ลับ!W$3=0,0,IF(เวลาเรียน!BA26="o",ลับ!W$3,0))</f>
        <v>0</v>
      </c>
      <c r="AW180" s="60">
        <f>IF(ลับ!X$3=0,0,IF(เวลาเรียน!BB26="o",ลับ!X$3,0))</f>
        <v>0</v>
      </c>
      <c r="AX180" s="60">
        <f>IF(ลับ!Y$3=0,0,IF(เวลาเรียน!BC26="o",ลับ!Y$3,0))</f>
        <v>0</v>
      </c>
      <c r="AY180" s="60">
        <f>IF(ลับ!Z$3=0,0,IF(เวลาเรียน!BD26="o",ลับ!Z$3,0))</f>
        <v>0</v>
      </c>
      <c r="AZ180" s="60">
        <f>IF(ลับ!AA$3=0,0,IF(เวลาเรียน!BE26="o",ลับ!AA$3,0))</f>
        <v>0</v>
      </c>
      <c r="BA180" s="60">
        <f>IF(ลับ!AB$3=0,0,IF(เวลาเรียน!BF26="o",ลับ!AB$3,0))</f>
        <v>0</v>
      </c>
      <c r="BB180" s="60">
        <f>IF(ลับ!AC$3=0,0,IF(เวลาเรียน!BG26="o",ลับ!AC$3,0))</f>
        <v>0</v>
      </c>
      <c r="BC180" s="60">
        <f>IF(ลับ!AD$3=0,0,IF(เวลาเรียน!BH26="o",ลับ!AD$3,0))</f>
        <v>0</v>
      </c>
      <c r="BD180" s="60">
        <f>IF(ลับ!AE$3=0,0,IF(เวลาเรียน!BI26="o",ลับ!AE$3,0))</f>
        <v>0</v>
      </c>
      <c r="BE180" s="60">
        <f>IF(ลับ!AF$3=0,0,IF(เวลาเรียน!BJ26="o",ลับ!AF$3,0))</f>
        <v>0</v>
      </c>
      <c r="BF180" s="60">
        <f>IF(ลับ!AG$3=0,0,IF(เวลาเรียน!BK26="o",ลับ!AG$3,0))</f>
        <v>0</v>
      </c>
      <c r="BG180" s="60">
        <f>IF(ลับ!AH$3=0,0,IF(เวลาเรียน!BL26="o",ลับ!AH$3,0))</f>
        <v>0</v>
      </c>
      <c r="BH180" s="60">
        <f>IF(ลับ!AI$3=0,0,IF(เวลาเรียน!BM26="o",ลับ!AI$3,0))</f>
        <v>0</v>
      </c>
      <c r="BI180" s="60">
        <f>IF(ลับ!AJ$3=0,0,IF(เวลาเรียน!BN26="o",ลับ!AJ$3,0))</f>
        <v>0</v>
      </c>
      <c r="BJ180" s="60">
        <f>IF(ลับ!AK$3=0,0,IF(เวลาเรียน!BO26="o",ลับ!AK$3,0))</f>
        <v>0</v>
      </c>
      <c r="BK180" s="60">
        <f>IF(ลับ!AL$3=0,0,IF(เวลาเรียน!BP26="o",ลับ!AL$3,0))</f>
        <v>0</v>
      </c>
      <c r="BL180" s="60">
        <f>IF(ลับ!AM$3=0,0,IF(เวลาเรียน!BQ26="o",ลับ!AM$3,0))</f>
        <v>0</v>
      </c>
      <c r="BM180" s="60">
        <f>IF(ลับ!AN$3=0,0,IF(เวลาเรียน!BR26="o",ลับ!AN$3,0))</f>
        <v>0</v>
      </c>
      <c r="BN180" s="60">
        <f>IF(ลับ!AO$3=0,0,IF(เวลาเรียน!BS26="o",ลับ!AO$3,0))</f>
        <v>0</v>
      </c>
      <c r="BO180" s="60">
        <f>IF(ลับ!AP$3=0,0,IF(เวลาเรียน!BT26="o",ลับ!AP$3,0))</f>
        <v>0</v>
      </c>
      <c r="BP180" s="60">
        <f>IF(ลับ!AQ$3=0,0,IF(เวลาเรียน!BU26="o",ลับ!AQ$3,0))</f>
        <v>0</v>
      </c>
      <c r="BQ180" s="60">
        <f>IF(ลับ!AR$3=0,0,IF(เวลาเรียน!BV26="o",ลับ!AR$3,0))</f>
        <v>0</v>
      </c>
      <c r="BR180" s="60">
        <f>IF(ลับ!AS$3=0,0,IF(เวลาเรียน!BW26="o",ลับ!AS$3,0))</f>
        <v>0</v>
      </c>
      <c r="BS180" s="295">
        <f>IF(ลับ!AT$3=0,0,IF(เวลาเรียน!BX26="o",ลับ!AT$3,0))</f>
        <v>0</v>
      </c>
      <c r="BT180" s="60">
        <f>IF(ลับ!BT$3=0,0,IF(เวลาเรียน!BZ26="o",ลับ!BT$3,0))</f>
        <v>0</v>
      </c>
      <c r="BU180" s="60">
        <f>IF(ลับ!BU$3=0,0,IF(เวลาเรียน!CA26="o",ลับ!BU$3,0))</f>
        <v>0</v>
      </c>
      <c r="BV180" s="60">
        <f>IF(ลับ!BV$3=0,0,IF(เวลาเรียน!CB26="o",ลับ!BV$3,0))</f>
        <v>0</v>
      </c>
      <c r="BW180" s="60">
        <f>IF(ลับ!BW$3=0,0,IF(เวลาเรียน!CC26="o",ลับ!BW$3,0))</f>
        <v>0</v>
      </c>
      <c r="BX180" s="60">
        <f>IF(ลับ!BX$3=0,0,IF(เวลาเรียน!CD26="o",ลับ!BX$3,0))</f>
        <v>0</v>
      </c>
      <c r="BY180" s="60">
        <f>IF(ลับ!BY$3=0,0,IF(เวลาเรียน!CE26="o",ลับ!BY$3,0))</f>
        <v>0</v>
      </c>
      <c r="BZ180" s="60">
        <f>IF(ลับ!BZ$3=0,0,IF(เวลาเรียน!CF26="o",ลับ!BZ$3,0))</f>
        <v>0</v>
      </c>
      <c r="CA180" s="60">
        <f>IF(ลับ!CA$3=0,0,IF(เวลาเรียน!CG26="o",ลับ!CA$3,0))</f>
        <v>0</v>
      </c>
      <c r="CB180" s="60">
        <f>IF(ลับ!CB$3=0,0,IF(เวลาเรียน!CH26="o",ลับ!CB$3,0))</f>
        <v>0</v>
      </c>
      <c r="CC180" s="60">
        <f>IF(ลับ!CC$3=0,0,IF(เวลาเรียน!CI26="o",ลับ!CC$3,0))</f>
        <v>0</v>
      </c>
      <c r="CD180" s="60">
        <f>IF(ลับ!CD$3=0,0,IF(เวลาเรียน!CJ26="o",ลับ!CD$3,0))</f>
        <v>0</v>
      </c>
      <c r="CE180" s="60">
        <f>IF(ลับ!CE$3=0,0,IF(เวลาเรียน!CK26="o",ลับ!CE$3,0))</f>
        <v>0</v>
      </c>
      <c r="CF180" s="60">
        <f>IF(ลับ!CF$3=0,0,IF(เวลาเรียน!CL26="o",ลับ!CF$3,0))</f>
        <v>0</v>
      </c>
      <c r="CG180" s="60">
        <f>IF(ลับ!CG$3=0,0,IF(เวลาเรียน!CM26="o",ลับ!CG$3,0))</f>
        <v>0</v>
      </c>
      <c r="CH180" s="60">
        <f>IF(ลับ!CH$3=0,0,IF(เวลาเรียน!CN26="o",ลับ!CH$3,0))</f>
        <v>0</v>
      </c>
      <c r="CI180" s="60">
        <f>IF(ลับ!CI$3=0,0,IF(เวลาเรียน!CO26="o",ลับ!CI$3,0))</f>
        <v>0</v>
      </c>
      <c r="CJ180" s="60">
        <f>IF(ลับ!CJ$3=0,0,IF(เวลาเรียน!CP26="o",ลับ!CJ$3,0))</f>
        <v>0</v>
      </c>
      <c r="CK180" s="60">
        <f>IF(ลับ!CK$3=0,0,IF(เวลาเรียน!CQ26="o",ลับ!CK$3,0))</f>
        <v>0</v>
      </c>
      <c r="CL180" s="60">
        <f>IF(ลับ!CL$3=0,0,IF(เวลาเรียน!CR26="o",ลับ!CL$3,0))</f>
        <v>0</v>
      </c>
      <c r="CM180" s="60">
        <f>IF(ลับ!CM$3=0,0,IF(เวลาเรียน!CS26="o",ลับ!CM$3,0))</f>
        <v>0</v>
      </c>
      <c r="CN180" s="60">
        <f>IF(ลับ!CN$3=0,0,IF(เวลาเรียน!CT26="o",ลับ!CN$3,0))</f>
        <v>0</v>
      </c>
      <c r="CO180" s="60">
        <f>IF(ลับ!CO$3=0,0,IF(เวลาเรียน!CU26="o",ลับ!CO$3,0))</f>
        <v>0</v>
      </c>
      <c r="CP180" s="60">
        <f>IF(ลับ!CP$3=0,0,IF(เวลาเรียน!CV26="o",ลับ!CP$3,0))</f>
        <v>0</v>
      </c>
      <c r="CQ180" s="60">
        <f>IF(ลับ!CQ$3=0,0,IF(เวลาเรียน!CW26="o",ลับ!CQ$3,0))</f>
        <v>0</v>
      </c>
      <c r="CR180" s="60">
        <f>IF(ลับ!CR$3=0,0,IF(เวลาเรียน!CX26="o",ลับ!CR$3,0))</f>
        <v>0</v>
      </c>
      <c r="CS180" s="60">
        <f>IF(ลับ!CS$3=0,0,IF(เวลาเรียน!CY26="o",ลับ!CS$3,0))</f>
        <v>0</v>
      </c>
      <c r="CT180" s="60">
        <f>IF(ลับ!CT$3=0,0,IF(เวลาเรียน!CZ26="o",ลับ!CT$3,0))</f>
        <v>0</v>
      </c>
      <c r="CU180" s="60">
        <f>IF(ลับ!CU$3=0,0,IF(เวลาเรียน!DA26="o",ลับ!CU$3,0))</f>
        <v>0</v>
      </c>
      <c r="CV180" s="60">
        <f>IF(ลับ!CV$3=0,0,IF(เวลาเรียน!DB26="o",ลับ!CV$3,0))</f>
        <v>0</v>
      </c>
      <c r="CW180" s="60">
        <f>IF(ลับ!CW$3=0,0,IF(เวลาเรียน!DC26="o",ลับ!CW$3,0))</f>
        <v>0</v>
      </c>
      <c r="CX180" s="73" t="e">
        <f t="shared" si="26"/>
        <v>#REF!</v>
      </c>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GI180" s="65"/>
      <c r="GJ180" s="65"/>
      <c r="GK180" s="65"/>
      <c r="GL180" s="65"/>
      <c r="GM180" s="65"/>
      <c r="GN180" s="65"/>
      <c r="GO180" s="65"/>
      <c r="GP180" s="65"/>
      <c r="GQ180" s="65"/>
      <c r="GR180" s="65"/>
      <c r="GS180" s="65"/>
      <c r="GT180" s="65"/>
      <c r="GU180" s="65"/>
      <c r="GV180" s="65"/>
      <c r="GW180" s="65"/>
      <c r="GX180" s="65"/>
      <c r="GY180" s="65"/>
      <c r="GZ180" s="65"/>
      <c r="HA180" s="65"/>
      <c r="HB180" s="65"/>
      <c r="HC180" s="65"/>
      <c r="HD180" s="65"/>
      <c r="HE180" s="65"/>
      <c r="HF180" s="65"/>
    </row>
    <row r="181" spans="1:214" ht="20.399999999999999" x14ac:dyDescent="0.55000000000000004">
      <c r="A181" s="25">
        <v>22</v>
      </c>
      <c r="B181" s="60">
        <f>IF(ลับ!B$3=0,0,IF(เวลาเรียน!H27="o",ลับ!B$3,0))</f>
        <v>0</v>
      </c>
      <c r="C181" s="60">
        <f>IF(ลับ!C$3=0,0,IF(เวลาเรียน!I27="o",ลับ!C$3,0))</f>
        <v>0</v>
      </c>
      <c r="D181" s="60">
        <f>IF(ลับ!D$3=0,0,IF(เวลาเรียน!J27="o",ลับ!D$3,0))</f>
        <v>0</v>
      </c>
      <c r="E181" s="60">
        <f>IF(ลับ!E$3=0,0,IF(เวลาเรียน!K27="o",ลับ!E$3,0))</f>
        <v>0</v>
      </c>
      <c r="F181" s="60" t="e">
        <f>IF(ลับ!F$3=0,0,IF(เวลาเรียน!#REF!="o",ลับ!F$3,0))</f>
        <v>#REF!</v>
      </c>
      <c r="G181" s="60">
        <f>IF(ลับ!G$3=0,0,IF(เวลาเรียน!L27="o",ลับ!G$3,0))</f>
        <v>0</v>
      </c>
      <c r="H181" s="60">
        <f>IF(ลับ!H$3=0,0,IF(เวลาเรียน!M27="o",ลับ!H$3,0))</f>
        <v>0</v>
      </c>
      <c r="I181" s="60">
        <f>IF(ลับ!I$3=0,0,IF(เวลาเรียน!N27="o",ลับ!I$3,0))</f>
        <v>0</v>
      </c>
      <c r="J181" s="60">
        <f>IF(ลับ!J$3=0,0,IF(เวลาเรียน!O27="o",ลับ!J$3,0))</f>
        <v>0</v>
      </c>
      <c r="K181" s="60">
        <f>IF(ลับ!K$3=0,0,IF(เวลาเรียน!P27="o",ลับ!K$3,0))</f>
        <v>0</v>
      </c>
      <c r="L181" s="60">
        <f>IF(ลับ!L$3=0,0,IF(เวลาเรียน!Q27="o",ลับ!L$3,0))</f>
        <v>0</v>
      </c>
      <c r="M181" s="60">
        <f>IF(ลับ!M$3=0,0,IF(เวลาเรียน!R27="o",ลับ!M$3,0))</f>
        <v>0</v>
      </c>
      <c r="N181" s="60">
        <f>IF(ลับ!N$3=0,0,IF(เวลาเรียน!S27="o",ลับ!N$3,0))</f>
        <v>0</v>
      </c>
      <c r="O181" s="60">
        <f>IF(ลับ!O$3=0,0,IF(เวลาเรียน!T27="o",ลับ!O$3,0))</f>
        <v>0</v>
      </c>
      <c r="P181" s="60">
        <f>IF(ลับ!P$3=0,0,IF(เวลาเรียน!U27="o",ลับ!P$3,0))</f>
        <v>0</v>
      </c>
      <c r="Q181" s="60">
        <f>IF(ลับ!Q$3=0,0,IF(เวลาเรียน!V27="o",ลับ!Q$3,0))</f>
        <v>0</v>
      </c>
      <c r="R181" s="60">
        <f>IF(ลับ!R$3=0,0,IF(เวลาเรียน!W27="o",ลับ!R$3,0))</f>
        <v>0</v>
      </c>
      <c r="S181" s="60">
        <f>IF(ลับ!S$3=0,0,IF(เวลาเรียน!X27="o",ลับ!S$3,0))</f>
        <v>0</v>
      </c>
      <c r="T181" s="60">
        <f>IF(ลับ!T$3=0,0,IF(เวลาเรียน!Y27="o",ลับ!T$3,0))</f>
        <v>0</v>
      </c>
      <c r="U181" s="60">
        <f>IF(ลับ!U$3=0,0,IF(เวลาเรียน!Z27="o",ลับ!U$3,0))</f>
        <v>0</v>
      </c>
      <c r="V181" s="60">
        <f>IF(ลับ!V$3=0,0,IF(เวลาเรียน!AA27="o",ลับ!V$3,0))</f>
        <v>0</v>
      </c>
      <c r="W181" s="60">
        <f>IF(ลับ!W$3=0,0,IF(เวลาเรียน!AB27="o",ลับ!W$3,0))</f>
        <v>0</v>
      </c>
      <c r="X181" s="60">
        <f>IF(ลับ!X$3=0,0,IF(เวลาเรียน!AC27="o",ลับ!X$3,0))</f>
        <v>0</v>
      </c>
      <c r="Y181" s="60">
        <f>IF(ลับ!Y$3=0,0,IF(เวลาเรียน!AD27="o",ลับ!Y$3,0))</f>
        <v>0</v>
      </c>
      <c r="Z181" s="295">
        <f>IF(ลับ!Z$3=0,0,IF(เวลาเรียน!AE27="o",ลับ!Z$3,0))</f>
        <v>0</v>
      </c>
      <c r="AA181" s="60">
        <f>IF(ลับ!B$3=0,0,IF(เวลาเรียน!AF27="o",ลับ!B$3,0))</f>
        <v>0</v>
      </c>
      <c r="AB181" s="60">
        <f>IF(ลับ!C$3=0,0,IF(เวลาเรียน!AG27="o",ลับ!C$3,0))</f>
        <v>0</v>
      </c>
      <c r="AC181" s="60">
        <f>IF(ลับ!D$3=0,0,IF(เวลาเรียน!AH27="o",ลับ!D$3,0))</f>
        <v>0</v>
      </c>
      <c r="AD181" s="60">
        <f>IF(ลับ!E$3=0,0,IF(เวลาเรียน!AI27="o",ลับ!E$3,0))</f>
        <v>0</v>
      </c>
      <c r="AE181" s="60" t="e">
        <f>IF(ลับ!F$3=0,0,IF(เวลาเรียน!AJ27="o",ลับ!F$3,0))</f>
        <v>#REF!</v>
      </c>
      <c r="AF181" s="60">
        <f>IF(ลับ!G$3=0,0,IF(เวลาเรียน!AK27="o",ลับ!G$3,0))</f>
        <v>0</v>
      </c>
      <c r="AG181" s="60">
        <f>IF(ลับ!H$3=0,0,IF(เวลาเรียน!AL27="o",ลับ!H$3,0))</f>
        <v>0</v>
      </c>
      <c r="AH181" s="60">
        <f>IF(ลับ!I$3=0,0,IF(เวลาเรียน!AM27="o",ลับ!I$3,0))</f>
        <v>0</v>
      </c>
      <c r="AI181" s="60">
        <f>IF(ลับ!J$3=0,0,IF(เวลาเรียน!AN27="o",ลับ!J$3,0))</f>
        <v>0</v>
      </c>
      <c r="AJ181" s="60">
        <f>IF(ลับ!K$3=0,0,IF(เวลาเรียน!AO27="o",ลับ!K$3,0))</f>
        <v>0</v>
      </c>
      <c r="AK181" s="60">
        <f>IF(ลับ!L$3=0,0,IF(เวลาเรียน!AP27="o",ลับ!L$3,0))</f>
        <v>0</v>
      </c>
      <c r="AL181" s="60">
        <f>IF(ลับ!M$3=0,0,IF(เวลาเรียน!AQ27="o",ลับ!M$3,0))</f>
        <v>0</v>
      </c>
      <c r="AM181" s="60">
        <f>IF(ลับ!N$3=0,0,IF(เวลาเรียน!AR27="o",ลับ!N$3,0))</f>
        <v>0</v>
      </c>
      <c r="AN181" s="60">
        <f>IF(ลับ!O$3=0,0,IF(เวลาเรียน!AS27="o",ลับ!O$3,0))</f>
        <v>0</v>
      </c>
      <c r="AO181" s="60">
        <f>IF(ลับ!P$3=0,0,IF(เวลาเรียน!AT27="o",ลับ!P$3,0))</f>
        <v>0</v>
      </c>
      <c r="AP181" s="60">
        <f>IF(ลับ!Q$3=0,0,IF(เวลาเรียน!AU27="o",ลับ!Q$3,0))</f>
        <v>0</v>
      </c>
      <c r="AQ181" s="60">
        <f>IF(ลับ!R$3=0,0,IF(เวลาเรียน!AV27="o",ลับ!R$3,0))</f>
        <v>0</v>
      </c>
      <c r="AR181" s="60">
        <f>IF(ลับ!S$3=0,0,IF(เวลาเรียน!AW27="o",ลับ!S$3,0))</f>
        <v>0</v>
      </c>
      <c r="AS181" s="60">
        <f>IF(ลับ!T$3=0,0,IF(เวลาเรียน!AX27="o",ลับ!T$3,0))</f>
        <v>0</v>
      </c>
      <c r="AT181" s="60">
        <f>IF(ลับ!U$3=0,0,IF(เวลาเรียน!AY27="o",ลับ!U$3,0))</f>
        <v>0</v>
      </c>
      <c r="AU181" s="60">
        <f>IF(ลับ!V$3=0,0,IF(เวลาเรียน!AZ27="o",ลับ!V$3,0))</f>
        <v>0</v>
      </c>
      <c r="AV181" s="60">
        <f>IF(ลับ!W$3=0,0,IF(เวลาเรียน!BA27="o",ลับ!W$3,0))</f>
        <v>0</v>
      </c>
      <c r="AW181" s="60">
        <f>IF(ลับ!X$3=0,0,IF(เวลาเรียน!BB27="o",ลับ!X$3,0))</f>
        <v>0</v>
      </c>
      <c r="AX181" s="60">
        <f>IF(ลับ!Y$3=0,0,IF(เวลาเรียน!BC27="o",ลับ!Y$3,0))</f>
        <v>0</v>
      </c>
      <c r="AY181" s="60">
        <f>IF(ลับ!Z$3=0,0,IF(เวลาเรียน!BD27="o",ลับ!Z$3,0))</f>
        <v>0</v>
      </c>
      <c r="AZ181" s="60">
        <f>IF(ลับ!AA$3=0,0,IF(เวลาเรียน!BE27="o",ลับ!AA$3,0))</f>
        <v>0</v>
      </c>
      <c r="BA181" s="60">
        <f>IF(ลับ!AB$3=0,0,IF(เวลาเรียน!BF27="o",ลับ!AB$3,0))</f>
        <v>0</v>
      </c>
      <c r="BB181" s="60">
        <f>IF(ลับ!AC$3=0,0,IF(เวลาเรียน!BG27="o",ลับ!AC$3,0))</f>
        <v>0</v>
      </c>
      <c r="BC181" s="60">
        <f>IF(ลับ!AD$3=0,0,IF(เวลาเรียน!BH27="o",ลับ!AD$3,0))</f>
        <v>0</v>
      </c>
      <c r="BD181" s="60">
        <f>IF(ลับ!AE$3=0,0,IF(เวลาเรียน!BI27="o",ลับ!AE$3,0))</f>
        <v>0</v>
      </c>
      <c r="BE181" s="60">
        <f>IF(ลับ!AF$3=0,0,IF(เวลาเรียน!BJ27="o",ลับ!AF$3,0))</f>
        <v>0</v>
      </c>
      <c r="BF181" s="60">
        <f>IF(ลับ!AG$3=0,0,IF(เวลาเรียน!BK27="o",ลับ!AG$3,0))</f>
        <v>0</v>
      </c>
      <c r="BG181" s="60">
        <f>IF(ลับ!AH$3=0,0,IF(เวลาเรียน!BL27="o",ลับ!AH$3,0))</f>
        <v>0</v>
      </c>
      <c r="BH181" s="60">
        <f>IF(ลับ!AI$3=0,0,IF(เวลาเรียน!BM27="o",ลับ!AI$3,0))</f>
        <v>0</v>
      </c>
      <c r="BI181" s="60">
        <f>IF(ลับ!AJ$3=0,0,IF(เวลาเรียน!BN27="o",ลับ!AJ$3,0))</f>
        <v>0</v>
      </c>
      <c r="BJ181" s="60">
        <f>IF(ลับ!AK$3=0,0,IF(เวลาเรียน!BO27="o",ลับ!AK$3,0))</f>
        <v>0</v>
      </c>
      <c r="BK181" s="60">
        <f>IF(ลับ!AL$3=0,0,IF(เวลาเรียน!BP27="o",ลับ!AL$3,0))</f>
        <v>0</v>
      </c>
      <c r="BL181" s="60">
        <f>IF(ลับ!AM$3=0,0,IF(เวลาเรียน!BQ27="o",ลับ!AM$3,0))</f>
        <v>0</v>
      </c>
      <c r="BM181" s="60">
        <f>IF(ลับ!AN$3=0,0,IF(เวลาเรียน!BR27="o",ลับ!AN$3,0))</f>
        <v>0</v>
      </c>
      <c r="BN181" s="60">
        <f>IF(ลับ!AO$3=0,0,IF(เวลาเรียน!BS27="o",ลับ!AO$3,0))</f>
        <v>0</v>
      </c>
      <c r="BO181" s="60">
        <f>IF(ลับ!AP$3=0,0,IF(เวลาเรียน!BT27="o",ลับ!AP$3,0))</f>
        <v>0</v>
      </c>
      <c r="BP181" s="60">
        <f>IF(ลับ!AQ$3=0,0,IF(เวลาเรียน!BU27="o",ลับ!AQ$3,0))</f>
        <v>0</v>
      </c>
      <c r="BQ181" s="60">
        <f>IF(ลับ!AR$3=0,0,IF(เวลาเรียน!BV27="o",ลับ!AR$3,0))</f>
        <v>0</v>
      </c>
      <c r="BR181" s="60">
        <f>IF(ลับ!AS$3=0,0,IF(เวลาเรียน!BW27="o",ลับ!AS$3,0))</f>
        <v>0</v>
      </c>
      <c r="BS181" s="295">
        <f>IF(ลับ!AT$3=0,0,IF(เวลาเรียน!BX27="o",ลับ!AT$3,0))</f>
        <v>0</v>
      </c>
      <c r="BT181" s="60">
        <f>IF(ลับ!BT$3=0,0,IF(เวลาเรียน!BZ27="o",ลับ!BT$3,0))</f>
        <v>0</v>
      </c>
      <c r="BU181" s="60">
        <f>IF(ลับ!BU$3=0,0,IF(เวลาเรียน!CA27="o",ลับ!BU$3,0))</f>
        <v>0</v>
      </c>
      <c r="BV181" s="60">
        <f>IF(ลับ!BV$3=0,0,IF(เวลาเรียน!CB27="o",ลับ!BV$3,0))</f>
        <v>0</v>
      </c>
      <c r="BW181" s="60">
        <f>IF(ลับ!BW$3=0,0,IF(เวลาเรียน!CC27="o",ลับ!BW$3,0))</f>
        <v>0</v>
      </c>
      <c r="BX181" s="60">
        <f>IF(ลับ!BX$3=0,0,IF(เวลาเรียน!CD27="o",ลับ!BX$3,0))</f>
        <v>0</v>
      </c>
      <c r="BY181" s="60">
        <f>IF(ลับ!BY$3=0,0,IF(เวลาเรียน!CE27="o",ลับ!BY$3,0))</f>
        <v>0</v>
      </c>
      <c r="BZ181" s="60">
        <f>IF(ลับ!BZ$3=0,0,IF(เวลาเรียน!CF27="o",ลับ!BZ$3,0))</f>
        <v>0</v>
      </c>
      <c r="CA181" s="60">
        <f>IF(ลับ!CA$3=0,0,IF(เวลาเรียน!CG27="o",ลับ!CA$3,0))</f>
        <v>0</v>
      </c>
      <c r="CB181" s="60">
        <f>IF(ลับ!CB$3=0,0,IF(เวลาเรียน!CH27="o",ลับ!CB$3,0))</f>
        <v>0</v>
      </c>
      <c r="CC181" s="60">
        <f>IF(ลับ!CC$3=0,0,IF(เวลาเรียน!CI27="o",ลับ!CC$3,0))</f>
        <v>0</v>
      </c>
      <c r="CD181" s="60">
        <f>IF(ลับ!CD$3=0,0,IF(เวลาเรียน!CJ27="o",ลับ!CD$3,0))</f>
        <v>0</v>
      </c>
      <c r="CE181" s="60">
        <f>IF(ลับ!CE$3=0,0,IF(เวลาเรียน!CK27="o",ลับ!CE$3,0))</f>
        <v>0</v>
      </c>
      <c r="CF181" s="60">
        <f>IF(ลับ!CF$3=0,0,IF(เวลาเรียน!CL27="o",ลับ!CF$3,0))</f>
        <v>0</v>
      </c>
      <c r="CG181" s="60">
        <f>IF(ลับ!CG$3=0,0,IF(เวลาเรียน!CM27="o",ลับ!CG$3,0))</f>
        <v>0</v>
      </c>
      <c r="CH181" s="60">
        <f>IF(ลับ!CH$3=0,0,IF(เวลาเรียน!CN27="o",ลับ!CH$3,0))</f>
        <v>0</v>
      </c>
      <c r="CI181" s="60">
        <f>IF(ลับ!CI$3=0,0,IF(เวลาเรียน!CO27="o",ลับ!CI$3,0))</f>
        <v>0</v>
      </c>
      <c r="CJ181" s="60">
        <f>IF(ลับ!CJ$3=0,0,IF(เวลาเรียน!CP27="o",ลับ!CJ$3,0))</f>
        <v>0</v>
      </c>
      <c r="CK181" s="60">
        <f>IF(ลับ!CK$3=0,0,IF(เวลาเรียน!CQ27="o",ลับ!CK$3,0))</f>
        <v>0</v>
      </c>
      <c r="CL181" s="60">
        <f>IF(ลับ!CL$3=0,0,IF(เวลาเรียน!CR27="o",ลับ!CL$3,0))</f>
        <v>0</v>
      </c>
      <c r="CM181" s="60">
        <f>IF(ลับ!CM$3=0,0,IF(เวลาเรียน!CS27="o",ลับ!CM$3,0))</f>
        <v>0</v>
      </c>
      <c r="CN181" s="60">
        <f>IF(ลับ!CN$3=0,0,IF(เวลาเรียน!CT27="o",ลับ!CN$3,0))</f>
        <v>0</v>
      </c>
      <c r="CO181" s="60">
        <f>IF(ลับ!CO$3=0,0,IF(เวลาเรียน!CU27="o",ลับ!CO$3,0))</f>
        <v>0</v>
      </c>
      <c r="CP181" s="60">
        <f>IF(ลับ!CP$3=0,0,IF(เวลาเรียน!CV27="o",ลับ!CP$3,0))</f>
        <v>0</v>
      </c>
      <c r="CQ181" s="60">
        <f>IF(ลับ!CQ$3=0,0,IF(เวลาเรียน!CW27="o",ลับ!CQ$3,0))</f>
        <v>0</v>
      </c>
      <c r="CR181" s="60">
        <f>IF(ลับ!CR$3=0,0,IF(เวลาเรียน!CX27="o",ลับ!CR$3,0))</f>
        <v>0</v>
      </c>
      <c r="CS181" s="60">
        <f>IF(ลับ!CS$3=0,0,IF(เวลาเรียน!CY27="o",ลับ!CS$3,0))</f>
        <v>0</v>
      </c>
      <c r="CT181" s="60">
        <f>IF(ลับ!CT$3=0,0,IF(เวลาเรียน!CZ27="o",ลับ!CT$3,0))</f>
        <v>0</v>
      </c>
      <c r="CU181" s="60">
        <f>IF(ลับ!CU$3=0,0,IF(เวลาเรียน!DA27="o",ลับ!CU$3,0))</f>
        <v>0</v>
      </c>
      <c r="CV181" s="60">
        <f>IF(ลับ!CV$3=0,0,IF(เวลาเรียน!DB27="o",ลับ!CV$3,0))</f>
        <v>0</v>
      </c>
      <c r="CW181" s="60">
        <f>IF(ลับ!CW$3=0,0,IF(เวลาเรียน!DC27="o",ลับ!CW$3,0))</f>
        <v>0</v>
      </c>
      <c r="CX181" s="73" t="e">
        <f t="shared" si="26"/>
        <v>#REF!</v>
      </c>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GI181" s="65"/>
      <c r="GJ181" s="65"/>
      <c r="GK181" s="65"/>
      <c r="GL181" s="65"/>
      <c r="GM181" s="65"/>
      <c r="GN181" s="65"/>
      <c r="GO181" s="65"/>
      <c r="GP181" s="65"/>
      <c r="GQ181" s="65"/>
      <c r="GR181" s="65"/>
      <c r="GS181" s="65"/>
      <c r="GT181" s="65"/>
      <c r="GU181" s="65"/>
      <c r="GV181" s="65"/>
      <c r="GW181" s="65"/>
      <c r="GX181" s="65"/>
      <c r="GY181" s="65"/>
      <c r="GZ181" s="65"/>
      <c r="HA181" s="65"/>
      <c r="HB181" s="65"/>
      <c r="HC181" s="65"/>
      <c r="HD181" s="65"/>
      <c r="HE181" s="65"/>
      <c r="HF181" s="65"/>
    </row>
    <row r="182" spans="1:214" ht="20.399999999999999" x14ac:dyDescent="0.55000000000000004">
      <c r="A182" s="25">
        <v>23</v>
      </c>
      <c r="B182" s="60">
        <f>IF(ลับ!B$3=0,0,IF(เวลาเรียน!H28="o",ลับ!B$3,0))</f>
        <v>0</v>
      </c>
      <c r="C182" s="60">
        <f>IF(ลับ!C$3=0,0,IF(เวลาเรียน!I28="o",ลับ!C$3,0))</f>
        <v>0</v>
      </c>
      <c r="D182" s="60">
        <f>IF(ลับ!D$3=0,0,IF(เวลาเรียน!J28="o",ลับ!D$3,0))</f>
        <v>0</v>
      </c>
      <c r="E182" s="60">
        <f>IF(ลับ!E$3=0,0,IF(เวลาเรียน!K28="o",ลับ!E$3,0))</f>
        <v>0</v>
      </c>
      <c r="F182" s="60" t="e">
        <f>IF(ลับ!F$3=0,0,IF(เวลาเรียน!#REF!="o",ลับ!F$3,0))</f>
        <v>#REF!</v>
      </c>
      <c r="G182" s="60">
        <f>IF(ลับ!G$3=0,0,IF(เวลาเรียน!L28="o",ลับ!G$3,0))</f>
        <v>0</v>
      </c>
      <c r="H182" s="60">
        <f>IF(ลับ!H$3=0,0,IF(เวลาเรียน!M28="o",ลับ!H$3,0))</f>
        <v>0</v>
      </c>
      <c r="I182" s="60">
        <f>IF(ลับ!I$3=0,0,IF(เวลาเรียน!N28="o",ลับ!I$3,0))</f>
        <v>0</v>
      </c>
      <c r="J182" s="60">
        <f>IF(ลับ!J$3=0,0,IF(เวลาเรียน!O28="o",ลับ!J$3,0))</f>
        <v>0</v>
      </c>
      <c r="K182" s="60">
        <f>IF(ลับ!K$3=0,0,IF(เวลาเรียน!P28="o",ลับ!K$3,0))</f>
        <v>0</v>
      </c>
      <c r="L182" s="60">
        <f>IF(ลับ!L$3=0,0,IF(เวลาเรียน!Q28="o",ลับ!L$3,0))</f>
        <v>0</v>
      </c>
      <c r="M182" s="60">
        <f>IF(ลับ!M$3=0,0,IF(เวลาเรียน!R28="o",ลับ!M$3,0))</f>
        <v>0</v>
      </c>
      <c r="N182" s="60">
        <f>IF(ลับ!N$3=0,0,IF(เวลาเรียน!S28="o",ลับ!N$3,0))</f>
        <v>0</v>
      </c>
      <c r="O182" s="60">
        <f>IF(ลับ!O$3=0,0,IF(เวลาเรียน!T28="o",ลับ!O$3,0))</f>
        <v>0</v>
      </c>
      <c r="P182" s="60">
        <f>IF(ลับ!P$3=0,0,IF(เวลาเรียน!U28="o",ลับ!P$3,0))</f>
        <v>0</v>
      </c>
      <c r="Q182" s="60">
        <f>IF(ลับ!Q$3=0,0,IF(เวลาเรียน!V28="o",ลับ!Q$3,0))</f>
        <v>0</v>
      </c>
      <c r="R182" s="60">
        <f>IF(ลับ!R$3=0,0,IF(เวลาเรียน!W28="o",ลับ!R$3,0))</f>
        <v>0</v>
      </c>
      <c r="S182" s="60">
        <f>IF(ลับ!S$3=0,0,IF(เวลาเรียน!X28="o",ลับ!S$3,0))</f>
        <v>0</v>
      </c>
      <c r="T182" s="60">
        <f>IF(ลับ!T$3=0,0,IF(เวลาเรียน!Y28="o",ลับ!T$3,0))</f>
        <v>0</v>
      </c>
      <c r="U182" s="60">
        <f>IF(ลับ!U$3=0,0,IF(เวลาเรียน!Z28="o",ลับ!U$3,0))</f>
        <v>0</v>
      </c>
      <c r="V182" s="60">
        <f>IF(ลับ!V$3=0,0,IF(เวลาเรียน!AA28="o",ลับ!V$3,0))</f>
        <v>0</v>
      </c>
      <c r="W182" s="60">
        <f>IF(ลับ!W$3=0,0,IF(เวลาเรียน!AB28="o",ลับ!W$3,0))</f>
        <v>0</v>
      </c>
      <c r="X182" s="60">
        <f>IF(ลับ!X$3=0,0,IF(เวลาเรียน!AC28="o",ลับ!X$3,0))</f>
        <v>0</v>
      </c>
      <c r="Y182" s="60">
        <f>IF(ลับ!Y$3=0,0,IF(เวลาเรียน!AD28="o",ลับ!Y$3,0))</f>
        <v>0</v>
      </c>
      <c r="Z182" s="295">
        <f>IF(ลับ!Z$3=0,0,IF(เวลาเรียน!AE28="o",ลับ!Z$3,0))</f>
        <v>0</v>
      </c>
      <c r="AA182" s="60">
        <f>IF(ลับ!B$3=0,0,IF(เวลาเรียน!AF28="o",ลับ!B$3,0))</f>
        <v>0</v>
      </c>
      <c r="AB182" s="60">
        <f>IF(ลับ!C$3=0,0,IF(เวลาเรียน!AG28="o",ลับ!C$3,0))</f>
        <v>0</v>
      </c>
      <c r="AC182" s="60">
        <f>IF(ลับ!D$3=0,0,IF(เวลาเรียน!AH28="o",ลับ!D$3,0))</f>
        <v>0</v>
      </c>
      <c r="AD182" s="60">
        <f>IF(ลับ!E$3=0,0,IF(เวลาเรียน!AI28="o",ลับ!E$3,0))</f>
        <v>0</v>
      </c>
      <c r="AE182" s="60" t="e">
        <f>IF(ลับ!F$3=0,0,IF(เวลาเรียน!AJ28="o",ลับ!F$3,0))</f>
        <v>#REF!</v>
      </c>
      <c r="AF182" s="60">
        <f>IF(ลับ!G$3=0,0,IF(เวลาเรียน!AK28="o",ลับ!G$3,0))</f>
        <v>0</v>
      </c>
      <c r="AG182" s="60">
        <f>IF(ลับ!H$3=0,0,IF(เวลาเรียน!AL28="o",ลับ!H$3,0))</f>
        <v>0</v>
      </c>
      <c r="AH182" s="60">
        <f>IF(ลับ!I$3=0,0,IF(เวลาเรียน!AM28="o",ลับ!I$3,0))</f>
        <v>0</v>
      </c>
      <c r="AI182" s="60">
        <f>IF(ลับ!J$3=0,0,IF(เวลาเรียน!AN28="o",ลับ!J$3,0))</f>
        <v>0</v>
      </c>
      <c r="AJ182" s="60">
        <f>IF(ลับ!K$3=0,0,IF(เวลาเรียน!AO28="o",ลับ!K$3,0))</f>
        <v>0</v>
      </c>
      <c r="AK182" s="60">
        <f>IF(ลับ!L$3=0,0,IF(เวลาเรียน!AP28="o",ลับ!L$3,0))</f>
        <v>0</v>
      </c>
      <c r="AL182" s="60">
        <f>IF(ลับ!M$3=0,0,IF(เวลาเรียน!AQ28="o",ลับ!M$3,0))</f>
        <v>0</v>
      </c>
      <c r="AM182" s="60">
        <f>IF(ลับ!N$3=0,0,IF(เวลาเรียน!AR28="o",ลับ!N$3,0))</f>
        <v>0</v>
      </c>
      <c r="AN182" s="60">
        <f>IF(ลับ!O$3=0,0,IF(เวลาเรียน!AS28="o",ลับ!O$3,0))</f>
        <v>0</v>
      </c>
      <c r="AO182" s="60">
        <f>IF(ลับ!P$3=0,0,IF(เวลาเรียน!AT28="o",ลับ!P$3,0))</f>
        <v>0</v>
      </c>
      <c r="AP182" s="60">
        <f>IF(ลับ!Q$3=0,0,IF(เวลาเรียน!AU28="o",ลับ!Q$3,0))</f>
        <v>0</v>
      </c>
      <c r="AQ182" s="60">
        <f>IF(ลับ!R$3=0,0,IF(เวลาเรียน!AV28="o",ลับ!R$3,0))</f>
        <v>0</v>
      </c>
      <c r="AR182" s="60">
        <f>IF(ลับ!S$3=0,0,IF(เวลาเรียน!AW28="o",ลับ!S$3,0))</f>
        <v>0</v>
      </c>
      <c r="AS182" s="60">
        <f>IF(ลับ!T$3=0,0,IF(เวลาเรียน!AX28="o",ลับ!T$3,0))</f>
        <v>0</v>
      </c>
      <c r="AT182" s="60">
        <f>IF(ลับ!U$3=0,0,IF(เวลาเรียน!AY28="o",ลับ!U$3,0))</f>
        <v>0</v>
      </c>
      <c r="AU182" s="60">
        <f>IF(ลับ!V$3=0,0,IF(เวลาเรียน!AZ28="o",ลับ!V$3,0))</f>
        <v>0</v>
      </c>
      <c r="AV182" s="60">
        <f>IF(ลับ!W$3=0,0,IF(เวลาเรียน!BA28="o",ลับ!W$3,0))</f>
        <v>0</v>
      </c>
      <c r="AW182" s="60">
        <f>IF(ลับ!X$3=0,0,IF(เวลาเรียน!BB28="o",ลับ!X$3,0))</f>
        <v>0</v>
      </c>
      <c r="AX182" s="60">
        <f>IF(ลับ!Y$3=0,0,IF(เวลาเรียน!BC28="o",ลับ!Y$3,0))</f>
        <v>0</v>
      </c>
      <c r="AY182" s="60">
        <f>IF(ลับ!Z$3=0,0,IF(เวลาเรียน!BD28="o",ลับ!Z$3,0))</f>
        <v>0</v>
      </c>
      <c r="AZ182" s="60">
        <f>IF(ลับ!AA$3=0,0,IF(เวลาเรียน!BE28="o",ลับ!AA$3,0))</f>
        <v>0</v>
      </c>
      <c r="BA182" s="60">
        <f>IF(ลับ!AB$3=0,0,IF(เวลาเรียน!BF28="o",ลับ!AB$3,0))</f>
        <v>0</v>
      </c>
      <c r="BB182" s="60">
        <f>IF(ลับ!AC$3=0,0,IF(เวลาเรียน!BG28="o",ลับ!AC$3,0))</f>
        <v>0</v>
      </c>
      <c r="BC182" s="60">
        <f>IF(ลับ!AD$3=0,0,IF(เวลาเรียน!BH28="o",ลับ!AD$3,0))</f>
        <v>0</v>
      </c>
      <c r="BD182" s="60">
        <f>IF(ลับ!AE$3=0,0,IF(เวลาเรียน!BI28="o",ลับ!AE$3,0))</f>
        <v>0</v>
      </c>
      <c r="BE182" s="60">
        <f>IF(ลับ!AF$3=0,0,IF(เวลาเรียน!BJ28="o",ลับ!AF$3,0))</f>
        <v>0</v>
      </c>
      <c r="BF182" s="60">
        <f>IF(ลับ!AG$3=0,0,IF(เวลาเรียน!BK28="o",ลับ!AG$3,0))</f>
        <v>0</v>
      </c>
      <c r="BG182" s="60">
        <f>IF(ลับ!AH$3=0,0,IF(เวลาเรียน!BL28="o",ลับ!AH$3,0))</f>
        <v>0</v>
      </c>
      <c r="BH182" s="60">
        <f>IF(ลับ!AI$3=0,0,IF(เวลาเรียน!BM28="o",ลับ!AI$3,0))</f>
        <v>0</v>
      </c>
      <c r="BI182" s="60">
        <f>IF(ลับ!AJ$3=0,0,IF(เวลาเรียน!BN28="o",ลับ!AJ$3,0))</f>
        <v>0</v>
      </c>
      <c r="BJ182" s="60">
        <f>IF(ลับ!AK$3=0,0,IF(เวลาเรียน!BO28="o",ลับ!AK$3,0))</f>
        <v>0</v>
      </c>
      <c r="BK182" s="60">
        <f>IF(ลับ!AL$3=0,0,IF(เวลาเรียน!BP28="o",ลับ!AL$3,0))</f>
        <v>0</v>
      </c>
      <c r="BL182" s="60">
        <f>IF(ลับ!AM$3=0,0,IF(เวลาเรียน!BQ28="o",ลับ!AM$3,0))</f>
        <v>0</v>
      </c>
      <c r="BM182" s="60">
        <f>IF(ลับ!AN$3=0,0,IF(เวลาเรียน!BR28="o",ลับ!AN$3,0))</f>
        <v>0</v>
      </c>
      <c r="BN182" s="60">
        <f>IF(ลับ!AO$3=0,0,IF(เวลาเรียน!BS28="o",ลับ!AO$3,0))</f>
        <v>0</v>
      </c>
      <c r="BO182" s="60">
        <f>IF(ลับ!AP$3=0,0,IF(เวลาเรียน!BT28="o",ลับ!AP$3,0))</f>
        <v>0</v>
      </c>
      <c r="BP182" s="60">
        <f>IF(ลับ!AQ$3=0,0,IF(เวลาเรียน!BU28="o",ลับ!AQ$3,0))</f>
        <v>0</v>
      </c>
      <c r="BQ182" s="60">
        <f>IF(ลับ!AR$3=0,0,IF(เวลาเรียน!BV28="o",ลับ!AR$3,0))</f>
        <v>0</v>
      </c>
      <c r="BR182" s="60">
        <f>IF(ลับ!AS$3=0,0,IF(เวลาเรียน!BW28="o",ลับ!AS$3,0))</f>
        <v>0</v>
      </c>
      <c r="BS182" s="295">
        <f>IF(ลับ!AT$3=0,0,IF(เวลาเรียน!BX28="o",ลับ!AT$3,0))</f>
        <v>0</v>
      </c>
      <c r="BT182" s="60">
        <f>IF(ลับ!BT$3=0,0,IF(เวลาเรียน!BZ28="o",ลับ!BT$3,0))</f>
        <v>0</v>
      </c>
      <c r="BU182" s="60">
        <f>IF(ลับ!BU$3=0,0,IF(เวลาเรียน!CA28="o",ลับ!BU$3,0))</f>
        <v>0</v>
      </c>
      <c r="BV182" s="60">
        <f>IF(ลับ!BV$3=0,0,IF(เวลาเรียน!CB28="o",ลับ!BV$3,0))</f>
        <v>0</v>
      </c>
      <c r="BW182" s="60">
        <f>IF(ลับ!BW$3=0,0,IF(เวลาเรียน!CC28="o",ลับ!BW$3,0))</f>
        <v>0</v>
      </c>
      <c r="BX182" s="60">
        <f>IF(ลับ!BX$3=0,0,IF(เวลาเรียน!CD28="o",ลับ!BX$3,0))</f>
        <v>0</v>
      </c>
      <c r="BY182" s="60">
        <f>IF(ลับ!BY$3=0,0,IF(เวลาเรียน!CE28="o",ลับ!BY$3,0))</f>
        <v>0</v>
      </c>
      <c r="BZ182" s="60">
        <f>IF(ลับ!BZ$3=0,0,IF(เวลาเรียน!CF28="o",ลับ!BZ$3,0))</f>
        <v>0</v>
      </c>
      <c r="CA182" s="60">
        <f>IF(ลับ!CA$3=0,0,IF(เวลาเรียน!CG28="o",ลับ!CA$3,0))</f>
        <v>0</v>
      </c>
      <c r="CB182" s="60">
        <f>IF(ลับ!CB$3=0,0,IF(เวลาเรียน!CH28="o",ลับ!CB$3,0))</f>
        <v>0</v>
      </c>
      <c r="CC182" s="60">
        <f>IF(ลับ!CC$3=0,0,IF(เวลาเรียน!CI28="o",ลับ!CC$3,0))</f>
        <v>0</v>
      </c>
      <c r="CD182" s="60">
        <f>IF(ลับ!CD$3=0,0,IF(เวลาเรียน!CJ28="o",ลับ!CD$3,0))</f>
        <v>0</v>
      </c>
      <c r="CE182" s="60">
        <f>IF(ลับ!CE$3=0,0,IF(เวลาเรียน!CK28="o",ลับ!CE$3,0))</f>
        <v>0</v>
      </c>
      <c r="CF182" s="60">
        <f>IF(ลับ!CF$3=0,0,IF(เวลาเรียน!CL28="o",ลับ!CF$3,0))</f>
        <v>0</v>
      </c>
      <c r="CG182" s="60">
        <f>IF(ลับ!CG$3=0,0,IF(เวลาเรียน!CM28="o",ลับ!CG$3,0))</f>
        <v>0</v>
      </c>
      <c r="CH182" s="60">
        <f>IF(ลับ!CH$3=0,0,IF(เวลาเรียน!CN28="o",ลับ!CH$3,0))</f>
        <v>0</v>
      </c>
      <c r="CI182" s="60">
        <f>IF(ลับ!CI$3=0,0,IF(เวลาเรียน!CO28="o",ลับ!CI$3,0))</f>
        <v>0</v>
      </c>
      <c r="CJ182" s="60">
        <f>IF(ลับ!CJ$3=0,0,IF(เวลาเรียน!CP28="o",ลับ!CJ$3,0))</f>
        <v>0</v>
      </c>
      <c r="CK182" s="60">
        <f>IF(ลับ!CK$3=0,0,IF(เวลาเรียน!CQ28="o",ลับ!CK$3,0))</f>
        <v>0</v>
      </c>
      <c r="CL182" s="60">
        <f>IF(ลับ!CL$3=0,0,IF(เวลาเรียน!CR28="o",ลับ!CL$3,0))</f>
        <v>0</v>
      </c>
      <c r="CM182" s="60">
        <f>IF(ลับ!CM$3=0,0,IF(เวลาเรียน!CS28="o",ลับ!CM$3,0))</f>
        <v>0</v>
      </c>
      <c r="CN182" s="60">
        <f>IF(ลับ!CN$3=0,0,IF(เวลาเรียน!CT28="o",ลับ!CN$3,0))</f>
        <v>0</v>
      </c>
      <c r="CO182" s="60">
        <f>IF(ลับ!CO$3=0,0,IF(เวลาเรียน!CU28="o",ลับ!CO$3,0))</f>
        <v>0</v>
      </c>
      <c r="CP182" s="60">
        <f>IF(ลับ!CP$3=0,0,IF(เวลาเรียน!CV28="o",ลับ!CP$3,0))</f>
        <v>0</v>
      </c>
      <c r="CQ182" s="60">
        <f>IF(ลับ!CQ$3=0,0,IF(เวลาเรียน!CW28="o",ลับ!CQ$3,0))</f>
        <v>0</v>
      </c>
      <c r="CR182" s="60">
        <f>IF(ลับ!CR$3=0,0,IF(เวลาเรียน!CX28="o",ลับ!CR$3,0))</f>
        <v>0</v>
      </c>
      <c r="CS182" s="60">
        <f>IF(ลับ!CS$3=0,0,IF(เวลาเรียน!CY28="o",ลับ!CS$3,0))</f>
        <v>0</v>
      </c>
      <c r="CT182" s="60">
        <f>IF(ลับ!CT$3=0,0,IF(เวลาเรียน!CZ28="o",ลับ!CT$3,0))</f>
        <v>0</v>
      </c>
      <c r="CU182" s="60">
        <f>IF(ลับ!CU$3=0,0,IF(เวลาเรียน!DA28="o",ลับ!CU$3,0))</f>
        <v>0</v>
      </c>
      <c r="CV182" s="60">
        <f>IF(ลับ!CV$3=0,0,IF(เวลาเรียน!DB28="o",ลับ!CV$3,0))</f>
        <v>0</v>
      </c>
      <c r="CW182" s="60">
        <f>IF(ลับ!CW$3=0,0,IF(เวลาเรียน!DC28="o",ลับ!CW$3,0))</f>
        <v>0</v>
      </c>
      <c r="CX182" s="73" t="e">
        <f t="shared" si="26"/>
        <v>#REF!</v>
      </c>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row>
    <row r="183" spans="1:214" ht="20.399999999999999" x14ac:dyDescent="0.55000000000000004">
      <c r="A183" s="25">
        <v>24</v>
      </c>
      <c r="B183" s="60">
        <f>IF(ลับ!B$3=0,0,IF(เวลาเรียน!H29="o",ลับ!B$3,0))</f>
        <v>0</v>
      </c>
      <c r="C183" s="60">
        <f>IF(ลับ!C$3=0,0,IF(เวลาเรียน!I29="o",ลับ!C$3,0))</f>
        <v>0</v>
      </c>
      <c r="D183" s="60">
        <f>IF(ลับ!D$3=0,0,IF(เวลาเรียน!J29="o",ลับ!D$3,0))</f>
        <v>0</v>
      </c>
      <c r="E183" s="60">
        <f>IF(ลับ!E$3=0,0,IF(เวลาเรียน!K29="o",ลับ!E$3,0))</f>
        <v>0</v>
      </c>
      <c r="F183" s="60" t="e">
        <f>IF(ลับ!F$3=0,0,IF(เวลาเรียน!#REF!="o",ลับ!F$3,0))</f>
        <v>#REF!</v>
      </c>
      <c r="G183" s="60">
        <f>IF(ลับ!G$3=0,0,IF(เวลาเรียน!L29="o",ลับ!G$3,0))</f>
        <v>0</v>
      </c>
      <c r="H183" s="60">
        <f>IF(ลับ!H$3=0,0,IF(เวลาเรียน!M29="o",ลับ!H$3,0))</f>
        <v>0</v>
      </c>
      <c r="I183" s="60">
        <f>IF(ลับ!I$3=0,0,IF(เวลาเรียน!N29="o",ลับ!I$3,0))</f>
        <v>0</v>
      </c>
      <c r="J183" s="60">
        <f>IF(ลับ!J$3=0,0,IF(เวลาเรียน!O29="o",ลับ!J$3,0))</f>
        <v>0</v>
      </c>
      <c r="K183" s="60">
        <f>IF(ลับ!K$3=0,0,IF(เวลาเรียน!P29="o",ลับ!K$3,0))</f>
        <v>0</v>
      </c>
      <c r="L183" s="60">
        <f>IF(ลับ!L$3=0,0,IF(เวลาเรียน!Q29="o",ลับ!L$3,0))</f>
        <v>0</v>
      </c>
      <c r="M183" s="60">
        <f>IF(ลับ!M$3=0,0,IF(เวลาเรียน!R29="o",ลับ!M$3,0))</f>
        <v>0</v>
      </c>
      <c r="N183" s="60">
        <f>IF(ลับ!N$3=0,0,IF(เวลาเรียน!S29="o",ลับ!N$3,0))</f>
        <v>0</v>
      </c>
      <c r="O183" s="60">
        <f>IF(ลับ!O$3=0,0,IF(เวลาเรียน!T29="o",ลับ!O$3,0))</f>
        <v>0</v>
      </c>
      <c r="P183" s="60">
        <f>IF(ลับ!P$3=0,0,IF(เวลาเรียน!U29="o",ลับ!P$3,0))</f>
        <v>0</v>
      </c>
      <c r="Q183" s="60">
        <f>IF(ลับ!Q$3=0,0,IF(เวลาเรียน!V29="o",ลับ!Q$3,0))</f>
        <v>0</v>
      </c>
      <c r="R183" s="60">
        <f>IF(ลับ!R$3=0,0,IF(เวลาเรียน!W29="o",ลับ!R$3,0))</f>
        <v>0</v>
      </c>
      <c r="S183" s="60">
        <f>IF(ลับ!S$3=0,0,IF(เวลาเรียน!X29="o",ลับ!S$3,0))</f>
        <v>0</v>
      </c>
      <c r="T183" s="60">
        <f>IF(ลับ!T$3=0,0,IF(เวลาเรียน!Y29="o",ลับ!T$3,0))</f>
        <v>0</v>
      </c>
      <c r="U183" s="60">
        <f>IF(ลับ!U$3=0,0,IF(เวลาเรียน!Z29="o",ลับ!U$3,0))</f>
        <v>0</v>
      </c>
      <c r="V183" s="60">
        <f>IF(ลับ!V$3=0,0,IF(เวลาเรียน!AA29="o",ลับ!V$3,0))</f>
        <v>0</v>
      </c>
      <c r="W183" s="60">
        <f>IF(ลับ!W$3=0,0,IF(เวลาเรียน!AB29="o",ลับ!W$3,0))</f>
        <v>0</v>
      </c>
      <c r="X183" s="60">
        <f>IF(ลับ!X$3=0,0,IF(เวลาเรียน!AC29="o",ลับ!X$3,0))</f>
        <v>0</v>
      </c>
      <c r="Y183" s="60">
        <f>IF(ลับ!Y$3=0,0,IF(เวลาเรียน!AD29="o",ลับ!Y$3,0))</f>
        <v>0</v>
      </c>
      <c r="Z183" s="295">
        <f>IF(ลับ!Z$3=0,0,IF(เวลาเรียน!AE29="o",ลับ!Z$3,0))</f>
        <v>0</v>
      </c>
      <c r="AA183" s="60">
        <f>IF(ลับ!B$3=0,0,IF(เวลาเรียน!AF29="o",ลับ!B$3,0))</f>
        <v>0</v>
      </c>
      <c r="AB183" s="60">
        <f>IF(ลับ!C$3=0,0,IF(เวลาเรียน!AG29="o",ลับ!C$3,0))</f>
        <v>0</v>
      </c>
      <c r="AC183" s="60">
        <f>IF(ลับ!D$3=0,0,IF(เวลาเรียน!AH29="o",ลับ!D$3,0))</f>
        <v>0</v>
      </c>
      <c r="AD183" s="60">
        <f>IF(ลับ!E$3=0,0,IF(เวลาเรียน!AI29="o",ลับ!E$3,0))</f>
        <v>0</v>
      </c>
      <c r="AE183" s="60" t="e">
        <f>IF(ลับ!F$3=0,0,IF(เวลาเรียน!AJ29="o",ลับ!F$3,0))</f>
        <v>#REF!</v>
      </c>
      <c r="AF183" s="60">
        <f>IF(ลับ!G$3=0,0,IF(เวลาเรียน!AK29="o",ลับ!G$3,0))</f>
        <v>0</v>
      </c>
      <c r="AG183" s="60">
        <f>IF(ลับ!H$3=0,0,IF(เวลาเรียน!AL29="o",ลับ!H$3,0))</f>
        <v>0</v>
      </c>
      <c r="AH183" s="60">
        <f>IF(ลับ!I$3=0,0,IF(เวลาเรียน!AM29="o",ลับ!I$3,0))</f>
        <v>0</v>
      </c>
      <c r="AI183" s="60">
        <f>IF(ลับ!J$3=0,0,IF(เวลาเรียน!AN29="o",ลับ!J$3,0))</f>
        <v>0</v>
      </c>
      <c r="AJ183" s="60">
        <f>IF(ลับ!K$3=0,0,IF(เวลาเรียน!AO29="o",ลับ!K$3,0))</f>
        <v>0</v>
      </c>
      <c r="AK183" s="60">
        <f>IF(ลับ!L$3=0,0,IF(เวลาเรียน!AP29="o",ลับ!L$3,0))</f>
        <v>0</v>
      </c>
      <c r="AL183" s="60">
        <f>IF(ลับ!M$3=0,0,IF(เวลาเรียน!AQ29="o",ลับ!M$3,0))</f>
        <v>0</v>
      </c>
      <c r="AM183" s="60">
        <f>IF(ลับ!N$3=0,0,IF(เวลาเรียน!AR29="o",ลับ!N$3,0))</f>
        <v>0</v>
      </c>
      <c r="AN183" s="60">
        <f>IF(ลับ!O$3=0,0,IF(เวลาเรียน!AS29="o",ลับ!O$3,0))</f>
        <v>0</v>
      </c>
      <c r="AO183" s="60">
        <f>IF(ลับ!P$3=0,0,IF(เวลาเรียน!AT29="o",ลับ!P$3,0))</f>
        <v>0</v>
      </c>
      <c r="AP183" s="60">
        <f>IF(ลับ!Q$3=0,0,IF(เวลาเรียน!AU29="o",ลับ!Q$3,0))</f>
        <v>0</v>
      </c>
      <c r="AQ183" s="60">
        <f>IF(ลับ!R$3=0,0,IF(เวลาเรียน!AV29="o",ลับ!R$3,0))</f>
        <v>0</v>
      </c>
      <c r="AR183" s="60">
        <f>IF(ลับ!S$3=0,0,IF(เวลาเรียน!AW29="o",ลับ!S$3,0))</f>
        <v>0</v>
      </c>
      <c r="AS183" s="60">
        <f>IF(ลับ!T$3=0,0,IF(เวลาเรียน!AX29="o",ลับ!T$3,0))</f>
        <v>0</v>
      </c>
      <c r="AT183" s="60">
        <f>IF(ลับ!U$3=0,0,IF(เวลาเรียน!AY29="o",ลับ!U$3,0))</f>
        <v>0</v>
      </c>
      <c r="AU183" s="60">
        <f>IF(ลับ!V$3=0,0,IF(เวลาเรียน!AZ29="o",ลับ!V$3,0))</f>
        <v>0</v>
      </c>
      <c r="AV183" s="60">
        <f>IF(ลับ!W$3=0,0,IF(เวลาเรียน!BA29="o",ลับ!W$3,0))</f>
        <v>0</v>
      </c>
      <c r="AW183" s="60">
        <f>IF(ลับ!X$3=0,0,IF(เวลาเรียน!BB29="o",ลับ!X$3,0))</f>
        <v>0</v>
      </c>
      <c r="AX183" s="60">
        <f>IF(ลับ!Y$3=0,0,IF(เวลาเรียน!BC29="o",ลับ!Y$3,0))</f>
        <v>0</v>
      </c>
      <c r="AY183" s="60">
        <f>IF(ลับ!Z$3=0,0,IF(เวลาเรียน!BD29="o",ลับ!Z$3,0))</f>
        <v>0</v>
      </c>
      <c r="AZ183" s="60">
        <f>IF(ลับ!AA$3=0,0,IF(เวลาเรียน!BE29="o",ลับ!AA$3,0))</f>
        <v>0</v>
      </c>
      <c r="BA183" s="60">
        <f>IF(ลับ!AB$3=0,0,IF(เวลาเรียน!BF29="o",ลับ!AB$3,0))</f>
        <v>0</v>
      </c>
      <c r="BB183" s="60">
        <f>IF(ลับ!AC$3=0,0,IF(เวลาเรียน!BG29="o",ลับ!AC$3,0))</f>
        <v>0</v>
      </c>
      <c r="BC183" s="60">
        <f>IF(ลับ!AD$3=0,0,IF(เวลาเรียน!BH29="o",ลับ!AD$3,0))</f>
        <v>0</v>
      </c>
      <c r="BD183" s="60">
        <f>IF(ลับ!AE$3=0,0,IF(เวลาเรียน!BI29="o",ลับ!AE$3,0))</f>
        <v>0</v>
      </c>
      <c r="BE183" s="60">
        <f>IF(ลับ!AF$3=0,0,IF(เวลาเรียน!BJ29="o",ลับ!AF$3,0))</f>
        <v>0</v>
      </c>
      <c r="BF183" s="60">
        <f>IF(ลับ!AG$3=0,0,IF(เวลาเรียน!BK29="o",ลับ!AG$3,0))</f>
        <v>0</v>
      </c>
      <c r="BG183" s="60">
        <f>IF(ลับ!AH$3=0,0,IF(เวลาเรียน!BL29="o",ลับ!AH$3,0))</f>
        <v>0</v>
      </c>
      <c r="BH183" s="60">
        <f>IF(ลับ!AI$3=0,0,IF(เวลาเรียน!BM29="o",ลับ!AI$3,0))</f>
        <v>0</v>
      </c>
      <c r="BI183" s="60">
        <f>IF(ลับ!AJ$3=0,0,IF(เวลาเรียน!BN29="o",ลับ!AJ$3,0))</f>
        <v>0</v>
      </c>
      <c r="BJ183" s="60">
        <f>IF(ลับ!AK$3=0,0,IF(เวลาเรียน!BO29="o",ลับ!AK$3,0))</f>
        <v>0</v>
      </c>
      <c r="BK183" s="60">
        <f>IF(ลับ!AL$3=0,0,IF(เวลาเรียน!BP29="o",ลับ!AL$3,0))</f>
        <v>0</v>
      </c>
      <c r="BL183" s="60">
        <f>IF(ลับ!AM$3=0,0,IF(เวลาเรียน!BQ29="o",ลับ!AM$3,0))</f>
        <v>0</v>
      </c>
      <c r="BM183" s="60">
        <f>IF(ลับ!AN$3=0,0,IF(เวลาเรียน!BR29="o",ลับ!AN$3,0))</f>
        <v>0</v>
      </c>
      <c r="BN183" s="60">
        <f>IF(ลับ!AO$3=0,0,IF(เวลาเรียน!BS29="o",ลับ!AO$3,0))</f>
        <v>0</v>
      </c>
      <c r="BO183" s="60">
        <f>IF(ลับ!AP$3=0,0,IF(เวลาเรียน!BT29="o",ลับ!AP$3,0))</f>
        <v>0</v>
      </c>
      <c r="BP183" s="60">
        <f>IF(ลับ!AQ$3=0,0,IF(เวลาเรียน!BU29="o",ลับ!AQ$3,0))</f>
        <v>0</v>
      </c>
      <c r="BQ183" s="60">
        <f>IF(ลับ!AR$3=0,0,IF(เวลาเรียน!BV29="o",ลับ!AR$3,0))</f>
        <v>0</v>
      </c>
      <c r="BR183" s="60">
        <f>IF(ลับ!AS$3=0,0,IF(เวลาเรียน!BW29="o",ลับ!AS$3,0))</f>
        <v>0</v>
      </c>
      <c r="BS183" s="295">
        <f>IF(ลับ!AT$3=0,0,IF(เวลาเรียน!BX29="o",ลับ!AT$3,0))</f>
        <v>0</v>
      </c>
      <c r="BT183" s="60">
        <f>IF(ลับ!BT$3=0,0,IF(เวลาเรียน!BZ29="o",ลับ!BT$3,0))</f>
        <v>0</v>
      </c>
      <c r="BU183" s="60">
        <f>IF(ลับ!BU$3=0,0,IF(เวลาเรียน!CA29="o",ลับ!BU$3,0))</f>
        <v>0</v>
      </c>
      <c r="BV183" s="60">
        <f>IF(ลับ!BV$3=0,0,IF(เวลาเรียน!CB29="o",ลับ!BV$3,0))</f>
        <v>0</v>
      </c>
      <c r="BW183" s="60">
        <f>IF(ลับ!BW$3=0,0,IF(เวลาเรียน!CC29="o",ลับ!BW$3,0))</f>
        <v>0</v>
      </c>
      <c r="BX183" s="60">
        <f>IF(ลับ!BX$3=0,0,IF(เวลาเรียน!CD29="o",ลับ!BX$3,0))</f>
        <v>0</v>
      </c>
      <c r="BY183" s="60">
        <f>IF(ลับ!BY$3=0,0,IF(เวลาเรียน!CE29="o",ลับ!BY$3,0))</f>
        <v>0</v>
      </c>
      <c r="BZ183" s="60">
        <f>IF(ลับ!BZ$3=0,0,IF(เวลาเรียน!CF29="o",ลับ!BZ$3,0))</f>
        <v>0</v>
      </c>
      <c r="CA183" s="60">
        <f>IF(ลับ!CA$3=0,0,IF(เวลาเรียน!CG29="o",ลับ!CA$3,0))</f>
        <v>0</v>
      </c>
      <c r="CB183" s="60">
        <f>IF(ลับ!CB$3=0,0,IF(เวลาเรียน!CH29="o",ลับ!CB$3,0))</f>
        <v>0</v>
      </c>
      <c r="CC183" s="60">
        <f>IF(ลับ!CC$3=0,0,IF(เวลาเรียน!CI29="o",ลับ!CC$3,0))</f>
        <v>0</v>
      </c>
      <c r="CD183" s="60">
        <f>IF(ลับ!CD$3=0,0,IF(เวลาเรียน!CJ29="o",ลับ!CD$3,0))</f>
        <v>0</v>
      </c>
      <c r="CE183" s="60">
        <f>IF(ลับ!CE$3=0,0,IF(เวลาเรียน!CK29="o",ลับ!CE$3,0))</f>
        <v>0</v>
      </c>
      <c r="CF183" s="60">
        <f>IF(ลับ!CF$3=0,0,IF(เวลาเรียน!CL29="o",ลับ!CF$3,0))</f>
        <v>0</v>
      </c>
      <c r="CG183" s="60">
        <f>IF(ลับ!CG$3=0,0,IF(เวลาเรียน!CM29="o",ลับ!CG$3,0))</f>
        <v>0</v>
      </c>
      <c r="CH183" s="60">
        <f>IF(ลับ!CH$3=0,0,IF(เวลาเรียน!CN29="o",ลับ!CH$3,0))</f>
        <v>0</v>
      </c>
      <c r="CI183" s="60">
        <f>IF(ลับ!CI$3=0,0,IF(เวลาเรียน!CO29="o",ลับ!CI$3,0))</f>
        <v>0</v>
      </c>
      <c r="CJ183" s="60">
        <f>IF(ลับ!CJ$3=0,0,IF(เวลาเรียน!CP29="o",ลับ!CJ$3,0))</f>
        <v>0</v>
      </c>
      <c r="CK183" s="60">
        <f>IF(ลับ!CK$3=0,0,IF(เวลาเรียน!CQ29="o",ลับ!CK$3,0))</f>
        <v>0</v>
      </c>
      <c r="CL183" s="60">
        <f>IF(ลับ!CL$3=0,0,IF(เวลาเรียน!CR29="o",ลับ!CL$3,0))</f>
        <v>0</v>
      </c>
      <c r="CM183" s="60">
        <f>IF(ลับ!CM$3=0,0,IF(เวลาเรียน!CS29="o",ลับ!CM$3,0))</f>
        <v>0</v>
      </c>
      <c r="CN183" s="60">
        <f>IF(ลับ!CN$3=0,0,IF(เวลาเรียน!CT29="o",ลับ!CN$3,0))</f>
        <v>0</v>
      </c>
      <c r="CO183" s="60">
        <f>IF(ลับ!CO$3=0,0,IF(เวลาเรียน!CU29="o",ลับ!CO$3,0))</f>
        <v>0</v>
      </c>
      <c r="CP183" s="60">
        <f>IF(ลับ!CP$3=0,0,IF(เวลาเรียน!CV29="o",ลับ!CP$3,0))</f>
        <v>0</v>
      </c>
      <c r="CQ183" s="60">
        <f>IF(ลับ!CQ$3=0,0,IF(เวลาเรียน!CW29="o",ลับ!CQ$3,0))</f>
        <v>0</v>
      </c>
      <c r="CR183" s="60">
        <f>IF(ลับ!CR$3=0,0,IF(เวลาเรียน!CX29="o",ลับ!CR$3,0))</f>
        <v>0</v>
      </c>
      <c r="CS183" s="60">
        <f>IF(ลับ!CS$3=0,0,IF(เวลาเรียน!CY29="o",ลับ!CS$3,0))</f>
        <v>0</v>
      </c>
      <c r="CT183" s="60">
        <f>IF(ลับ!CT$3=0,0,IF(เวลาเรียน!CZ29="o",ลับ!CT$3,0))</f>
        <v>0</v>
      </c>
      <c r="CU183" s="60">
        <f>IF(ลับ!CU$3=0,0,IF(เวลาเรียน!DA29="o",ลับ!CU$3,0))</f>
        <v>0</v>
      </c>
      <c r="CV183" s="60">
        <f>IF(ลับ!CV$3=0,0,IF(เวลาเรียน!DB29="o",ลับ!CV$3,0))</f>
        <v>0</v>
      </c>
      <c r="CW183" s="60">
        <f>IF(ลับ!CW$3=0,0,IF(เวลาเรียน!DC29="o",ลับ!CW$3,0))</f>
        <v>0</v>
      </c>
      <c r="CX183" s="73" t="e">
        <f t="shared" si="26"/>
        <v>#REF!</v>
      </c>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GI183" s="65"/>
      <c r="GJ183" s="65"/>
      <c r="GK183" s="65"/>
      <c r="GL183" s="65"/>
      <c r="GM183" s="65"/>
      <c r="GN183" s="65"/>
      <c r="GO183" s="65"/>
      <c r="GP183" s="65"/>
      <c r="GQ183" s="65"/>
      <c r="GR183" s="65"/>
      <c r="GS183" s="65"/>
      <c r="GT183" s="65"/>
      <c r="GU183" s="65"/>
      <c r="GV183" s="65"/>
      <c r="GW183" s="65"/>
      <c r="GX183" s="65"/>
      <c r="GY183" s="65"/>
      <c r="GZ183" s="65"/>
      <c r="HA183" s="65"/>
      <c r="HB183" s="65"/>
      <c r="HC183" s="65"/>
      <c r="HD183" s="65"/>
      <c r="HE183" s="65"/>
      <c r="HF183" s="65"/>
    </row>
    <row r="184" spans="1:214" ht="20.399999999999999" x14ac:dyDescent="0.55000000000000004">
      <c r="A184" s="25">
        <v>25</v>
      </c>
      <c r="B184" s="60">
        <f>IF(ลับ!B$3=0,0,IF(เวลาเรียน!H30="o",ลับ!B$3,0))</f>
        <v>0</v>
      </c>
      <c r="C184" s="60">
        <f>IF(ลับ!C$3=0,0,IF(เวลาเรียน!I30="o",ลับ!C$3,0))</f>
        <v>0</v>
      </c>
      <c r="D184" s="60">
        <f>IF(ลับ!D$3=0,0,IF(เวลาเรียน!J30="o",ลับ!D$3,0))</f>
        <v>0</v>
      </c>
      <c r="E184" s="60">
        <f>IF(ลับ!E$3=0,0,IF(เวลาเรียน!K30="o",ลับ!E$3,0))</f>
        <v>0</v>
      </c>
      <c r="F184" s="60" t="e">
        <f>IF(ลับ!F$3=0,0,IF(เวลาเรียน!#REF!="o",ลับ!F$3,0))</f>
        <v>#REF!</v>
      </c>
      <c r="G184" s="60">
        <f>IF(ลับ!G$3=0,0,IF(เวลาเรียน!L30="o",ลับ!G$3,0))</f>
        <v>0</v>
      </c>
      <c r="H184" s="60">
        <f>IF(ลับ!H$3=0,0,IF(เวลาเรียน!M30="o",ลับ!H$3,0))</f>
        <v>0</v>
      </c>
      <c r="I184" s="60">
        <f>IF(ลับ!I$3=0,0,IF(เวลาเรียน!N30="o",ลับ!I$3,0))</f>
        <v>0</v>
      </c>
      <c r="J184" s="60">
        <f>IF(ลับ!J$3=0,0,IF(เวลาเรียน!O30="o",ลับ!J$3,0))</f>
        <v>0</v>
      </c>
      <c r="K184" s="60">
        <f>IF(ลับ!K$3=0,0,IF(เวลาเรียน!P30="o",ลับ!K$3,0))</f>
        <v>0</v>
      </c>
      <c r="L184" s="60">
        <f>IF(ลับ!L$3=0,0,IF(เวลาเรียน!Q30="o",ลับ!L$3,0))</f>
        <v>0</v>
      </c>
      <c r="M184" s="60">
        <f>IF(ลับ!M$3=0,0,IF(เวลาเรียน!R30="o",ลับ!M$3,0))</f>
        <v>0</v>
      </c>
      <c r="N184" s="60">
        <f>IF(ลับ!N$3=0,0,IF(เวลาเรียน!S30="o",ลับ!N$3,0))</f>
        <v>0</v>
      </c>
      <c r="O184" s="60">
        <f>IF(ลับ!O$3=0,0,IF(เวลาเรียน!T30="o",ลับ!O$3,0))</f>
        <v>0</v>
      </c>
      <c r="P184" s="60">
        <f>IF(ลับ!P$3=0,0,IF(เวลาเรียน!U30="o",ลับ!P$3,0))</f>
        <v>0</v>
      </c>
      <c r="Q184" s="60">
        <f>IF(ลับ!Q$3=0,0,IF(เวลาเรียน!V30="o",ลับ!Q$3,0))</f>
        <v>0</v>
      </c>
      <c r="R184" s="60">
        <f>IF(ลับ!R$3=0,0,IF(เวลาเรียน!W30="o",ลับ!R$3,0))</f>
        <v>0</v>
      </c>
      <c r="S184" s="60">
        <f>IF(ลับ!S$3=0,0,IF(เวลาเรียน!X30="o",ลับ!S$3,0))</f>
        <v>0</v>
      </c>
      <c r="T184" s="60">
        <f>IF(ลับ!T$3=0,0,IF(เวลาเรียน!Y30="o",ลับ!T$3,0))</f>
        <v>0</v>
      </c>
      <c r="U184" s="60">
        <f>IF(ลับ!U$3=0,0,IF(เวลาเรียน!Z30="o",ลับ!U$3,0))</f>
        <v>0</v>
      </c>
      <c r="V184" s="60">
        <f>IF(ลับ!V$3=0,0,IF(เวลาเรียน!AA30="o",ลับ!V$3,0))</f>
        <v>0</v>
      </c>
      <c r="W184" s="60">
        <f>IF(ลับ!W$3=0,0,IF(เวลาเรียน!AB30="o",ลับ!W$3,0))</f>
        <v>0</v>
      </c>
      <c r="X184" s="60">
        <f>IF(ลับ!X$3=0,0,IF(เวลาเรียน!AC30="o",ลับ!X$3,0))</f>
        <v>0</v>
      </c>
      <c r="Y184" s="60">
        <f>IF(ลับ!Y$3=0,0,IF(เวลาเรียน!AD30="o",ลับ!Y$3,0))</f>
        <v>0</v>
      </c>
      <c r="Z184" s="295">
        <f>IF(ลับ!Z$3=0,0,IF(เวลาเรียน!AE30="o",ลับ!Z$3,0))</f>
        <v>0</v>
      </c>
      <c r="AA184" s="60">
        <f>IF(ลับ!B$3=0,0,IF(เวลาเรียน!AF30="o",ลับ!B$3,0))</f>
        <v>0</v>
      </c>
      <c r="AB184" s="60">
        <f>IF(ลับ!C$3=0,0,IF(เวลาเรียน!AG30="o",ลับ!C$3,0))</f>
        <v>0</v>
      </c>
      <c r="AC184" s="60">
        <f>IF(ลับ!D$3=0,0,IF(เวลาเรียน!AH30="o",ลับ!D$3,0))</f>
        <v>0</v>
      </c>
      <c r="AD184" s="60">
        <f>IF(ลับ!E$3=0,0,IF(เวลาเรียน!AI30="o",ลับ!E$3,0))</f>
        <v>0</v>
      </c>
      <c r="AE184" s="60" t="e">
        <f>IF(ลับ!F$3=0,0,IF(เวลาเรียน!AJ30="o",ลับ!F$3,0))</f>
        <v>#REF!</v>
      </c>
      <c r="AF184" s="60">
        <f>IF(ลับ!G$3=0,0,IF(เวลาเรียน!AK30="o",ลับ!G$3,0))</f>
        <v>0</v>
      </c>
      <c r="AG184" s="60">
        <f>IF(ลับ!H$3=0,0,IF(เวลาเรียน!AL30="o",ลับ!H$3,0))</f>
        <v>0</v>
      </c>
      <c r="AH184" s="60">
        <f>IF(ลับ!I$3=0,0,IF(เวลาเรียน!AM30="o",ลับ!I$3,0))</f>
        <v>0</v>
      </c>
      <c r="AI184" s="60">
        <f>IF(ลับ!J$3=0,0,IF(เวลาเรียน!AN30="o",ลับ!J$3,0))</f>
        <v>0</v>
      </c>
      <c r="AJ184" s="60">
        <f>IF(ลับ!K$3=0,0,IF(เวลาเรียน!AO30="o",ลับ!K$3,0))</f>
        <v>0</v>
      </c>
      <c r="AK184" s="60">
        <f>IF(ลับ!L$3=0,0,IF(เวลาเรียน!AP30="o",ลับ!L$3,0))</f>
        <v>0</v>
      </c>
      <c r="AL184" s="60">
        <f>IF(ลับ!M$3=0,0,IF(เวลาเรียน!AQ30="o",ลับ!M$3,0))</f>
        <v>0</v>
      </c>
      <c r="AM184" s="60">
        <f>IF(ลับ!N$3=0,0,IF(เวลาเรียน!AR30="o",ลับ!N$3,0))</f>
        <v>0</v>
      </c>
      <c r="AN184" s="60">
        <f>IF(ลับ!O$3=0,0,IF(เวลาเรียน!AS30="o",ลับ!O$3,0))</f>
        <v>0</v>
      </c>
      <c r="AO184" s="60">
        <f>IF(ลับ!P$3=0,0,IF(เวลาเรียน!AT30="o",ลับ!P$3,0))</f>
        <v>0</v>
      </c>
      <c r="AP184" s="60">
        <f>IF(ลับ!Q$3=0,0,IF(เวลาเรียน!AU30="o",ลับ!Q$3,0))</f>
        <v>0</v>
      </c>
      <c r="AQ184" s="60">
        <f>IF(ลับ!R$3=0,0,IF(เวลาเรียน!AV30="o",ลับ!R$3,0))</f>
        <v>0</v>
      </c>
      <c r="AR184" s="60">
        <f>IF(ลับ!S$3=0,0,IF(เวลาเรียน!AW30="o",ลับ!S$3,0))</f>
        <v>0</v>
      </c>
      <c r="AS184" s="60">
        <f>IF(ลับ!T$3=0,0,IF(เวลาเรียน!AX30="o",ลับ!T$3,0))</f>
        <v>0</v>
      </c>
      <c r="AT184" s="60">
        <f>IF(ลับ!U$3=0,0,IF(เวลาเรียน!AY30="o",ลับ!U$3,0))</f>
        <v>0</v>
      </c>
      <c r="AU184" s="60">
        <f>IF(ลับ!V$3=0,0,IF(เวลาเรียน!AZ30="o",ลับ!V$3,0))</f>
        <v>0</v>
      </c>
      <c r="AV184" s="60">
        <f>IF(ลับ!W$3=0,0,IF(เวลาเรียน!BA30="o",ลับ!W$3,0))</f>
        <v>0</v>
      </c>
      <c r="AW184" s="60">
        <f>IF(ลับ!X$3=0,0,IF(เวลาเรียน!BB30="o",ลับ!X$3,0))</f>
        <v>0</v>
      </c>
      <c r="AX184" s="60">
        <f>IF(ลับ!Y$3=0,0,IF(เวลาเรียน!BC30="o",ลับ!Y$3,0))</f>
        <v>0</v>
      </c>
      <c r="AY184" s="60">
        <f>IF(ลับ!Z$3=0,0,IF(เวลาเรียน!BD30="o",ลับ!Z$3,0))</f>
        <v>0</v>
      </c>
      <c r="AZ184" s="60">
        <f>IF(ลับ!AA$3=0,0,IF(เวลาเรียน!BE30="o",ลับ!AA$3,0))</f>
        <v>0</v>
      </c>
      <c r="BA184" s="60">
        <f>IF(ลับ!AB$3=0,0,IF(เวลาเรียน!BF30="o",ลับ!AB$3,0))</f>
        <v>0</v>
      </c>
      <c r="BB184" s="60">
        <f>IF(ลับ!AC$3=0,0,IF(เวลาเรียน!BG30="o",ลับ!AC$3,0))</f>
        <v>0</v>
      </c>
      <c r="BC184" s="60">
        <f>IF(ลับ!AD$3=0,0,IF(เวลาเรียน!BH30="o",ลับ!AD$3,0))</f>
        <v>0</v>
      </c>
      <c r="BD184" s="60">
        <f>IF(ลับ!AE$3=0,0,IF(เวลาเรียน!BI30="o",ลับ!AE$3,0))</f>
        <v>0</v>
      </c>
      <c r="BE184" s="60">
        <f>IF(ลับ!AF$3=0,0,IF(เวลาเรียน!BJ30="o",ลับ!AF$3,0))</f>
        <v>0</v>
      </c>
      <c r="BF184" s="60">
        <f>IF(ลับ!AG$3=0,0,IF(เวลาเรียน!BK30="o",ลับ!AG$3,0))</f>
        <v>0</v>
      </c>
      <c r="BG184" s="60">
        <f>IF(ลับ!AH$3=0,0,IF(เวลาเรียน!BL30="o",ลับ!AH$3,0))</f>
        <v>0</v>
      </c>
      <c r="BH184" s="60">
        <f>IF(ลับ!AI$3=0,0,IF(เวลาเรียน!BM30="o",ลับ!AI$3,0))</f>
        <v>0</v>
      </c>
      <c r="BI184" s="60">
        <f>IF(ลับ!AJ$3=0,0,IF(เวลาเรียน!BN30="o",ลับ!AJ$3,0))</f>
        <v>0</v>
      </c>
      <c r="BJ184" s="60">
        <f>IF(ลับ!AK$3=0,0,IF(เวลาเรียน!BO30="o",ลับ!AK$3,0))</f>
        <v>0</v>
      </c>
      <c r="BK184" s="60">
        <f>IF(ลับ!AL$3=0,0,IF(เวลาเรียน!BP30="o",ลับ!AL$3,0))</f>
        <v>0</v>
      </c>
      <c r="BL184" s="60">
        <f>IF(ลับ!AM$3=0,0,IF(เวลาเรียน!BQ30="o",ลับ!AM$3,0))</f>
        <v>0</v>
      </c>
      <c r="BM184" s="60">
        <f>IF(ลับ!AN$3=0,0,IF(เวลาเรียน!BR30="o",ลับ!AN$3,0))</f>
        <v>0</v>
      </c>
      <c r="BN184" s="60">
        <f>IF(ลับ!AO$3=0,0,IF(เวลาเรียน!BS30="o",ลับ!AO$3,0))</f>
        <v>0</v>
      </c>
      <c r="BO184" s="60">
        <f>IF(ลับ!AP$3=0,0,IF(เวลาเรียน!BT30="o",ลับ!AP$3,0))</f>
        <v>0</v>
      </c>
      <c r="BP184" s="60">
        <f>IF(ลับ!AQ$3=0,0,IF(เวลาเรียน!BU30="o",ลับ!AQ$3,0))</f>
        <v>0</v>
      </c>
      <c r="BQ184" s="60">
        <f>IF(ลับ!AR$3=0,0,IF(เวลาเรียน!BV30="o",ลับ!AR$3,0))</f>
        <v>0</v>
      </c>
      <c r="BR184" s="60">
        <f>IF(ลับ!AS$3=0,0,IF(เวลาเรียน!BW30="o",ลับ!AS$3,0))</f>
        <v>0</v>
      </c>
      <c r="BS184" s="295">
        <f>IF(ลับ!AT$3=0,0,IF(เวลาเรียน!BX30="o",ลับ!AT$3,0))</f>
        <v>0</v>
      </c>
      <c r="BT184" s="60">
        <f>IF(ลับ!BT$3=0,0,IF(เวลาเรียน!BZ30="o",ลับ!BT$3,0))</f>
        <v>0</v>
      </c>
      <c r="BU184" s="60">
        <f>IF(ลับ!BU$3=0,0,IF(เวลาเรียน!CA30="o",ลับ!BU$3,0))</f>
        <v>0</v>
      </c>
      <c r="BV184" s="60">
        <f>IF(ลับ!BV$3=0,0,IF(เวลาเรียน!CB30="o",ลับ!BV$3,0))</f>
        <v>0</v>
      </c>
      <c r="BW184" s="60">
        <f>IF(ลับ!BW$3=0,0,IF(เวลาเรียน!CC30="o",ลับ!BW$3,0))</f>
        <v>0</v>
      </c>
      <c r="BX184" s="60">
        <f>IF(ลับ!BX$3=0,0,IF(เวลาเรียน!CD30="o",ลับ!BX$3,0))</f>
        <v>0</v>
      </c>
      <c r="BY184" s="60">
        <f>IF(ลับ!BY$3=0,0,IF(เวลาเรียน!CE30="o",ลับ!BY$3,0))</f>
        <v>0</v>
      </c>
      <c r="BZ184" s="60">
        <f>IF(ลับ!BZ$3=0,0,IF(เวลาเรียน!CF30="o",ลับ!BZ$3,0))</f>
        <v>0</v>
      </c>
      <c r="CA184" s="60">
        <f>IF(ลับ!CA$3=0,0,IF(เวลาเรียน!CG30="o",ลับ!CA$3,0))</f>
        <v>0</v>
      </c>
      <c r="CB184" s="60">
        <f>IF(ลับ!CB$3=0,0,IF(เวลาเรียน!CH30="o",ลับ!CB$3,0))</f>
        <v>0</v>
      </c>
      <c r="CC184" s="60">
        <f>IF(ลับ!CC$3=0,0,IF(เวลาเรียน!CI30="o",ลับ!CC$3,0))</f>
        <v>0</v>
      </c>
      <c r="CD184" s="60">
        <f>IF(ลับ!CD$3=0,0,IF(เวลาเรียน!CJ30="o",ลับ!CD$3,0))</f>
        <v>0</v>
      </c>
      <c r="CE184" s="60">
        <f>IF(ลับ!CE$3=0,0,IF(เวลาเรียน!CK30="o",ลับ!CE$3,0))</f>
        <v>0</v>
      </c>
      <c r="CF184" s="60">
        <f>IF(ลับ!CF$3=0,0,IF(เวลาเรียน!CL30="o",ลับ!CF$3,0))</f>
        <v>0</v>
      </c>
      <c r="CG184" s="60">
        <f>IF(ลับ!CG$3=0,0,IF(เวลาเรียน!CM30="o",ลับ!CG$3,0))</f>
        <v>0</v>
      </c>
      <c r="CH184" s="60">
        <f>IF(ลับ!CH$3=0,0,IF(เวลาเรียน!CN30="o",ลับ!CH$3,0))</f>
        <v>0</v>
      </c>
      <c r="CI184" s="60">
        <f>IF(ลับ!CI$3=0,0,IF(เวลาเรียน!CO30="o",ลับ!CI$3,0))</f>
        <v>0</v>
      </c>
      <c r="CJ184" s="60">
        <f>IF(ลับ!CJ$3=0,0,IF(เวลาเรียน!CP30="o",ลับ!CJ$3,0))</f>
        <v>0</v>
      </c>
      <c r="CK184" s="60">
        <f>IF(ลับ!CK$3=0,0,IF(เวลาเรียน!CQ30="o",ลับ!CK$3,0))</f>
        <v>0</v>
      </c>
      <c r="CL184" s="60">
        <f>IF(ลับ!CL$3=0,0,IF(เวลาเรียน!CR30="o",ลับ!CL$3,0))</f>
        <v>0</v>
      </c>
      <c r="CM184" s="60">
        <f>IF(ลับ!CM$3=0,0,IF(เวลาเรียน!CS30="o",ลับ!CM$3,0))</f>
        <v>0</v>
      </c>
      <c r="CN184" s="60">
        <f>IF(ลับ!CN$3=0,0,IF(เวลาเรียน!CT30="o",ลับ!CN$3,0))</f>
        <v>0</v>
      </c>
      <c r="CO184" s="60">
        <f>IF(ลับ!CO$3=0,0,IF(เวลาเรียน!CU30="o",ลับ!CO$3,0))</f>
        <v>0</v>
      </c>
      <c r="CP184" s="60">
        <f>IF(ลับ!CP$3=0,0,IF(เวลาเรียน!CV30="o",ลับ!CP$3,0))</f>
        <v>0</v>
      </c>
      <c r="CQ184" s="60">
        <f>IF(ลับ!CQ$3=0,0,IF(เวลาเรียน!CW30="o",ลับ!CQ$3,0))</f>
        <v>0</v>
      </c>
      <c r="CR184" s="60">
        <f>IF(ลับ!CR$3=0,0,IF(เวลาเรียน!CX30="o",ลับ!CR$3,0))</f>
        <v>0</v>
      </c>
      <c r="CS184" s="60">
        <f>IF(ลับ!CS$3=0,0,IF(เวลาเรียน!CY30="o",ลับ!CS$3,0))</f>
        <v>0</v>
      </c>
      <c r="CT184" s="60">
        <f>IF(ลับ!CT$3=0,0,IF(เวลาเรียน!CZ30="o",ลับ!CT$3,0))</f>
        <v>0</v>
      </c>
      <c r="CU184" s="60">
        <f>IF(ลับ!CU$3=0,0,IF(เวลาเรียน!DA30="o",ลับ!CU$3,0))</f>
        <v>0</v>
      </c>
      <c r="CV184" s="60">
        <f>IF(ลับ!CV$3=0,0,IF(เวลาเรียน!DB30="o",ลับ!CV$3,0))</f>
        <v>0</v>
      </c>
      <c r="CW184" s="60">
        <f>IF(ลับ!CW$3=0,0,IF(เวลาเรียน!DC30="o",ลับ!CW$3,0))</f>
        <v>0</v>
      </c>
      <c r="CX184" s="73" t="e">
        <f t="shared" si="26"/>
        <v>#REF!</v>
      </c>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GI184" s="65"/>
      <c r="GJ184" s="65"/>
      <c r="GK184" s="65"/>
      <c r="GL184" s="65"/>
      <c r="GM184" s="65"/>
      <c r="GN184" s="65"/>
      <c r="GO184" s="65"/>
      <c r="GP184" s="65"/>
      <c r="GQ184" s="65"/>
      <c r="GR184" s="65"/>
      <c r="GS184" s="65"/>
      <c r="GT184" s="65"/>
      <c r="GU184" s="65"/>
      <c r="GV184" s="65"/>
      <c r="GW184" s="65"/>
      <c r="GX184" s="65"/>
      <c r="GY184" s="65"/>
      <c r="GZ184" s="65"/>
      <c r="HA184" s="65"/>
      <c r="HB184" s="65"/>
      <c r="HC184" s="65"/>
      <c r="HD184" s="65"/>
      <c r="HE184" s="65"/>
      <c r="HF184" s="65"/>
    </row>
    <row r="185" spans="1:214" ht="20.399999999999999" x14ac:dyDescent="0.55000000000000004">
      <c r="A185" s="25">
        <v>26</v>
      </c>
      <c r="B185" s="60">
        <f>IF(ลับ!B$3=0,0,IF(เวลาเรียน!H31="o",ลับ!B$3,0))</f>
        <v>0</v>
      </c>
      <c r="C185" s="60">
        <f>IF(ลับ!C$3=0,0,IF(เวลาเรียน!I31="o",ลับ!C$3,0))</f>
        <v>0</v>
      </c>
      <c r="D185" s="60">
        <f>IF(ลับ!D$3=0,0,IF(เวลาเรียน!J31="o",ลับ!D$3,0))</f>
        <v>0</v>
      </c>
      <c r="E185" s="60">
        <f>IF(ลับ!E$3=0,0,IF(เวลาเรียน!K31="o",ลับ!E$3,0))</f>
        <v>0</v>
      </c>
      <c r="F185" s="60" t="e">
        <f>IF(ลับ!F$3=0,0,IF(เวลาเรียน!#REF!="o",ลับ!F$3,0))</f>
        <v>#REF!</v>
      </c>
      <c r="G185" s="60">
        <f>IF(ลับ!G$3=0,0,IF(เวลาเรียน!L31="o",ลับ!G$3,0))</f>
        <v>0</v>
      </c>
      <c r="H185" s="60">
        <f>IF(ลับ!H$3=0,0,IF(เวลาเรียน!M31="o",ลับ!H$3,0))</f>
        <v>0</v>
      </c>
      <c r="I185" s="60">
        <f>IF(ลับ!I$3=0,0,IF(เวลาเรียน!N31="o",ลับ!I$3,0))</f>
        <v>0</v>
      </c>
      <c r="J185" s="60">
        <f>IF(ลับ!J$3=0,0,IF(เวลาเรียน!O31="o",ลับ!J$3,0))</f>
        <v>0</v>
      </c>
      <c r="K185" s="60">
        <f>IF(ลับ!K$3=0,0,IF(เวลาเรียน!P31="o",ลับ!K$3,0))</f>
        <v>0</v>
      </c>
      <c r="L185" s="60">
        <f>IF(ลับ!L$3=0,0,IF(เวลาเรียน!Q31="o",ลับ!L$3,0))</f>
        <v>0</v>
      </c>
      <c r="M185" s="60">
        <f>IF(ลับ!M$3=0,0,IF(เวลาเรียน!R31="o",ลับ!M$3,0))</f>
        <v>0</v>
      </c>
      <c r="N185" s="60">
        <f>IF(ลับ!N$3=0,0,IF(เวลาเรียน!S31="o",ลับ!N$3,0))</f>
        <v>0</v>
      </c>
      <c r="O185" s="60">
        <f>IF(ลับ!O$3=0,0,IF(เวลาเรียน!T31="o",ลับ!O$3,0))</f>
        <v>0</v>
      </c>
      <c r="P185" s="60">
        <f>IF(ลับ!P$3=0,0,IF(เวลาเรียน!U31="o",ลับ!P$3,0))</f>
        <v>0</v>
      </c>
      <c r="Q185" s="60">
        <f>IF(ลับ!Q$3=0,0,IF(เวลาเรียน!V31="o",ลับ!Q$3,0))</f>
        <v>0</v>
      </c>
      <c r="R185" s="60">
        <f>IF(ลับ!R$3=0,0,IF(เวลาเรียน!W31="o",ลับ!R$3,0))</f>
        <v>0</v>
      </c>
      <c r="S185" s="60">
        <f>IF(ลับ!S$3=0,0,IF(เวลาเรียน!X31="o",ลับ!S$3,0))</f>
        <v>0</v>
      </c>
      <c r="T185" s="60">
        <f>IF(ลับ!T$3=0,0,IF(เวลาเรียน!Y31="o",ลับ!T$3,0))</f>
        <v>0</v>
      </c>
      <c r="U185" s="60">
        <f>IF(ลับ!U$3=0,0,IF(เวลาเรียน!Z31="o",ลับ!U$3,0))</f>
        <v>0</v>
      </c>
      <c r="V185" s="60">
        <f>IF(ลับ!V$3=0,0,IF(เวลาเรียน!AA31="o",ลับ!V$3,0))</f>
        <v>0</v>
      </c>
      <c r="W185" s="60">
        <f>IF(ลับ!W$3=0,0,IF(เวลาเรียน!AB31="o",ลับ!W$3,0))</f>
        <v>0</v>
      </c>
      <c r="X185" s="60">
        <f>IF(ลับ!X$3=0,0,IF(เวลาเรียน!AC31="o",ลับ!X$3,0))</f>
        <v>0</v>
      </c>
      <c r="Y185" s="60">
        <f>IF(ลับ!Y$3=0,0,IF(เวลาเรียน!AD31="o",ลับ!Y$3,0))</f>
        <v>0</v>
      </c>
      <c r="Z185" s="295">
        <f>IF(ลับ!Z$3=0,0,IF(เวลาเรียน!AE31="o",ลับ!Z$3,0))</f>
        <v>0</v>
      </c>
      <c r="AA185" s="60">
        <f>IF(ลับ!B$3=0,0,IF(เวลาเรียน!AF31="o",ลับ!B$3,0))</f>
        <v>0</v>
      </c>
      <c r="AB185" s="60">
        <f>IF(ลับ!C$3=0,0,IF(เวลาเรียน!AG31="o",ลับ!C$3,0))</f>
        <v>0</v>
      </c>
      <c r="AC185" s="60">
        <f>IF(ลับ!D$3=0,0,IF(เวลาเรียน!AH31="o",ลับ!D$3,0))</f>
        <v>0</v>
      </c>
      <c r="AD185" s="60">
        <f>IF(ลับ!E$3=0,0,IF(เวลาเรียน!AI31="o",ลับ!E$3,0))</f>
        <v>0</v>
      </c>
      <c r="AE185" s="60" t="e">
        <f>IF(ลับ!F$3=0,0,IF(เวลาเรียน!AJ31="o",ลับ!F$3,0))</f>
        <v>#REF!</v>
      </c>
      <c r="AF185" s="60">
        <f>IF(ลับ!G$3=0,0,IF(เวลาเรียน!AK31="o",ลับ!G$3,0))</f>
        <v>0</v>
      </c>
      <c r="AG185" s="60">
        <f>IF(ลับ!H$3=0,0,IF(เวลาเรียน!AL31="o",ลับ!H$3,0))</f>
        <v>0</v>
      </c>
      <c r="AH185" s="60">
        <f>IF(ลับ!I$3=0,0,IF(เวลาเรียน!AM31="o",ลับ!I$3,0))</f>
        <v>0</v>
      </c>
      <c r="AI185" s="60">
        <f>IF(ลับ!J$3=0,0,IF(เวลาเรียน!AN31="o",ลับ!J$3,0))</f>
        <v>0</v>
      </c>
      <c r="AJ185" s="60">
        <f>IF(ลับ!K$3=0,0,IF(เวลาเรียน!AO31="o",ลับ!K$3,0))</f>
        <v>0</v>
      </c>
      <c r="AK185" s="60">
        <f>IF(ลับ!L$3=0,0,IF(เวลาเรียน!AP31="o",ลับ!L$3,0))</f>
        <v>0</v>
      </c>
      <c r="AL185" s="60">
        <f>IF(ลับ!M$3=0,0,IF(เวลาเรียน!AQ31="o",ลับ!M$3,0))</f>
        <v>0</v>
      </c>
      <c r="AM185" s="60">
        <f>IF(ลับ!N$3=0,0,IF(เวลาเรียน!AR31="o",ลับ!N$3,0))</f>
        <v>0</v>
      </c>
      <c r="AN185" s="60">
        <f>IF(ลับ!O$3=0,0,IF(เวลาเรียน!AS31="o",ลับ!O$3,0))</f>
        <v>0</v>
      </c>
      <c r="AO185" s="60">
        <f>IF(ลับ!P$3=0,0,IF(เวลาเรียน!AT31="o",ลับ!P$3,0))</f>
        <v>0</v>
      </c>
      <c r="AP185" s="60">
        <f>IF(ลับ!Q$3=0,0,IF(เวลาเรียน!AU31="o",ลับ!Q$3,0))</f>
        <v>0</v>
      </c>
      <c r="AQ185" s="60">
        <f>IF(ลับ!R$3=0,0,IF(เวลาเรียน!AV31="o",ลับ!R$3,0))</f>
        <v>0</v>
      </c>
      <c r="AR185" s="60">
        <f>IF(ลับ!S$3=0,0,IF(เวลาเรียน!AW31="o",ลับ!S$3,0))</f>
        <v>0</v>
      </c>
      <c r="AS185" s="60">
        <f>IF(ลับ!T$3=0,0,IF(เวลาเรียน!AX31="o",ลับ!T$3,0))</f>
        <v>0</v>
      </c>
      <c r="AT185" s="60">
        <f>IF(ลับ!U$3=0,0,IF(เวลาเรียน!AY31="o",ลับ!U$3,0))</f>
        <v>0</v>
      </c>
      <c r="AU185" s="60">
        <f>IF(ลับ!V$3=0,0,IF(เวลาเรียน!AZ31="o",ลับ!V$3,0))</f>
        <v>0</v>
      </c>
      <c r="AV185" s="60">
        <f>IF(ลับ!W$3=0,0,IF(เวลาเรียน!BA31="o",ลับ!W$3,0))</f>
        <v>0</v>
      </c>
      <c r="AW185" s="60">
        <f>IF(ลับ!X$3=0,0,IF(เวลาเรียน!BB31="o",ลับ!X$3,0))</f>
        <v>0</v>
      </c>
      <c r="AX185" s="60">
        <f>IF(ลับ!Y$3=0,0,IF(เวลาเรียน!BC31="o",ลับ!Y$3,0))</f>
        <v>0</v>
      </c>
      <c r="AY185" s="60">
        <f>IF(ลับ!Z$3=0,0,IF(เวลาเรียน!BD31="o",ลับ!Z$3,0))</f>
        <v>0</v>
      </c>
      <c r="AZ185" s="60">
        <f>IF(ลับ!AA$3=0,0,IF(เวลาเรียน!BE31="o",ลับ!AA$3,0))</f>
        <v>0</v>
      </c>
      <c r="BA185" s="60">
        <f>IF(ลับ!AB$3=0,0,IF(เวลาเรียน!BF31="o",ลับ!AB$3,0))</f>
        <v>0</v>
      </c>
      <c r="BB185" s="60">
        <f>IF(ลับ!AC$3=0,0,IF(เวลาเรียน!BG31="o",ลับ!AC$3,0))</f>
        <v>0</v>
      </c>
      <c r="BC185" s="60">
        <f>IF(ลับ!AD$3=0,0,IF(เวลาเรียน!BH31="o",ลับ!AD$3,0))</f>
        <v>0</v>
      </c>
      <c r="BD185" s="60">
        <f>IF(ลับ!AE$3=0,0,IF(เวลาเรียน!BI31="o",ลับ!AE$3,0))</f>
        <v>0</v>
      </c>
      <c r="BE185" s="60">
        <f>IF(ลับ!AF$3=0,0,IF(เวลาเรียน!BJ31="o",ลับ!AF$3,0))</f>
        <v>0</v>
      </c>
      <c r="BF185" s="60">
        <f>IF(ลับ!AG$3=0,0,IF(เวลาเรียน!BK31="o",ลับ!AG$3,0))</f>
        <v>0</v>
      </c>
      <c r="BG185" s="60">
        <f>IF(ลับ!AH$3=0,0,IF(เวลาเรียน!BL31="o",ลับ!AH$3,0))</f>
        <v>0</v>
      </c>
      <c r="BH185" s="60">
        <f>IF(ลับ!AI$3=0,0,IF(เวลาเรียน!BM31="o",ลับ!AI$3,0))</f>
        <v>0</v>
      </c>
      <c r="BI185" s="60">
        <f>IF(ลับ!AJ$3=0,0,IF(เวลาเรียน!BN31="o",ลับ!AJ$3,0))</f>
        <v>0</v>
      </c>
      <c r="BJ185" s="60">
        <f>IF(ลับ!AK$3=0,0,IF(เวลาเรียน!BO31="o",ลับ!AK$3,0))</f>
        <v>0</v>
      </c>
      <c r="BK185" s="60">
        <f>IF(ลับ!AL$3=0,0,IF(เวลาเรียน!BP31="o",ลับ!AL$3,0))</f>
        <v>0</v>
      </c>
      <c r="BL185" s="60">
        <f>IF(ลับ!AM$3=0,0,IF(เวลาเรียน!BQ31="o",ลับ!AM$3,0))</f>
        <v>0</v>
      </c>
      <c r="BM185" s="60">
        <f>IF(ลับ!AN$3=0,0,IF(เวลาเรียน!BR31="o",ลับ!AN$3,0))</f>
        <v>0</v>
      </c>
      <c r="BN185" s="60">
        <f>IF(ลับ!AO$3=0,0,IF(เวลาเรียน!BS31="o",ลับ!AO$3,0))</f>
        <v>0</v>
      </c>
      <c r="BO185" s="60">
        <f>IF(ลับ!AP$3=0,0,IF(เวลาเรียน!BT31="o",ลับ!AP$3,0))</f>
        <v>0</v>
      </c>
      <c r="BP185" s="60">
        <f>IF(ลับ!AQ$3=0,0,IF(เวลาเรียน!BU31="o",ลับ!AQ$3,0))</f>
        <v>0</v>
      </c>
      <c r="BQ185" s="60">
        <f>IF(ลับ!AR$3=0,0,IF(เวลาเรียน!BV31="o",ลับ!AR$3,0))</f>
        <v>0</v>
      </c>
      <c r="BR185" s="60">
        <f>IF(ลับ!AS$3=0,0,IF(เวลาเรียน!BW31="o",ลับ!AS$3,0))</f>
        <v>0</v>
      </c>
      <c r="BS185" s="295">
        <f>IF(ลับ!AT$3=0,0,IF(เวลาเรียน!BX31="o",ลับ!AT$3,0))</f>
        <v>0</v>
      </c>
      <c r="BT185" s="60">
        <f>IF(ลับ!BT$3=0,0,IF(เวลาเรียน!BZ31="o",ลับ!BT$3,0))</f>
        <v>0</v>
      </c>
      <c r="BU185" s="60">
        <f>IF(ลับ!BU$3=0,0,IF(เวลาเรียน!CA31="o",ลับ!BU$3,0))</f>
        <v>0</v>
      </c>
      <c r="BV185" s="60">
        <f>IF(ลับ!BV$3=0,0,IF(เวลาเรียน!CB31="o",ลับ!BV$3,0))</f>
        <v>0</v>
      </c>
      <c r="BW185" s="60">
        <f>IF(ลับ!BW$3=0,0,IF(เวลาเรียน!CC31="o",ลับ!BW$3,0))</f>
        <v>0</v>
      </c>
      <c r="BX185" s="60">
        <f>IF(ลับ!BX$3=0,0,IF(เวลาเรียน!CD31="o",ลับ!BX$3,0))</f>
        <v>0</v>
      </c>
      <c r="BY185" s="60">
        <f>IF(ลับ!BY$3=0,0,IF(เวลาเรียน!CE31="o",ลับ!BY$3,0))</f>
        <v>0</v>
      </c>
      <c r="BZ185" s="60">
        <f>IF(ลับ!BZ$3=0,0,IF(เวลาเรียน!CF31="o",ลับ!BZ$3,0))</f>
        <v>0</v>
      </c>
      <c r="CA185" s="60">
        <f>IF(ลับ!CA$3=0,0,IF(เวลาเรียน!CG31="o",ลับ!CA$3,0))</f>
        <v>0</v>
      </c>
      <c r="CB185" s="60">
        <f>IF(ลับ!CB$3=0,0,IF(เวลาเรียน!CH31="o",ลับ!CB$3,0))</f>
        <v>0</v>
      </c>
      <c r="CC185" s="60">
        <f>IF(ลับ!CC$3=0,0,IF(เวลาเรียน!CI31="o",ลับ!CC$3,0))</f>
        <v>0</v>
      </c>
      <c r="CD185" s="60">
        <f>IF(ลับ!CD$3=0,0,IF(เวลาเรียน!CJ31="o",ลับ!CD$3,0))</f>
        <v>0</v>
      </c>
      <c r="CE185" s="60">
        <f>IF(ลับ!CE$3=0,0,IF(เวลาเรียน!CK31="o",ลับ!CE$3,0))</f>
        <v>0</v>
      </c>
      <c r="CF185" s="60">
        <f>IF(ลับ!CF$3=0,0,IF(เวลาเรียน!CL31="o",ลับ!CF$3,0))</f>
        <v>0</v>
      </c>
      <c r="CG185" s="60">
        <f>IF(ลับ!CG$3=0,0,IF(เวลาเรียน!CM31="o",ลับ!CG$3,0))</f>
        <v>0</v>
      </c>
      <c r="CH185" s="60">
        <f>IF(ลับ!CH$3=0,0,IF(เวลาเรียน!CN31="o",ลับ!CH$3,0))</f>
        <v>0</v>
      </c>
      <c r="CI185" s="60">
        <f>IF(ลับ!CI$3=0,0,IF(เวลาเรียน!CO31="o",ลับ!CI$3,0))</f>
        <v>0</v>
      </c>
      <c r="CJ185" s="60">
        <f>IF(ลับ!CJ$3=0,0,IF(เวลาเรียน!CP31="o",ลับ!CJ$3,0))</f>
        <v>0</v>
      </c>
      <c r="CK185" s="60">
        <f>IF(ลับ!CK$3=0,0,IF(เวลาเรียน!CQ31="o",ลับ!CK$3,0))</f>
        <v>0</v>
      </c>
      <c r="CL185" s="60">
        <f>IF(ลับ!CL$3=0,0,IF(เวลาเรียน!CR31="o",ลับ!CL$3,0))</f>
        <v>0</v>
      </c>
      <c r="CM185" s="60">
        <f>IF(ลับ!CM$3=0,0,IF(เวลาเรียน!CS31="o",ลับ!CM$3,0))</f>
        <v>0</v>
      </c>
      <c r="CN185" s="60">
        <f>IF(ลับ!CN$3=0,0,IF(เวลาเรียน!CT31="o",ลับ!CN$3,0))</f>
        <v>0</v>
      </c>
      <c r="CO185" s="60">
        <f>IF(ลับ!CO$3=0,0,IF(เวลาเรียน!CU31="o",ลับ!CO$3,0))</f>
        <v>0</v>
      </c>
      <c r="CP185" s="60">
        <f>IF(ลับ!CP$3=0,0,IF(เวลาเรียน!CV31="o",ลับ!CP$3,0))</f>
        <v>0</v>
      </c>
      <c r="CQ185" s="60">
        <f>IF(ลับ!CQ$3=0,0,IF(เวลาเรียน!CW31="o",ลับ!CQ$3,0))</f>
        <v>0</v>
      </c>
      <c r="CR185" s="60">
        <f>IF(ลับ!CR$3=0,0,IF(เวลาเรียน!CX31="o",ลับ!CR$3,0))</f>
        <v>0</v>
      </c>
      <c r="CS185" s="60">
        <f>IF(ลับ!CS$3=0,0,IF(เวลาเรียน!CY31="o",ลับ!CS$3,0))</f>
        <v>0</v>
      </c>
      <c r="CT185" s="60">
        <f>IF(ลับ!CT$3=0,0,IF(เวลาเรียน!CZ31="o",ลับ!CT$3,0))</f>
        <v>0</v>
      </c>
      <c r="CU185" s="60">
        <f>IF(ลับ!CU$3=0,0,IF(เวลาเรียน!DA31="o",ลับ!CU$3,0))</f>
        <v>0</v>
      </c>
      <c r="CV185" s="60">
        <f>IF(ลับ!CV$3=0,0,IF(เวลาเรียน!DB31="o",ลับ!CV$3,0))</f>
        <v>0</v>
      </c>
      <c r="CW185" s="60">
        <f>IF(ลับ!CW$3=0,0,IF(เวลาเรียน!DC31="o",ลับ!CW$3,0))</f>
        <v>0</v>
      </c>
      <c r="CX185" s="73" t="e">
        <f t="shared" si="26"/>
        <v>#REF!</v>
      </c>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row>
    <row r="186" spans="1:214" ht="20.399999999999999" x14ac:dyDescent="0.55000000000000004">
      <c r="A186" s="25">
        <v>27</v>
      </c>
      <c r="B186" s="60">
        <f>IF(ลับ!B$3=0,0,IF(เวลาเรียน!H32="o",ลับ!B$3,0))</f>
        <v>0</v>
      </c>
      <c r="C186" s="60">
        <f>IF(ลับ!C$3=0,0,IF(เวลาเรียน!I32="o",ลับ!C$3,0))</f>
        <v>0</v>
      </c>
      <c r="D186" s="60">
        <f>IF(ลับ!D$3=0,0,IF(เวลาเรียน!J32="o",ลับ!D$3,0))</f>
        <v>0</v>
      </c>
      <c r="E186" s="60">
        <f>IF(ลับ!E$3=0,0,IF(เวลาเรียน!K32="o",ลับ!E$3,0))</f>
        <v>0</v>
      </c>
      <c r="F186" s="60" t="e">
        <f>IF(ลับ!F$3=0,0,IF(เวลาเรียน!#REF!="o",ลับ!F$3,0))</f>
        <v>#REF!</v>
      </c>
      <c r="G186" s="60">
        <f>IF(ลับ!G$3=0,0,IF(เวลาเรียน!L32="o",ลับ!G$3,0))</f>
        <v>0</v>
      </c>
      <c r="H186" s="60">
        <f>IF(ลับ!H$3=0,0,IF(เวลาเรียน!M32="o",ลับ!H$3,0))</f>
        <v>0</v>
      </c>
      <c r="I186" s="60">
        <f>IF(ลับ!I$3=0,0,IF(เวลาเรียน!N32="o",ลับ!I$3,0))</f>
        <v>0</v>
      </c>
      <c r="J186" s="60">
        <f>IF(ลับ!J$3=0,0,IF(เวลาเรียน!O32="o",ลับ!J$3,0))</f>
        <v>0</v>
      </c>
      <c r="K186" s="60">
        <f>IF(ลับ!K$3=0,0,IF(เวลาเรียน!P32="o",ลับ!K$3,0))</f>
        <v>0</v>
      </c>
      <c r="L186" s="60">
        <f>IF(ลับ!L$3=0,0,IF(เวลาเรียน!Q32="o",ลับ!L$3,0))</f>
        <v>0</v>
      </c>
      <c r="M186" s="60">
        <f>IF(ลับ!M$3=0,0,IF(เวลาเรียน!R32="o",ลับ!M$3,0))</f>
        <v>0</v>
      </c>
      <c r="N186" s="60">
        <f>IF(ลับ!N$3=0,0,IF(เวลาเรียน!S32="o",ลับ!N$3,0))</f>
        <v>0</v>
      </c>
      <c r="O186" s="60">
        <f>IF(ลับ!O$3=0,0,IF(เวลาเรียน!T32="o",ลับ!O$3,0))</f>
        <v>0</v>
      </c>
      <c r="P186" s="60">
        <f>IF(ลับ!P$3=0,0,IF(เวลาเรียน!U32="o",ลับ!P$3,0))</f>
        <v>0</v>
      </c>
      <c r="Q186" s="60">
        <f>IF(ลับ!Q$3=0,0,IF(เวลาเรียน!V32="o",ลับ!Q$3,0))</f>
        <v>0</v>
      </c>
      <c r="R186" s="60">
        <f>IF(ลับ!R$3=0,0,IF(เวลาเรียน!W32="o",ลับ!R$3,0))</f>
        <v>0</v>
      </c>
      <c r="S186" s="60">
        <f>IF(ลับ!S$3=0,0,IF(เวลาเรียน!X32="o",ลับ!S$3,0))</f>
        <v>0</v>
      </c>
      <c r="T186" s="60">
        <f>IF(ลับ!T$3=0,0,IF(เวลาเรียน!Y32="o",ลับ!T$3,0))</f>
        <v>0</v>
      </c>
      <c r="U186" s="60">
        <f>IF(ลับ!U$3=0,0,IF(เวลาเรียน!Z32="o",ลับ!U$3,0))</f>
        <v>0</v>
      </c>
      <c r="V186" s="60">
        <f>IF(ลับ!V$3=0,0,IF(เวลาเรียน!AA32="o",ลับ!V$3,0))</f>
        <v>0</v>
      </c>
      <c r="W186" s="60">
        <f>IF(ลับ!W$3=0,0,IF(เวลาเรียน!AB32="o",ลับ!W$3,0))</f>
        <v>0</v>
      </c>
      <c r="X186" s="60">
        <f>IF(ลับ!X$3=0,0,IF(เวลาเรียน!AC32="o",ลับ!X$3,0))</f>
        <v>0</v>
      </c>
      <c r="Y186" s="60">
        <f>IF(ลับ!Y$3=0,0,IF(เวลาเรียน!AD32="o",ลับ!Y$3,0))</f>
        <v>0</v>
      </c>
      <c r="Z186" s="295">
        <f>IF(ลับ!Z$3=0,0,IF(เวลาเรียน!AE32="o",ลับ!Z$3,0))</f>
        <v>0</v>
      </c>
      <c r="AA186" s="60">
        <f>IF(ลับ!B$3=0,0,IF(เวลาเรียน!AF32="o",ลับ!B$3,0))</f>
        <v>0</v>
      </c>
      <c r="AB186" s="60">
        <f>IF(ลับ!C$3=0,0,IF(เวลาเรียน!AG32="o",ลับ!C$3,0))</f>
        <v>0</v>
      </c>
      <c r="AC186" s="60">
        <f>IF(ลับ!D$3=0,0,IF(เวลาเรียน!AH32="o",ลับ!D$3,0))</f>
        <v>0</v>
      </c>
      <c r="AD186" s="60">
        <f>IF(ลับ!E$3=0,0,IF(เวลาเรียน!AI32="o",ลับ!E$3,0))</f>
        <v>0</v>
      </c>
      <c r="AE186" s="60" t="e">
        <f>IF(ลับ!F$3=0,0,IF(เวลาเรียน!AJ32="o",ลับ!F$3,0))</f>
        <v>#REF!</v>
      </c>
      <c r="AF186" s="60">
        <f>IF(ลับ!G$3=0,0,IF(เวลาเรียน!AK32="o",ลับ!G$3,0))</f>
        <v>0</v>
      </c>
      <c r="AG186" s="60">
        <f>IF(ลับ!H$3=0,0,IF(เวลาเรียน!AL32="o",ลับ!H$3,0))</f>
        <v>0</v>
      </c>
      <c r="AH186" s="60">
        <f>IF(ลับ!I$3=0,0,IF(เวลาเรียน!AM32="o",ลับ!I$3,0))</f>
        <v>0</v>
      </c>
      <c r="AI186" s="60">
        <f>IF(ลับ!J$3=0,0,IF(เวลาเรียน!AN32="o",ลับ!J$3,0))</f>
        <v>0</v>
      </c>
      <c r="AJ186" s="60">
        <f>IF(ลับ!K$3=0,0,IF(เวลาเรียน!AO32="o",ลับ!K$3,0))</f>
        <v>0</v>
      </c>
      <c r="AK186" s="60">
        <f>IF(ลับ!L$3=0,0,IF(เวลาเรียน!AP32="o",ลับ!L$3,0))</f>
        <v>0</v>
      </c>
      <c r="AL186" s="60">
        <f>IF(ลับ!M$3=0,0,IF(เวลาเรียน!AQ32="o",ลับ!M$3,0))</f>
        <v>0</v>
      </c>
      <c r="AM186" s="60">
        <f>IF(ลับ!N$3=0,0,IF(เวลาเรียน!AR32="o",ลับ!N$3,0))</f>
        <v>0</v>
      </c>
      <c r="AN186" s="60">
        <f>IF(ลับ!O$3=0,0,IF(เวลาเรียน!AS32="o",ลับ!O$3,0))</f>
        <v>0</v>
      </c>
      <c r="AO186" s="60">
        <f>IF(ลับ!P$3=0,0,IF(เวลาเรียน!AT32="o",ลับ!P$3,0))</f>
        <v>0</v>
      </c>
      <c r="AP186" s="60">
        <f>IF(ลับ!Q$3=0,0,IF(เวลาเรียน!AU32="o",ลับ!Q$3,0))</f>
        <v>0</v>
      </c>
      <c r="AQ186" s="60">
        <f>IF(ลับ!R$3=0,0,IF(เวลาเรียน!AV32="o",ลับ!R$3,0))</f>
        <v>0</v>
      </c>
      <c r="AR186" s="60">
        <f>IF(ลับ!S$3=0,0,IF(เวลาเรียน!AW32="o",ลับ!S$3,0))</f>
        <v>0</v>
      </c>
      <c r="AS186" s="60">
        <f>IF(ลับ!T$3=0,0,IF(เวลาเรียน!AX32="o",ลับ!T$3,0))</f>
        <v>0</v>
      </c>
      <c r="AT186" s="60">
        <f>IF(ลับ!U$3=0,0,IF(เวลาเรียน!AY32="o",ลับ!U$3,0))</f>
        <v>0</v>
      </c>
      <c r="AU186" s="60">
        <f>IF(ลับ!V$3=0,0,IF(เวลาเรียน!AZ32="o",ลับ!V$3,0))</f>
        <v>0</v>
      </c>
      <c r="AV186" s="60">
        <f>IF(ลับ!W$3=0,0,IF(เวลาเรียน!BA32="o",ลับ!W$3,0))</f>
        <v>0</v>
      </c>
      <c r="AW186" s="60">
        <f>IF(ลับ!X$3=0,0,IF(เวลาเรียน!BB32="o",ลับ!X$3,0))</f>
        <v>0</v>
      </c>
      <c r="AX186" s="60">
        <f>IF(ลับ!Y$3=0,0,IF(เวลาเรียน!BC32="o",ลับ!Y$3,0))</f>
        <v>0</v>
      </c>
      <c r="AY186" s="60">
        <f>IF(ลับ!Z$3=0,0,IF(เวลาเรียน!BD32="o",ลับ!Z$3,0))</f>
        <v>0</v>
      </c>
      <c r="AZ186" s="60">
        <f>IF(ลับ!AA$3=0,0,IF(เวลาเรียน!BE32="o",ลับ!AA$3,0))</f>
        <v>0</v>
      </c>
      <c r="BA186" s="60">
        <f>IF(ลับ!AB$3=0,0,IF(เวลาเรียน!BF32="o",ลับ!AB$3,0))</f>
        <v>0</v>
      </c>
      <c r="BB186" s="60">
        <f>IF(ลับ!AC$3=0,0,IF(เวลาเรียน!BG32="o",ลับ!AC$3,0))</f>
        <v>0</v>
      </c>
      <c r="BC186" s="60">
        <f>IF(ลับ!AD$3=0,0,IF(เวลาเรียน!BH32="o",ลับ!AD$3,0))</f>
        <v>0</v>
      </c>
      <c r="BD186" s="60">
        <f>IF(ลับ!AE$3=0,0,IF(เวลาเรียน!BI32="o",ลับ!AE$3,0))</f>
        <v>0</v>
      </c>
      <c r="BE186" s="60">
        <f>IF(ลับ!AF$3=0,0,IF(เวลาเรียน!BJ32="o",ลับ!AF$3,0))</f>
        <v>0</v>
      </c>
      <c r="BF186" s="60">
        <f>IF(ลับ!AG$3=0,0,IF(เวลาเรียน!BK32="o",ลับ!AG$3,0))</f>
        <v>0</v>
      </c>
      <c r="BG186" s="60">
        <f>IF(ลับ!AH$3=0,0,IF(เวลาเรียน!BL32="o",ลับ!AH$3,0))</f>
        <v>0</v>
      </c>
      <c r="BH186" s="60">
        <f>IF(ลับ!AI$3=0,0,IF(เวลาเรียน!BM32="o",ลับ!AI$3,0))</f>
        <v>0</v>
      </c>
      <c r="BI186" s="60">
        <f>IF(ลับ!AJ$3=0,0,IF(เวลาเรียน!BN32="o",ลับ!AJ$3,0))</f>
        <v>0</v>
      </c>
      <c r="BJ186" s="60">
        <f>IF(ลับ!AK$3=0,0,IF(เวลาเรียน!BO32="o",ลับ!AK$3,0))</f>
        <v>0</v>
      </c>
      <c r="BK186" s="60">
        <f>IF(ลับ!AL$3=0,0,IF(เวลาเรียน!BP32="o",ลับ!AL$3,0))</f>
        <v>0</v>
      </c>
      <c r="BL186" s="60">
        <f>IF(ลับ!AM$3=0,0,IF(เวลาเรียน!BQ32="o",ลับ!AM$3,0))</f>
        <v>0</v>
      </c>
      <c r="BM186" s="60">
        <f>IF(ลับ!AN$3=0,0,IF(เวลาเรียน!BR32="o",ลับ!AN$3,0))</f>
        <v>0</v>
      </c>
      <c r="BN186" s="60">
        <f>IF(ลับ!AO$3=0,0,IF(เวลาเรียน!BS32="o",ลับ!AO$3,0))</f>
        <v>0</v>
      </c>
      <c r="BO186" s="60">
        <f>IF(ลับ!AP$3=0,0,IF(เวลาเรียน!BT32="o",ลับ!AP$3,0))</f>
        <v>0</v>
      </c>
      <c r="BP186" s="60">
        <f>IF(ลับ!AQ$3=0,0,IF(เวลาเรียน!BU32="o",ลับ!AQ$3,0))</f>
        <v>0</v>
      </c>
      <c r="BQ186" s="60">
        <f>IF(ลับ!AR$3=0,0,IF(เวลาเรียน!BV32="o",ลับ!AR$3,0))</f>
        <v>0</v>
      </c>
      <c r="BR186" s="60">
        <f>IF(ลับ!AS$3=0,0,IF(เวลาเรียน!BW32="o",ลับ!AS$3,0))</f>
        <v>0</v>
      </c>
      <c r="BS186" s="295">
        <f>IF(ลับ!AT$3=0,0,IF(เวลาเรียน!BX32="o",ลับ!AT$3,0))</f>
        <v>0</v>
      </c>
      <c r="BT186" s="60">
        <f>IF(ลับ!BT$3=0,0,IF(เวลาเรียน!BZ32="o",ลับ!BT$3,0))</f>
        <v>0</v>
      </c>
      <c r="BU186" s="60">
        <f>IF(ลับ!BU$3=0,0,IF(เวลาเรียน!CA32="o",ลับ!BU$3,0))</f>
        <v>0</v>
      </c>
      <c r="BV186" s="60">
        <f>IF(ลับ!BV$3=0,0,IF(เวลาเรียน!CB32="o",ลับ!BV$3,0))</f>
        <v>0</v>
      </c>
      <c r="BW186" s="60">
        <f>IF(ลับ!BW$3=0,0,IF(เวลาเรียน!CC32="o",ลับ!BW$3,0))</f>
        <v>0</v>
      </c>
      <c r="BX186" s="60">
        <f>IF(ลับ!BX$3=0,0,IF(เวลาเรียน!CD32="o",ลับ!BX$3,0))</f>
        <v>0</v>
      </c>
      <c r="BY186" s="60">
        <f>IF(ลับ!BY$3=0,0,IF(เวลาเรียน!CE32="o",ลับ!BY$3,0))</f>
        <v>0</v>
      </c>
      <c r="BZ186" s="60">
        <f>IF(ลับ!BZ$3=0,0,IF(เวลาเรียน!CF32="o",ลับ!BZ$3,0))</f>
        <v>0</v>
      </c>
      <c r="CA186" s="60">
        <f>IF(ลับ!CA$3=0,0,IF(เวลาเรียน!CG32="o",ลับ!CA$3,0))</f>
        <v>0</v>
      </c>
      <c r="CB186" s="60">
        <f>IF(ลับ!CB$3=0,0,IF(เวลาเรียน!CH32="o",ลับ!CB$3,0))</f>
        <v>0</v>
      </c>
      <c r="CC186" s="60">
        <f>IF(ลับ!CC$3=0,0,IF(เวลาเรียน!CI32="o",ลับ!CC$3,0))</f>
        <v>0</v>
      </c>
      <c r="CD186" s="60">
        <f>IF(ลับ!CD$3=0,0,IF(เวลาเรียน!CJ32="o",ลับ!CD$3,0))</f>
        <v>0</v>
      </c>
      <c r="CE186" s="60">
        <f>IF(ลับ!CE$3=0,0,IF(เวลาเรียน!CK32="o",ลับ!CE$3,0))</f>
        <v>0</v>
      </c>
      <c r="CF186" s="60">
        <f>IF(ลับ!CF$3=0,0,IF(เวลาเรียน!CL32="o",ลับ!CF$3,0))</f>
        <v>0</v>
      </c>
      <c r="CG186" s="60">
        <f>IF(ลับ!CG$3=0,0,IF(เวลาเรียน!CM32="o",ลับ!CG$3,0))</f>
        <v>0</v>
      </c>
      <c r="CH186" s="60">
        <f>IF(ลับ!CH$3=0,0,IF(เวลาเรียน!CN32="o",ลับ!CH$3,0))</f>
        <v>0</v>
      </c>
      <c r="CI186" s="60">
        <f>IF(ลับ!CI$3=0,0,IF(เวลาเรียน!CO32="o",ลับ!CI$3,0))</f>
        <v>0</v>
      </c>
      <c r="CJ186" s="60">
        <f>IF(ลับ!CJ$3=0,0,IF(เวลาเรียน!CP32="o",ลับ!CJ$3,0))</f>
        <v>0</v>
      </c>
      <c r="CK186" s="60">
        <f>IF(ลับ!CK$3=0,0,IF(เวลาเรียน!CQ32="o",ลับ!CK$3,0))</f>
        <v>0</v>
      </c>
      <c r="CL186" s="60">
        <f>IF(ลับ!CL$3=0,0,IF(เวลาเรียน!CR32="o",ลับ!CL$3,0))</f>
        <v>0</v>
      </c>
      <c r="CM186" s="60">
        <f>IF(ลับ!CM$3=0,0,IF(เวลาเรียน!CS32="o",ลับ!CM$3,0))</f>
        <v>0</v>
      </c>
      <c r="CN186" s="60">
        <f>IF(ลับ!CN$3=0,0,IF(เวลาเรียน!CT32="o",ลับ!CN$3,0))</f>
        <v>0</v>
      </c>
      <c r="CO186" s="60">
        <f>IF(ลับ!CO$3=0,0,IF(เวลาเรียน!CU32="o",ลับ!CO$3,0))</f>
        <v>0</v>
      </c>
      <c r="CP186" s="60">
        <f>IF(ลับ!CP$3=0,0,IF(เวลาเรียน!CV32="o",ลับ!CP$3,0))</f>
        <v>0</v>
      </c>
      <c r="CQ186" s="60">
        <f>IF(ลับ!CQ$3=0,0,IF(เวลาเรียน!CW32="o",ลับ!CQ$3,0))</f>
        <v>0</v>
      </c>
      <c r="CR186" s="60">
        <f>IF(ลับ!CR$3=0,0,IF(เวลาเรียน!CX32="o",ลับ!CR$3,0))</f>
        <v>0</v>
      </c>
      <c r="CS186" s="60">
        <f>IF(ลับ!CS$3=0,0,IF(เวลาเรียน!CY32="o",ลับ!CS$3,0))</f>
        <v>0</v>
      </c>
      <c r="CT186" s="60">
        <f>IF(ลับ!CT$3=0,0,IF(เวลาเรียน!CZ32="o",ลับ!CT$3,0))</f>
        <v>0</v>
      </c>
      <c r="CU186" s="60">
        <f>IF(ลับ!CU$3=0,0,IF(เวลาเรียน!DA32="o",ลับ!CU$3,0))</f>
        <v>0</v>
      </c>
      <c r="CV186" s="60">
        <f>IF(ลับ!CV$3=0,0,IF(เวลาเรียน!DB32="o",ลับ!CV$3,0))</f>
        <v>0</v>
      </c>
      <c r="CW186" s="60">
        <f>IF(ลับ!CW$3=0,0,IF(เวลาเรียน!DC32="o",ลับ!CW$3,0))</f>
        <v>0</v>
      </c>
      <c r="CX186" s="73" t="e">
        <f t="shared" si="26"/>
        <v>#REF!</v>
      </c>
      <c r="CZ186" s="47"/>
      <c r="DA186" s="47"/>
      <c r="DB186" s="47"/>
      <c r="DC186" s="47"/>
      <c r="DD186" s="47"/>
      <c r="DE186" s="47"/>
      <c r="DF186" s="47"/>
      <c r="DG186" s="47"/>
      <c r="DH186" s="47"/>
      <c r="DI186" s="47"/>
      <c r="DJ186" s="47"/>
      <c r="DK186" s="47"/>
      <c r="DL186" s="47"/>
      <c r="DM186" s="47"/>
      <c r="DN186" s="47"/>
      <c r="DO186" s="47"/>
      <c r="DP186" s="47"/>
      <c r="DQ186" s="47"/>
      <c r="DR186" s="47"/>
      <c r="DS186" s="47"/>
      <c r="DT186" s="47"/>
      <c r="DU186" s="47"/>
      <c r="DV186" s="47"/>
      <c r="DW186" s="47"/>
      <c r="DX186" s="47"/>
      <c r="DY186" s="47"/>
      <c r="DZ186" s="47"/>
      <c r="EA186" s="47"/>
      <c r="EB186" s="47"/>
      <c r="EC186" s="47"/>
      <c r="ED186" s="47"/>
      <c r="EE186" s="47"/>
      <c r="EF186" s="47"/>
    </row>
    <row r="187" spans="1:214" ht="20.399999999999999" x14ac:dyDescent="0.55000000000000004">
      <c r="A187" s="25">
        <v>28</v>
      </c>
      <c r="B187" s="60">
        <f>IF(ลับ!B$3=0,0,IF(เวลาเรียน!H33="o",ลับ!B$3,0))</f>
        <v>0</v>
      </c>
      <c r="C187" s="60">
        <f>IF(ลับ!C$3=0,0,IF(เวลาเรียน!I33="o",ลับ!C$3,0))</f>
        <v>0</v>
      </c>
      <c r="D187" s="60">
        <f>IF(ลับ!D$3=0,0,IF(เวลาเรียน!J33="o",ลับ!D$3,0))</f>
        <v>0</v>
      </c>
      <c r="E187" s="60">
        <f>IF(ลับ!E$3=0,0,IF(เวลาเรียน!K33="o",ลับ!E$3,0))</f>
        <v>0</v>
      </c>
      <c r="F187" s="60" t="e">
        <f>IF(ลับ!F$3=0,0,IF(เวลาเรียน!#REF!="o",ลับ!F$3,0))</f>
        <v>#REF!</v>
      </c>
      <c r="G187" s="60">
        <f>IF(ลับ!G$3=0,0,IF(เวลาเรียน!L33="o",ลับ!G$3,0))</f>
        <v>0</v>
      </c>
      <c r="H187" s="60">
        <f>IF(ลับ!H$3=0,0,IF(เวลาเรียน!M33="o",ลับ!H$3,0))</f>
        <v>0</v>
      </c>
      <c r="I187" s="60">
        <f>IF(ลับ!I$3=0,0,IF(เวลาเรียน!N33="o",ลับ!I$3,0))</f>
        <v>0</v>
      </c>
      <c r="J187" s="60">
        <f>IF(ลับ!J$3=0,0,IF(เวลาเรียน!O33="o",ลับ!J$3,0))</f>
        <v>0</v>
      </c>
      <c r="K187" s="60">
        <f>IF(ลับ!K$3=0,0,IF(เวลาเรียน!P33="o",ลับ!K$3,0))</f>
        <v>0</v>
      </c>
      <c r="L187" s="60">
        <f>IF(ลับ!L$3=0,0,IF(เวลาเรียน!Q33="o",ลับ!L$3,0))</f>
        <v>0</v>
      </c>
      <c r="M187" s="60">
        <f>IF(ลับ!M$3=0,0,IF(เวลาเรียน!R33="o",ลับ!M$3,0))</f>
        <v>0</v>
      </c>
      <c r="N187" s="60">
        <f>IF(ลับ!N$3=0,0,IF(เวลาเรียน!S33="o",ลับ!N$3,0))</f>
        <v>0</v>
      </c>
      <c r="O187" s="60">
        <f>IF(ลับ!O$3=0,0,IF(เวลาเรียน!T33="o",ลับ!O$3,0))</f>
        <v>0</v>
      </c>
      <c r="P187" s="60">
        <f>IF(ลับ!P$3=0,0,IF(เวลาเรียน!U33="o",ลับ!P$3,0))</f>
        <v>0</v>
      </c>
      <c r="Q187" s="60">
        <f>IF(ลับ!Q$3=0,0,IF(เวลาเรียน!V33="o",ลับ!Q$3,0))</f>
        <v>0</v>
      </c>
      <c r="R187" s="60">
        <f>IF(ลับ!R$3=0,0,IF(เวลาเรียน!W33="o",ลับ!R$3,0))</f>
        <v>0</v>
      </c>
      <c r="S187" s="60">
        <f>IF(ลับ!S$3=0,0,IF(เวลาเรียน!X33="o",ลับ!S$3,0))</f>
        <v>0</v>
      </c>
      <c r="T187" s="60">
        <f>IF(ลับ!T$3=0,0,IF(เวลาเรียน!Y33="o",ลับ!T$3,0))</f>
        <v>0</v>
      </c>
      <c r="U187" s="60">
        <f>IF(ลับ!U$3=0,0,IF(เวลาเรียน!Z33="o",ลับ!U$3,0))</f>
        <v>0</v>
      </c>
      <c r="V187" s="60">
        <f>IF(ลับ!V$3=0,0,IF(เวลาเรียน!AA33="o",ลับ!V$3,0))</f>
        <v>0</v>
      </c>
      <c r="W187" s="60">
        <f>IF(ลับ!W$3=0,0,IF(เวลาเรียน!AB33="o",ลับ!W$3,0))</f>
        <v>0</v>
      </c>
      <c r="X187" s="60">
        <f>IF(ลับ!X$3=0,0,IF(เวลาเรียน!AC33="o",ลับ!X$3,0))</f>
        <v>0</v>
      </c>
      <c r="Y187" s="60">
        <f>IF(ลับ!Y$3=0,0,IF(เวลาเรียน!AD33="o",ลับ!Y$3,0))</f>
        <v>0</v>
      </c>
      <c r="Z187" s="295">
        <f>IF(ลับ!Z$3=0,0,IF(เวลาเรียน!AE33="o",ลับ!Z$3,0))</f>
        <v>0</v>
      </c>
      <c r="AA187" s="60">
        <f>IF(ลับ!B$3=0,0,IF(เวลาเรียน!AF33="o",ลับ!B$3,0))</f>
        <v>0</v>
      </c>
      <c r="AB187" s="60">
        <f>IF(ลับ!C$3=0,0,IF(เวลาเรียน!AG33="o",ลับ!C$3,0))</f>
        <v>0</v>
      </c>
      <c r="AC187" s="60">
        <f>IF(ลับ!D$3=0,0,IF(เวลาเรียน!AH33="o",ลับ!D$3,0))</f>
        <v>0</v>
      </c>
      <c r="AD187" s="60">
        <f>IF(ลับ!E$3=0,0,IF(เวลาเรียน!AI33="o",ลับ!E$3,0))</f>
        <v>0</v>
      </c>
      <c r="AE187" s="60" t="e">
        <f>IF(ลับ!F$3=0,0,IF(เวลาเรียน!AJ33="o",ลับ!F$3,0))</f>
        <v>#REF!</v>
      </c>
      <c r="AF187" s="60">
        <f>IF(ลับ!G$3=0,0,IF(เวลาเรียน!AK33="o",ลับ!G$3,0))</f>
        <v>0</v>
      </c>
      <c r="AG187" s="60">
        <f>IF(ลับ!H$3=0,0,IF(เวลาเรียน!AL33="o",ลับ!H$3,0))</f>
        <v>0</v>
      </c>
      <c r="AH187" s="60">
        <f>IF(ลับ!I$3=0,0,IF(เวลาเรียน!AM33="o",ลับ!I$3,0))</f>
        <v>0</v>
      </c>
      <c r="AI187" s="60">
        <f>IF(ลับ!J$3=0,0,IF(เวลาเรียน!AN33="o",ลับ!J$3,0))</f>
        <v>0</v>
      </c>
      <c r="AJ187" s="60">
        <f>IF(ลับ!K$3=0,0,IF(เวลาเรียน!AO33="o",ลับ!K$3,0))</f>
        <v>0</v>
      </c>
      <c r="AK187" s="60">
        <f>IF(ลับ!L$3=0,0,IF(เวลาเรียน!AP33="o",ลับ!L$3,0))</f>
        <v>0</v>
      </c>
      <c r="AL187" s="60">
        <f>IF(ลับ!M$3=0,0,IF(เวลาเรียน!AQ33="o",ลับ!M$3,0))</f>
        <v>0</v>
      </c>
      <c r="AM187" s="60">
        <f>IF(ลับ!N$3=0,0,IF(เวลาเรียน!AR33="o",ลับ!N$3,0))</f>
        <v>0</v>
      </c>
      <c r="AN187" s="60">
        <f>IF(ลับ!O$3=0,0,IF(เวลาเรียน!AS33="o",ลับ!O$3,0))</f>
        <v>0</v>
      </c>
      <c r="AO187" s="60">
        <f>IF(ลับ!P$3=0,0,IF(เวลาเรียน!AT33="o",ลับ!P$3,0))</f>
        <v>0</v>
      </c>
      <c r="AP187" s="60">
        <f>IF(ลับ!Q$3=0,0,IF(เวลาเรียน!AU33="o",ลับ!Q$3,0))</f>
        <v>0</v>
      </c>
      <c r="AQ187" s="60">
        <f>IF(ลับ!R$3=0,0,IF(เวลาเรียน!AV33="o",ลับ!R$3,0))</f>
        <v>0</v>
      </c>
      <c r="AR187" s="60">
        <f>IF(ลับ!S$3=0,0,IF(เวลาเรียน!AW33="o",ลับ!S$3,0))</f>
        <v>0</v>
      </c>
      <c r="AS187" s="60">
        <f>IF(ลับ!T$3=0,0,IF(เวลาเรียน!AX33="o",ลับ!T$3,0))</f>
        <v>0</v>
      </c>
      <c r="AT187" s="60">
        <f>IF(ลับ!U$3=0,0,IF(เวลาเรียน!AY33="o",ลับ!U$3,0))</f>
        <v>0</v>
      </c>
      <c r="AU187" s="60">
        <f>IF(ลับ!V$3=0,0,IF(เวลาเรียน!AZ33="o",ลับ!V$3,0))</f>
        <v>0</v>
      </c>
      <c r="AV187" s="60">
        <f>IF(ลับ!W$3=0,0,IF(เวลาเรียน!BA33="o",ลับ!W$3,0))</f>
        <v>0</v>
      </c>
      <c r="AW187" s="60">
        <f>IF(ลับ!X$3=0,0,IF(เวลาเรียน!BB33="o",ลับ!X$3,0))</f>
        <v>0</v>
      </c>
      <c r="AX187" s="60">
        <f>IF(ลับ!Y$3=0,0,IF(เวลาเรียน!BC33="o",ลับ!Y$3,0))</f>
        <v>0</v>
      </c>
      <c r="AY187" s="60">
        <f>IF(ลับ!Z$3=0,0,IF(เวลาเรียน!BD33="o",ลับ!Z$3,0))</f>
        <v>0</v>
      </c>
      <c r="AZ187" s="60">
        <f>IF(ลับ!AA$3=0,0,IF(เวลาเรียน!BE33="o",ลับ!AA$3,0))</f>
        <v>0</v>
      </c>
      <c r="BA187" s="60">
        <f>IF(ลับ!AB$3=0,0,IF(เวลาเรียน!BF33="o",ลับ!AB$3,0))</f>
        <v>0</v>
      </c>
      <c r="BB187" s="60">
        <f>IF(ลับ!AC$3=0,0,IF(เวลาเรียน!BG33="o",ลับ!AC$3,0))</f>
        <v>0</v>
      </c>
      <c r="BC187" s="60">
        <f>IF(ลับ!AD$3=0,0,IF(เวลาเรียน!BH33="o",ลับ!AD$3,0))</f>
        <v>0</v>
      </c>
      <c r="BD187" s="60">
        <f>IF(ลับ!AE$3=0,0,IF(เวลาเรียน!BI33="o",ลับ!AE$3,0))</f>
        <v>0</v>
      </c>
      <c r="BE187" s="60">
        <f>IF(ลับ!AF$3=0,0,IF(เวลาเรียน!BJ33="o",ลับ!AF$3,0))</f>
        <v>0</v>
      </c>
      <c r="BF187" s="60">
        <f>IF(ลับ!AG$3=0,0,IF(เวลาเรียน!BK33="o",ลับ!AG$3,0))</f>
        <v>0</v>
      </c>
      <c r="BG187" s="60">
        <f>IF(ลับ!AH$3=0,0,IF(เวลาเรียน!BL33="o",ลับ!AH$3,0))</f>
        <v>0</v>
      </c>
      <c r="BH187" s="60">
        <f>IF(ลับ!AI$3=0,0,IF(เวลาเรียน!BM33="o",ลับ!AI$3,0))</f>
        <v>0</v>
      </c>
      <c r="BI187" s="60">
        <f>IF(ลับ!AJ$3=0,0,IF(เวลาเรียน!BN33="o",ลับ!AJ$3,0))</f>
        <v>0</v>
      </c>
      <c r="BJ187" s="60">
        <f>IF(ลับ!AK$3=0,0,IF(เวลาเรียน!BO33="o",ลับ!AK$3,0))</f>
        <v>0</v>
      </c>
      <c r="BK187" s="60">
        <f>IF(ลับ!AL$3=0,0,IF(เวลาเรียน!BP33="o",ลับ!AL$3,0))</f>
        <v>0</v>
      </c>
      <c r="BL187" s="60">
        <f>IF(ลับ!AM$3=0,0,IF(เวลาเรียน!BQ33="o",ลับ!AM$3,0))</f>
        <v>0</v>
      </c>
      <c r="BM187" s="60">
        <f>IF(ลับ!AN$3=0,0,IF(เวลาเรียน!BR33="o",ลับ!AN$3,0))</f>
        <v>0</v>
      </c>
      <c r="BN187" s="60">
        <f>IF(ลับ!AO$3=0,0,IF(เวลาเรียน!BS33="o",ลับ!AO$3,0))</f>
        <v>0</v>
      </c>
      <c r="BO187" s="60">
        <f>IF(ลับ!AP$3=0,0,IF(เวลาเรียน!BT33="o",ลับ!AP$3,0))</f>
        <v>0</v>
      </c>
      <c r="BP187" s="60">
        <f>IF(ลับ!AQ$3=0,0,IF(เวลาเรียน!BU33="o",ลับ!AQ$3,0))</f>
        <v>0</v>
      </c>
      <c r="BQ187" s="60">
        <f>IF(ลับ!AR$3=0,0,IF(เวลาเรียน!BV33="o",ลับ!AR$3,0))</f>
        <v>0</v>
      </c>
      <c r="BR187" s="60">
        <f>IF(ลับ!AS$3=0,0,IF(เวลาเรียน!BW33="o",ลับ!AS$3,0))</f>
        <v>0</v>
      </c>
      <c r="BS187" s="295">
        <f>IF(ลับ!AT$3=0,0,IF(เวลาเรียน!BX33="o",ลับ!AT$3,0))</f>
        <v>0</v>
      </c>
      <c r="BT187" s="60">
        <f>IF(ลับ!BT$3=0,0,IF(เวลาเรียน!BZ33="o",ลับ!BT$3,0))</f>
        <v>0</v>
      </c>
      <c r="BU187" s="60">
        <f>IF(ลับ!BU$3=0,0,IF(เวลาเรียน!CA33="o",ลับ!BU$3,0))</f>
        <v>0</v>
      </c>
      <c r="BV187" s="60">
        <f>IF(ลับ!BV$3=0,0,IF(เวลาเรียน!CB33="o",ลับ!BV$3,0))</f>
        <v>0</v>
      </c>
      <c r="BW187" s="60">
        <f>IF(ลับ!BW$3=0,0,IF(เวลาเรียน!CC33="o",ลับ!BW$3,0))</f>
        <v>0</v>
      </c>
      <c r="BX187" s="60">
        <f>IF(ลับ!BX$3=0,0,IF(เวลาเรียน!CD33="o",ลับ!BX$3,0))</f>
        <v>0</v>
      </c>
      <c r="BY187" s="60">
        <f>IF(ลับ!BY$3=0,0,IF(เวลาเรียน!CE33="o",ลับ!BY$3,0))</f>
        <v>0</v>
      </c>
      <c r="BZ187" s="60">
        <f>IF(ลับ!BZ$3=0,0,IF(เวลาเรียน!CF33="o",ลับ!BZ$3,0))</f>
        <v>0</v>
      </c>
      <c r="CA187" s="60">
        <f>IF(ลับ!CA$3=0,0,IF(เวลาเรียน!CG33="o",ลับ!CA$3,0))</f>
        <v>0</v>
      </c>
      <c r="CB187" s="60">
        <f>IF(ลับ!CB$3=0,0,IF(เวลาเรียน!CH33="o",ลับ!CB$3,0))</f>
        <v>0</v>
      </c>
      <c r="CC187" s="60">
        <f>IF(ลับ!CC$3=0,0,IF(เวลาเรียน!CI33="o",ลับ!CC$3,0))</f>
        <v>0</v>
      </c>
      <c r="CD187" s="60">
        <f>IF(ลับ!CD$3=0,0,IF(เวลาเรียน!CJ33="o",ลับ!CD$3,0))</f>
        <v>0</v>
      </c>
      <c r="CE187" s="60">
        <f>IF(ลับ!CE$3=0,0,IF(เวลาเรียน!CK33="o",ลับ!CE$3,0))</f>
        <v>0</v>
      </c>
      <c r="CF187" s="60">
        <f>IF(ลับ!CF$3=0,0,IF(เวลาเรียน!CL33="o",ลับ!CF$3,0))</f>
        <v>0</v>
      </c>
      <c r="CG187" s="60">
        <f>IF(ลับ!CG$3=0,0,IF(เวลาเรียน!CM33="o",ลับ!CG$3,0))</f>
        <v>0</v>
      </c>
      <c r="CH187" s="60">
        <f>IF(ลับ!CH$3=0,0,IF(เวลาเรียน!CN33="o",ลับ!CH$3,0))</f>
        <v>0</v>
      </c>
      <c r="CI187" s="60">
        <f>IF(ลับ!CI$3=0,0,IF(เวลาเรียน!CO33="o",ลับ!CI$3,0))</f>
        <v>0</v>
      </c>
      <c r="CJ187" s="60">
        <f>IF(ลับ!CJ$3=0,0,IF(เวลาเรียน!CP33="o",ลับ!CJ$3,0))</f>
        <v>0</v>
      </c>
      <c r="CK187" s="60">
        <f>IF(ลับ!CK$3=0,0,IF(เวลาเรียน!CQ33="o",ลับ!CK$3,0))</f>
        <v>0</v>
      </c>
      <c r="CL187" s="60">
        <f>IF(ลับ!CL$3=0,0,IF(เวลาเรียน!CR33="o",ลับ!CL$3,0))</f>
        <v>0</v>
      </c>
      <c r="CM187" s="60">
        <f>IF(ลับ!CM$3=0,0,IF(เวลาเรียน!CS33="o",ลับ!CM$3,0))</f>
        <v>0</v>
      </c>
      <c r="CN187" s="60">
        <f>IF(ลับ!CN$3=0,0,IF(เวลาเรียน!CT33="o",ลับ!CN$3,0))</f>
        <v>0</v>
      </c>
      <c r="CO187" s="60">
        <f>IF(ลับ!CO$3=0,0,IF(เวลาเรียน!CU33="o",ลับ!CO$3,0))</f>
        <v>0</v>
      </c>
      <c r="CP187" s="60">
        <f>IF(ลับ!CP$3=0,0,IF(เวลาเรียน!CV33="o",ลับ!CP$3,0))</f>
        <v>0</v>
      </c>
      <c r="CQ187" s="60">
        <f>IF(ลับ!CQ$3=0,0,IF(เวลาเรียน!CW33="o",ลับ!CQ$3,0))</f>
        <v>0</v>
      </c>
      <c r="CR187" s="60">
        <f>IF(ลับ!CR$3=0,0,IF(เวลาเรียน!CX33="o",ลับ!CR$3,0))</f>
        <v>0</v>
      </c>
      <c r="CS187" s="60">
        <f>IF(ลับ!CS$3=0,0,IF(เวลาเรียน!CY33="o",ลับ!CS$3,0))</f>
        <v>0</v>
      </c>
      <c r="CT187" s="60">
        <f>IF(ลับ!CT$3=0,0,IF(เวลาเรียน!CZ33="o",ลับ!CT$3,0))</f>
        <v>0</v>
      </c>
      <c r="CU187" s="60">
        <f>IF(ลับ!CU$3=0,0,IF(เวลาเรียน!DA33="o",ลับ!CU$3,0))</f>
        <v>0</v>
      </c>
      <c r="CV187" s="60">
        <f>IF(ลับ!CV$3=0,0,IF(เวลาเรียน!DB33="o",ลับ!CV$3,0))</f>
        <v>0</v>
      </c>
      <c r="CW187" s="60">
        <f>IF(ลับ!CW$3=0,0,IF(เวลาเรียน!DC33="o",ลับ!CW$3,0))</f>
        <v>0</v>
      </c>
      <c r="CX187" s="73" t="e">
        <f t="shared" si="26"/>
        <v>#REF!</v>
      </c>
      <c r="CZ187" s="47"/>
      <c r="DA187" s="47"/>
      <c r="DB187" s="47"/>
      <c r="DC187" s="47"/>
      <c r="DD187" s="47"/>
      <c r="DE187" s="47"/>
      <c r="DF187" s="47"/>
      <c r="DG187" s="47"/>
      <c r="DH187" s="47"/>
      <c r="DI187" s="47"/>
      <c r="DJ187" s="47"/>
      <c r="DK187" s="47"/>
      <c r="DL187" s="47"/>
      <c r="DM187" s="47"/>
      <c r="DN187" s="47"/>
      <c r="DO187" s="47"/>
      <c r="DP187" s="47"/>
      <c r="DQ187" s="47"/>
      <c r="DR187" s="47"/>
      <c r="DS187" s="47"/>
      <c r="DT187" s="47"/>
      <c r="DU187" s="47"/>
      <c r="DV187" s="47"/>
      <c r="DW187" s="47"/>
      <c r="DX187" s="47"/>
      <c r="DY187" s="47"/>
      <c r="DZ187" s="47"/>
      <c r="EA187" s="47"/>
      <c r="EB187" s="47"/>
      <c r="EC187" s="47"/>
      <c r="ED187" s="47"/>
      <c r="EE187" s="47"/>
      <c r="EF187" s="47"/>
    </row>
    <row r="188" spans="1:214" ht="20.399999999999999" x14ac:dyDescent="0.55000000000000004">
      <c r="A188" s="25">
        <v>29</v>
      </c>
      <c r="B188" s="60">
        <f>IF(ลับ!B$3=0,0,IF(เวลาเรียน!H34="o",ลับ!B$3,0))</f>
        <v>0</v>
      </c>
      <c r="C188" s="60">
        <f>IF(ลับ!C$3=0,0,IF(เวลาเรียน!I34="o",ลับ!C$3,0))</f>
        <v>0</v>
      </c>
      <c r="D188" s="60">
        <f>IF(ลับ!D$3=0,0,IF(เวลาเรียน!J34="o",ลับ!D$3,0))</f>
        <v>0</v>
      </c>
      <c r="E188" s="60">
        <f>IF(ลับ!E$3=0,0,IF(เวลาเรียน!K34="o",ลับ!E$3,0))</f>
        <v>0</v>
      </c>
      <c r="F188" s="60" t="e">
        <f>IF(ลับ!F$3=0,0,IF(เวลาเรียน!#REF!="o",ลับ!F$3,0))</f>
        <v>#REF!</v>
      </c>
      <c r="G188" s="60">
        <f>IF(ลับ!G$3=0,0,IF(เวลาเรียน!L34="o",ลับ!G$3,0))</f>
        <v>0</v>
      </c>
      <c r="H188" s="60">
        <f>IF(ลับ!H$3=0,0,IF(เวลาเรียน!M34="o",ลับ!H$3,0))</f>
        <v>0</v>
      </c>
      <c r="I188" s="60">
        <f>IF(ลับ!I$3=0,0,IF(เวลาเรียน!N34="o",ลับ!I$3,0))</f>
        <v>0</v>
      </c>
      <c r="J188" s="60">
        <f>IF(ลับ!J$3=0,0,IF(เวลาเรียน!O34="o",ลับ!J$3,0))</f>
        <v>0</v>
      </c>
      <c r="K188" s="60">
        <f>IF(ลับ!K$3=0,0,IF(เวลาเรียน!P34="o",ลับ!K$3,0))</f>
        <v>0</v>
      </c>
      <c r="L188" s="60">
        <f>IF(ลับ!L$3=0,0,IF(เวลาเรียน!Q34="o",ลับ!L$3,0))</f>
        <v>0</v>
      </c>
      <c r="M188" s="60">
        <f>IF(ลับ!M$3=0,0,IF(เวลาเรียน!R34="o",ลับ!M$3,0))</f>
        <v>0</v>
      </c>
      <c r="N188" s="60">
        <f>IF(ลับ!N$3=0,0,IF(เวลาเรียน!S34="o",ลับ!N$3,0))</f>
        <v>0</v>
      </c>
      <c r="O188" s="60">
        <f>IF(ลับ!O$3=0,0,IF(เวลาเรียน!T34="o",ลับ!O$3,0))</f>
        <v>0</v>
      </c>
      <c r="P188" s="60">
        <f>IF(ลับ!P$3=0,0,IF(เวลาเรียน!U34="o",ลับ!P$3,0))</f>
        <v>0</v>
      </c>
      <c r="Q188" s="60">
        <f>IF(ลับ!Q$3=0,0,IF(เวลาเรียน!V34="o",ลับ!Q$3,0))</f>
        <v>0</v>
      </c>
      <c r="R188" s="60">
        <f>IF(ลับ!R$3=0,0,IF(เวลาเรียน!W34="o",ลับ!R$3,0))</f>
        <v>0</v>
      </c>
      <c r="S188" s="60">
        <f>IF(ลับ!S$3=0,0,IF(เวลาเรียน!X34="o",ลับ!S$3,0))</f>
        <v>0</v>
      </c>
      <c r="T188" s="60">
        <f>IF(ลับ!T$3=0,0,IF(เวลาเรียน!Y34="o",ลับ!T$3,0))</f>
        <v>0</v>
      </c>
      <c r="U188" s="60">
        <f>IF(ลับ!U$3=0,0,IF(เวลาเรียน!Z34="o",ลับ!U$3,0))</f>
        <v>0</v>
      </c>
      <c r="V188" s="60">
        <f>IF(ลับ!V$3=0,0,IF(เวลาเรียน!AA34="o",ลับ!V$3,0))</f>
        <v>0</v>
      </c>
      <c r="W188" s="60">
        <f>IF(ลับ!W$3=0,0,IF(เวลาเรียน!AB34="o",ลับ!W$3,0))</f>
        <v>0</v>
      </c>
      <c r="X188" s="60">
        <f>IF(ลับ!X$3=0,0,IF(เวลาเรียน!AC34="o",ลับ!X$3,0))</f>
        <v>0</v>
      </c>
      <c r="Y188" s="60">
        <f>IF(ลับ!Y$3=0,0,IF(เวลาเรียน!AD34="o",ลับ!Y$3,0))</f>
        <v>0</v>
      </c>
      <c r="Z188" s="295">
        <f>IF(ลับ!Z$3=0,0,IF(เวลาเรียน!AE34="o",ลับ!Z$3,0))</f>
        <v>0</v>
      </c>
      <c r="AA188" s="60">
        <f>IF(ลับ!B$3=0,0,IF(เวลาเรียน!AF34="o",ลับ!B$3,0))</f>
        <v>0</v>
      </c>
      <c r="AB188" s="60">
        <f>IF(ลับ!C$3=0,0,IF(เวลาเรียน!AG34="o",ลับ!C$3,0))</f>
        <v>0</v>
      </c>
      <c r="AC188" s="60">
        <f>IF(ลับ!D$3=0,0,IF(เวลาเรียน!AH34="o",ลับ!D$3,0))</f>
        <v>0</v>
      </c>
      <c r="AD188" s="60">
        <f>IF(ลับ!E$3=0,0,IF(เวลาเรียน!AI34="o",ลับ!E$3,0))</f>
        <v>0</v>
      </c>
      <c r="AE188" s="60" t="e">
        <f>IF(ลับ!F$3=0,0,IF(เวลาเรียน!AJ34="o",ลับ!F$3,0))</f>
        <v>#REF!</v>
      </c>
      <c r="AF188" s="60">
        <f>IF(ลับ!G$3=0,0,IF(เวลาเรียน!AK34="o",ลับ!G$3,0))</f>
        <v>0</v>
      </c>
      <c r="AG188" s="60">
        <f>IF(ลับ!H$3=0,0,IF(เวลาเรียน!AL34="o",ลับ!H$3,0))</f>
        <v>0</v>
      </c>
      <c r="AH188" s="60">
        <f>IF(ลับ!I$3=0,0,IF(เวลาเรียน!AM34="o",ลับ!I$3,0))</f>
        <v>0</v>
      </c>
      <c r="AI188" s="60">
        <f>IF(ลับ!J$3=0,0,IF(เวลาเรียน!AN34="o",ลับ!J$3,0))</f>
        <v>0</v>
      </c>
      <c r="AJ188" s="60">
        <f>IF(ลับ!K$3=0,0,IF(เวลาเรียน!AO34="o",ลับ!K$3,0))</f>
        <v>0</v>
      </c>
      <c r="AK188" s="60">
        <f>IF(ลับ!L$3=0,0,IF(เวลาเรียน!AP34="o",ลับ!L$3,0))</f>
        <v>0</v>
      </c>
      <c r="AL188" s="60">
        <f>IF(ลับ!M$3=0,0,IF(เวลาเรียน!AQ34="o",ลับ!M$3,0))</f>
        <v>0</v>
      </c>
      <c r="AM188" s="60">
        <f>IF(ลับ!N$3=0,0,IF(เวลาเรียน!AR34="o",ลับ!N$3,0))</f>
        <v>0</v>
      </c>
      <c r="AN188" s="60">
        <f>IF(ลับ!O$3=0,0,IF(เวลาเรียน!AS34="o",ลับ!O$3,0))</f>
        <v>0</v>
      </c>
      <c r="AO188" s="60">
        <f>IF(ลับ!P$3=0,0,IF(เวลาเรียน!AT34="o",ลับ!P$3,0))</f>
        <v>0</v>
      </c>
      <c r="AP188" s="60">
        <f>IF(ลับ!Q$3=0,0,IF(เวลาเรียน!AU34="o",ลับ!Q$3,0))</f>
        <v>0</v>
      </c>
      <c r="AQ188" s="60">
        <f>IF(ลับ!R$3=0,0,IF(เวลาเรียน!AV34="o",ลับ!R$3,0))</f>
        <v>0</v>
      </c>
      <c r="AR188" s="60">
        <f>IF(ลับ!S$3=0,0,IF(เวลาเรียน!AW34="o",ลับ!S$3,0))</f>
        <v>0</v>
      </c>
      <c r="AS188" s="60">
        <f>IF(ลับ!T$3=0,0,IF(เวลาเรียน!AX34="o",ลับ!T$3,0))</f>
        <v>0</v>
      </c>
      <c r="AT188" s="60">
        <f>IF(ลับ!U$3=0,0,IF(เวลาเรียน!AY34="o",ลับ!U$3,0))</f>
        <v>0</v>
      </c>
      <c r="AU188" s="60">
        <f>IF(ลับ!V$3=0,0,IF(เวลาเรียน!AZ34="o",ลับ!V$3,0))</f>
        <v>0</v>
      </c>
      <c r="AV188" s="60">
        <f>IF(ลับ!W$3=0,0,IF(เวลาเรียน!BA34="o",ลับ!W$3,0))</f>
        <v>0</v>
      </c>
      <c r="AW188" s="60">
        <f>IF(ลับ!X$3=0,0,IF(เวลาเรียน!BB34="o",ลับ!X$3,0))</f>
        <v>0</v>
      </c>
      <c r="AX188" s="60">
        <f>IF(ลับ!Y$3=0,0,IF(เวลาเรียน!BC34="o",ลับ!Y$3,0))</f>
        <v>0</v>
      </c>
      <c r="AY188" s="60">
        <f>IF(ลับ!Z$3=0,0,IF(เวลาเรียน!BD34="o",ลับ!Z$3,0))</f>
        <v>0</v>
      </c>
      <c r="AZ188" s="60">
        <f>IF(ลับ!AA$3=0,0,IF(เวลาเรียน!BE34="o",ลับ!AA$3,0))</f>
        <v>0</v>
      </c>
      <c r="BA188" s="60">
        <f>IF(ลับ!AB$3=0,0,IF(เวลาเรียน!BF34="o",ลับ!AB$3,0))</f>
        <v>0</v>
      </c>
      <c r="BB188" s="60">
        <f>IF(ลับ!AC$3=0,0,IF(เวลาเรียน!BG34="o",ลับ!AC$3,0))</f>
        <v>0</v>
      </c>
      <c r="BC188" s="60">
        <f>IF(ลับ!AD$3=0,0,IF(เวลาเรียน!BH34="o",ลับ!AD$3,0))</f>
        <v>0</v>
      </c>
      <c r="BD188" s="60">
        <f>IF(ลับ!AE$3=0,0,IF(เวลาเรียน!BI34="o",ลับ!AE$3,0))</f>
        <v>0</v>
      </c>
      <c r="BE188" s="60">
        <f>IF(ลับ!AF$3=0,0,IF(เวลาเรียน!BJ34="o",ลับ!AF$3,0))</f>
        <v>0</v>
      </c>
      <c r="BF188" s="60">
        <f>IF(ลับ!AG$3=0,0,IF(เวลาเรียน!BK34="o",ลับ!AG$3,0))</f>
        <v>0</v>
      </c>
      <c r="BG188" s="60">
        <f>IF(ลับ!AH$3=0,0,IF(เวลาเรียน!BL34="o",ลับ!AH$3,0))</f>
        <v>0</v>
      </c>
      <c r="BH188" s="60">
        <f>IF(ลับ!AI$3=0,0,IF(เวลาเรียน!BM34="o",ลับ!AI$3,0))</f>
        <v>0</v>
      </c>
      <c r="BI188" s="60">
        <f>IF(ลับ!AJ$3=0,0,IF(เวลาเรียน!BN34="o",ลับ!AJ$3,0))</f>
        <v>0</v>
      </c>
      <c r="BJ188" s="60">
        <f>IF(ลับ!AK$3=0,0,IF(เวลาเรียน!BO34="o",ลับ!AK$3,0))</f>
        <v>0</v>
      </c>
      <c r="BK188" s="60">
        <f>IF(ลับ!AL$3=0,0,IF(เวลาเรียน!BP34="o",ลับ!AL$3,0))</f>
        <v>0</v>
      </c>
      <c r="BL188" s="60">
        <f>IF(ลับ!AM$3=0,0,IF(เวลาเรียน!BQ34="o",ลับ!AM$3,0))</f>
        <v>0</v>
      </c>
      <c r="BM188" s="60">
        <f>IF(ลับ!AN$3=0,0,IF(เวลาเรียน!BR34="o",ลับ!AN$3,0))</f>
        <v>0</v>
      </c>
      <c r="BN188" s="60">
        <f>IF(ลับ!AO$3=0,0,IF(เวลาเรียน!BS34="o",ลับ!AO$3,0))</f>
        <v>0</v>
      </c>
      <c r="BO188" s="60">
        <f>IF(ลับ!AP$3=0,0,IF(เวลาเรียน!BT34="o",ลับ!AP$3,0))</f>
        <v>0</v>
      </c>
      <c r="BP188" s="60">
        <f>IF(ลับ!AQ$3=0,0,IF(เวลาเรียน!BU34="o",ลับ!AQ$3,0))</f>
        <v>0</v>
      </c>
      <c r="BQ188" s="60">
        <f>IF(ลับ!AR$3=0,0,IF(เวลาเรียน!BV34="o",ลับ!AR$3,0))</f>
        <v>0</v>
      </c>
      <c r="BR188" s="60">
        <f>IF(ลับ!AS$3=0,0,IF(เวลาเรียน!BW34="o",ลับ!AS$3,0))</f>
        <v>0</v>
      </c>
      <c r="BS188" s="295">
        <f>IF(ลับ!AT$3=0,0,IF(เวลาเรียน!BX34="o",ลับ!AT$3,0))</f>
        <v>0</v>
      </c>
      <c r="BT188" s="60">
        <f>IF(ลับ!BT$3=0,0,IF(เวลาเรียน!BZ34="o",ลับ!BT$3,0))</f>
        <v>0</v>
      </c>
      <c r="BU188" s="60">
        <f>IF(ลับ!BU$3=0,0,IF(เวลาเรียน!CA34="o",ลับ!BU$3,0))</f>
        <v>0</v>
      </c>
      <c r="BV188" s="60">
        <f>IF(ลับ!BV$3=0,0,IF(เวลาเรียน!CB34="o",ลับ!BV$3,0))</f>
        <v>0</v>
      </c>
      <c r="BW188" s="60">
        <f>IF(ลับ!BW$3=0,0,IF(เวลาเรียน!CC34="o",ลับ!BW$3,0))</f>
        <v>0</v>
      </c>
      <c r="BX188" s="60">
        <f>IF(ลับ!BX$3=0,0,IF(เวลาเรียน!CD34="o",ลับ!BX$3,0))</f>
        <v>0</v>
      </c>
      <c r="BY188" s="60">
        <f>IF(ลับ!BY$3=0,0,IF(เวลาเรียน!CE34="o",ลับ!BY$3,0))</f>
        <v>0</v>
      </c>
      <c r="BZ188" s="60">
        <f>IF(ลับ!BZ$3=0,0,IF(เวลาเรียน!CF34="o",ลับ!BZ$3,0))</f>
        <v>0</v>
      </c>
      <c r="CA188" s="60">
        <f>IF(ลับ!CA$3=0,0,IF(เวลาเรียน!CG34="o",ลับ!CA$3,0))</f>
        <v>0</v>
      </c>
      <c r="CB188" s="60">
        <f>IF(ลับ!CB$3=0,0,IF(เวลาเรียน!CH34="o",ลับ!CB$3,0))</f>
        <v>0</v>
      </c>
      <c r="CC188" s="60">
        <f>IF(ลับ!CC$3=0,0,IF(เวลาเรียน!CI34="o",ลับ!CC$3,0))</f>
        <v>0</v>
      </c>
      <c r="CD188" s="60">
        <f>IF(ลับ!CD$3=0,0,IF(เวลาเรียน!CJ34="o",ลับ!CD$3,0))</f>
        <v>0</v>
      </c>
      <c r="CE188" s="60">
        <f>IF(ลับ!CE$3=0,0,IF(เวลาเรียน!CK34="o",ลับ!CE$3,0))</f>
        <v>0</v>
      </c>
      <c r="CF188" s="60">
        <f>IF(ลับ!CF$3=0,0,IF(เวลาเรียน!CL34="o",ลับ!CF$3,0))</f>
        <v>0</v>
      </c>
      <c r="CG188" s="60">
        <f>IF(ลับ!CG$3=0,0,IF(เวลาเรียน!CM34="o",ลับ!CG$3,0))</f>
        <v>0</v>
      </c>
      <c r="CH188" s="60">
        <f>IF(ลับ!CH$3=0,0,IF(เวลาเรียน!CN34="o",ลับ!CH$3,0))</f>
        <v>0</v>
      </c>
      <c r="CI188" s="60">
        <f>IF(ลับ!CI$3=0,0,IF(เวลาเรียน!CO34="o",ลับ!CI$3,0))</f>
        <v>0</v>
      </c>
      <c r="CJ188" s="60">
        <f>IF(ลับ!CJ$3=0,0,IF(เวลาเรียน!CP34="o",ลับ!CJ$3,0))</f>
        <v>0</v>
      </c>
      <c r="CK188" s="60">
        <f>IF(ลับ!CK$3=0,0,IF(เวลาเรียน!CQ34="o",ลับ!CK$3,0))</f>
        <v>0</v>
      </c>
      <c r="CL188" s="60">
        <f>IF(ลับ!CL$3=0,0,IF(เวลาเรียน!CR34="o",ลับ!CL$3,0))</f>
        <v>0</v>
      </c>
      <c r="CM188" s="60">
        <f>IF(ลับ!CM$3=0,0,IF(เวลาเรียน!CS34="o",ลับ!CM$3,0))</f>
        <v>0</v>
      </c>
      <c r="CN188" s="60">
        <f>IF(ลับ!CN$3=0,0,IF(เวลาเรียน!CT34="o",ลับ!CN$3,0))</f>
        <v>0</v>
      </c>
      <c r="CO188" s="60">
        <f>IF(ลับ!CO$3=0,0,IF(เวลาเรียน!CU34="o",ลับ!CO$3,0))</f>
        <v>0</v>
      </c>
      <c r="CP188" s="60">
        <f>IF(ลับ!CP$3=0,0,IF(เวลาเรียน!CV34="o",ลับ!CP$3,0))</f>
        <v>0</v>
      </c>
      <c r="CQ188" s="60">
        <f>IF(ลับ!CQ$3=0,0,IF(เวลาเรียน!CW34="o",ลับ!CQ$3,0))</f>
        <v>0</v>
      </c>
      <c r="CR188" s="60">
        <f>IF(ลับ!CR$3=0,0,IF(เวลาเรียน!CX34="o",ลับ!CR$3,0))</f>
        <v>0</v>
      </c>
      <c r="CS188" s="60">
        <f>IF(ลับ!CS$3=0,0,IF(เวลาเรียน!CY34="o",ลับ!CS$3,0))</f>
        <v>0</v>
      </c>
      <c r="CT188" s="60">
        <f>IF(ลับ!CT$3=0,0,IF(เวลาเรียน!CZ34="o",ลับ!CT$3,0))</f>
        <v>0</v>
      </c>
      <c r="CU188" s="60">
        <f>IF(ลับ!CU$3=0,0,IF(เวลาเรียน!DA34="o",ลับ!CU$3,0))</f>
        <v>0</v>
      </c>
      <c r="CV188" s="60">
        <f>IF(ลับ!CV$3=0,0,IF(เวลาเรียน!DB34="o",ลับ!CV$3,0))</f>
        <v>0</v>
      </c>
      <c r="CW188" s="60">
        <f>IF(ลับ!CW$3=0,0,IF(เวลาเรียน!DC34="o",ลับ!CW$3,0))</f>
        <v>0</v>
      </c>
      <c r="CX188" s="73" t="e">
        <f t="shared" si="26"/>
        <v>#REF!</v>
      </c>
      <c r="CZ188" s="47"/>
      <c r="DA188" s="47"/>
      <c r="DB188" s="47"/>
      <c r="DC188" s="47"/>
      <c r="DD188" s="47"/>
      <c r="DE188" s="47"/>
      <c r="DF188" s="47"/>
      <c r="DG188" s="47"/>
      <c r="DH188" s="47"/>
      <c r="DI188" s="47"/>
      <c r="DJ188" s="47"/>
      <c r="DK188" s="47"/>
      <c r="DL188" s="47"/>
      <c r="DM188" s="47"/>
      <c r="DN188" s="47"/>
      <c r="DO188" s="47"/>
      <c r="DP188" s="47"/>
      <c r="DQ188" s="47"/>
      <c r="DR188" s="47"/>
      <c r="DS188" s="47"/>
      <c r="DT188" s="47"/>
      <c r="DU188" s="47"/>
      <c r="DV188" s="47"/>
      <c r="DW188" s="47"/>
      <c r="DX188" s="47"/>
      <c r="DY188" s="47"/>
      <c r="DZ188" s="47"/>
      <c r="EA188" s="47"/>
      <c r="EB188" s="47"/>
      <c r="EC188" s="47"/>
      <c r="ED188" s="47"/>
      <c r="EE188" s="47"/>
      <c r="EF188" s="47"/>
    </row>
    <row r="189" spans="1:214" ht="20.399999999999999" x14ac:dyDescent="0.55000000000000004">
      <c r="A189" s="25">
        <v>30</v>
      </c>
      <c r="B189" s="60">
        <f>IF(ลับ!B$3=0,0,IF(เวลาเรียน!H35="o",ลับ!B$3,0))</f>
        <v>0</v>
      </c>
      <c r="C189" s="60">
        <f>IF(ลับ!C$3=0,0,IF(เวลาเรียน!I35="o",ลับ!C$3,0))</f>
        <v>0</v>
      </c>
      <c r="D189" s="60">
        <f>IF(ลับ!D$3=0,0,IF(เวลาเรียน!J35="o",ลับ!D$3,0))</f>
        <v>0</v>
      </c>
      <c r="E189" s="60">
        <f>IF(ลับ!E$3=0,0,IF(เวลาเรียน!K35="o",ลับ!E$3,0))</f>
        <v>0</v>
      </c>
      <c r="F189" s="60" t="e">
        <f>IF(ลับ!F$3=0,0,IF(เวลาเรียน!#REF!="o",ลับ!F$3,0))</f>
        <v>#REF!</v>
      </c>
      <c r="G189" s="60">
        <f>IF(ลับ!G$3=0,0,IF(เวลาเรียน!L35="o",ลับ!G$3,0))</f>
        <v>0</v>
      </c>
      <c r="H189" s="60">
        <f>IF(ลับ!H$3=0,0,IF(เวลาเรียน!M35="o",ลับ!H$3,0))</f>
        <v>0</v>
      </c>
      <c r="I189" s="60">
        <f>IF(ลับ!I$3=0,0,IF(เวลาเรียน!N35="o",ลับ!I$3,0))</f>
        <v>0</v>
      </c>
      <c r="J189" s="60">
        <f>IF(ลับ!J$3=0,0,IF(เวลาเรียน!O35="o",ลับ!J$3,0))</f>
        <v>0</v>
      </c>
      <c r="K189" s="60">
        <f>IF(ลับ!K$3=0,0,IF(เวลาเรียน!P35="o",ลับ!K$3,0))</f>
        <v>0</v>
      </c>
      <c r="L189" s="60">
        <f>IF(ลับ!L$3=0,0,IF(เวลาเรียน!Q35="o",ลับ!L$3,0))</f>
        <v>0</v>
      </c>
      <c r="M189" s="60">
        <f>IF(ลับ!M$3=0,0,IF(เวลาเรียน!R35="o",ลับ!M$3,0))</f>
        <v>0</v>
      </c>
      <c r="N189" s="60">
        <f>IF(ลับ!N$3=0,0,IF(เวลาเรียน!S35="o",ลับ!N$3,0))</f>
        <v>0</v>
      </c>
      <c r="O189" s="60">
        <f>IF(ลับ!O$3=0,0,IF(เวลาเรียน!T35="o",ลับ!O$3,0))</f>
        <v>0</v>
      </c>
      <c r="P189" s="60">
        <f>IF(ลับ!P$3=0,0,IF(เวลาเรียน!U35="o",ลับ!P$3,0))</f>
        <v>0</v>
      </c>
      <c r="Q189" s="60">
        <f>IF(ลับ!Q$3=0,0,IF(เวลาเรียน!V35="o",ลับ!Q$3,0))</f>
        <v>0</v>
      </c>
      <c r="R189" s="60">
        <f>IF(ลับ!R$3=0,0,IF(เวลาเรียน!W35="o",ลับ!R$3,0))</f>
        <v>0</v>
      </c>
      <c r="S189" s="60">
        <f>IF(ลับ!S$3=0,0,IF(เวลาเรียน!X35="o",ลับ!S$3,0))</f>
        <v>0</v>
      </c>
      <c r="T189" s="60">
        <f>IF(ลับ!T$3=0,0,IF(เวลาเรียน!Y35="o",ลับ!T$3,0))</f>
        <v>0</v>
      </c>
      <c r="U189" s="60">
        <f>IF(ลับ!U$3=0,0,IF(เวลาเรียน!Z35="o",ลับ!U$3,0))</f>
        <v>0</v>
      </c>
      <c r="V189" s="60">
        <f>IF(ลับ!V$3=0,0,IF(เวลาเรียน!AA35="o",ลับ!V$3,0))</f>
        <v>0</v>
      </c>
      <c r="W189" s="60">
        <f>IF(ลับ!W$3=0,0,IF(เวลาเรียน!AB35="o",ลับ!W$3,0))</f>
        <v>0</v>
      </c>
      <c r="X189" s="60">
        <f>IF(ลับ!X$3=0,0,IF(เวลาเรียน!AC35="o",ลับ!X$3,0))</f>
        <v>0</v>
      </c>
      <c r="Y189" s="60">
        <f>IF(ลับ!Y$3=0,0,IF(เวลาเรียน!AD35="o",ลับ!Y$3,0))</f>
        <v>0</v>
      </c>
      <c r="Z189" s="295">
        <f>IF(ลับ!Z$3=0,0,IF(เวลาเรียน!AE35="o",ลับ!Z$3,0))</f>
        <v>0</v>
      </c>
      <c r="AA189" s="60">
        <f>IF(ลับ!B$3=0,0,IF(เวลาเรียน!AF35="o",ลับ!B$3,0))</f>
        <v>0</v>
      </c>
      <c r="AB189" s="60">
        <f>IF(ลับ!C$3=0,0,IF(เวลาเรียน!AG35="o",ลับ!C$3,0))</f>
        <v>0</v>
      </c>
      <c r="AC189" s="60">
        <f>IF(ลับ!D$3=0,0,IF(เวลาเรียน!AH35="o",ลับ!D$3,0))</f>
        <v>0</v>
      </c>
      <c r="AD189" s="60">
        <f>IF(ลับ!E$3=0,0,IF(เวลาเรียน!AI35="o",ลับ!E$3,0))</f>
        <v>0</v>
      </c>
      <c r="AE189" s="60" t="e">
        <f>IF(ลับ!F$3=0,0,IF(เวลาเรียน!AJ35="o",ลับ!F$3,0))</f>
        <v>#REF!</v>
      </c>
      <c r="AF189" s="60">
        <f>IF(ลับ!G$3=0,0,IF(เวลาเรียน!AK35="o",ลับ!G$3,0))</f>
        <v>0</v>
      </c>
      <c r="AG189" s="60">
        <f>IF(ลับ!H$3=0,0,IF(เวลาเรียน!AL35="o",ลับ!H$3,0))</f>
        <v>0</v>
      </c>
      <c r="AH189" s="60">
        <f>IF(ลับ!I$3=0,0,IF(เวลาเรียน!AM35="o",ลับ!I$3,0))</f>
        <v>0</v>
      </c>
      <c r="AI189" s="60">
        <f>IF(ลับ!J$3=0,0,IF(เวลาเรียน!AN35="o",ลับ!J$3,0))</f>
        <v>0</v>
      </c>
      <c r="AJ189" s="60">
        <f>IF(ลับ!K$3=0,0,IF(เวลาเรียน!AO35="o",ลับ!K$3,0))</f>
        <v>0</v>
      </c>
      <c r="AK189" s="60">
        <f>IF(ลับ!L$3=0,0,IF(เวลาเรียน!AP35="o",ลับ!L$3,0))</f>
        <v>0</v>
      </c>
      <c r="AL189" s="60">
        <f>IF(ลับ!M$3=0,0,IF(เวลาเรียน!AQ35="o",ลับ!M$3,0))</f>
        <v>0</v>
      </c>
      <c r="AM189" s="60">
        <f>IF(ลับ!N$3=0,0,IF(เวลาเรียน!AR35="o",ลับ!N$3,0))</f>
        <v>0</v>
      </c>
      <c r="AN189" s="60">
        <f>IF(ลับ!O$3=0,0,IF(เวลาเรียน!AS35="o",ลับ!O$3,0))</f>
        <v>0</v>
      </c>
      <c r="AO189" s="60">
        <f>IF(ลับ!P$3=0,0,IF(เวลาเรียน!AT35="o",ลับ!P$3,0))</f>
        <v>0</v>
      </c>
      <c r="AP189" s="60">
        <f>IF(ลับ!Q$3=0,0,IF(เวลาเรียน!AU35="o",ลับ!Q$3,0))</f>
        <v>0</v>
      </c>
      <c r="AQ189" s="60">
        <f>IF(ลับ!R$3=0,0,IF(เวลาเรียน!AV35="o",ลับ!R$3,0))</f>
        <v>0</v>
      </c>
      <c r="AR189" s="60">
        <f>IF(ลับ!S$3=0,0,IF(เวลาเรียน!AW35="o",ลับ!S$3,0))</f>
        <v>0</v>
      </c>
      <c r="AS189" s="60">
        <f>IF(ลับ!T$3=0,0,IF(เวลาเรียน!AX35="o",ลับ!T$3,0))</f>
        <v>0</v>
      </c>
      <c r="AT189" s="60">
        <f>IF(ลับ!U$3=0,0,IF(เวลาเรียน!AY35="o",ลับ!U$3,0))</f>
        <v>0</v>
      </c>
      <c r="AU189" s="60">
        <f>IF(ลับ!V$3=0,0,IF(เวลาเรียน!AZ35="o",ลับ!V$3,0))</f>
        <v>0</v>
      </c>
      <c r="AV189" s="60">
        <f>IF(ลับ!W$3=0,0,IF(เวลาเรียน!BA35="o",ลับ!W$3,0))</f>
        <v>0</v>
      </c>
      <c r="AW189" s="60">
        <f>IF(ลับ!X$3=0,0,IF(เวลาเรียน!BB35="o",ลับ!X$3,0))</f>
        <v>0</v>
      </c>
      <c r="AX189" s="60">
        <f>IF(ลับ!Y$3=0,0,IF(เวลาเรียน!BC35="o",ลับ!Y$3,0))</f>
        <v>0</v>
      </c>
      <c r="AY189" s="60">
        <f>IF(ลับ!Z$3=0,0,IF(เวลาเรียน!BD35="o",ลับ!Z$3,0))</f>
        <v>0</v>
      </c>
      <c r="AZ189" s="60">
        <f>IF(ลับ!AA$3=0,0,IF(เวลาเรียน!BE35="o",ลับ!AA$3,0))</f>
        <v>0</v>
      </c>
      <c r="BA189" s="60">
        <f>IF(ลับ!AB$3=0,0,IF(เวลาเรียน!BF35="o",ลับ!AB$3,0))</f>
        <v>0</v>
      </c>
      <c r="BB189" s="60">
        <f>IF(ลับ!AC$3=0,0,IF(เวลาเรียน!BG35="o",ลับ!AC$3,0))</f>
        <v>0</v>
      </c>
      <c r="BC189" s="60">
        <f>IF(ลับ!AD$3=0,0,IF(เวลาเรียน!BH35="o",ลับ!AD$3,0))</f>
        <v>0</v>
      </c>
      <c r="BD189" s="60">
        <f>IF(ลับ!AE$3=0,0,IF(เวลาเรียน!BI35="o",ลับ!AE$3,0))</f>
        <v>0</v>
      </c>
      <c r="BE189" s="60">
        <f>IF(ลับ!AF$3=0,0,IF(เวลาเรียน!BJ35="o",ลับ!AF$3,0))</f>
        <v>0</v>
      </c>
      <c r="BF189" s="60">
        <f>IF(ลับ!AG$3=0,0,IF(เวลาเรียน!BK35="o",ลับ!AG$3,0))</f>
        <v>0</v>
      </c>
      <c r="BG189" s="60">
        <f>IF(ลับ!AH$3=0,0,IF(เวลาเรียน!BL35="o",ลับ!AH$3,0))</f>
        <v>0</v>
      </c>
      <c r="BH189" s="60">
        <f>IF(ลับ!AI$3=0,0,IF(เวลาเรียน!BM35="o",ลับ!AI$3,0))</f>
        <v>0</v>
      </c>
      <c r="BI189" s="60">
        <f>IF(ลับ!AJ$3=0,0,IF(เวลาเรียน!BN35="o",ลับ!AJ$3,0))</f>
        <v>0</v>
      </c>
      <c r="BJ189" s="60">
        <f>IF(ลับ!AK$3=0,0,IF(เวลาเรียน!BO35="o",ลับ!AK$3,0))</f>
        <v>0</v>
      </c>
      <c r="BK189" s="60">
        <f>IF(ลับ!AL$3=0,0,IF(เวลาเรียน!BP35="o",ลับ!AL$3,0))</f>
        <v>0</v>
      </c>
      <c r="BL189" s="60">
        <f>IF(ลับ!AM$3=0,0,IF(เวลาเรียน!BQ35="o",ลับ!AM$3,0))</f>
        <v>0</v>
      </c>
      <c r="BM189" s="60">
        <f>IF(ลับ!AN$3=0,0,IF(เวลาเรียน!BR35="o",ลับ!AN$3,0))</f>
        <v>0</v>
      </c>
      <c r="BN189" s="60">
        <f>IF(ลับ!AO$3=0,0,IF(เวลาเรียน!BS35="o",ลับ!AO$3,0))</f>
        <v>0</v>
      </c>
      <c r="BO189" s="60">
        <f>IF(ลับ!AP$3=0,0,IF(เวลาเรียน!BT35="o",ลับ!AP$3,0))</f>
        <v>0</v>
      </c>
      <c r="BP189" s="60">
        <f>IF(ลับ!AQ$3=0,0,IF(เวลาเรียน!BU35="o",ลับ!AQ$3,0))</f>
        <v>0</v>
      </c>
      <c r="BQ189" s="60">
        <f>IF(ลับ!AR$3=0,0,IF(เวลาเรียน!BV35="o",ลับ!AR$3,0))</f>
        <v>0</v>
      </c>
      <c r="BR189" s="60">
        <f>IF(ลับ!AS$3=0,0,IF(เวลาเรียน!BW35="o",ลับ!AS$3,0))</f>
        <v>0</v>
      </c>
      <c r="BS189" s="295">
        <f>IF(ลับ!AT$3=0,0,IF(เวลาเรียน!BX35="o",ลับ!AT$3,0))</f>
        <v>0</v>
      </c>
      <c r="BT189" s="60">
        <f>IF(ลับ!BT$3=0,0,IF(เวลาเรียน!BZ35="o",ลับ!BT$3,0))</f>
        <v>0</v>
      </c>
      <c r="BU189" s="60">
        <f>IF(ลับ!BU$3=0,0,IF(เวลาเรียน!CA35="o",ลับ!BU$3,0))</f>
        <v>0</v>
      </c>
      <c r="BV189" s="60">
        <f>IF(ลับ!BV$3=0,0,IF(เวลาเรียน!CB35="o",ลับ!BV$3,0))</f>
        <v>0</v>
      </c>
      <c r="BW189" s="60">
        <f>IF(ลับ!BW$3=0,0,IF(เวลาเรียน!CC35="o",ลับ!BW$3,0))</f>
        <v>0</v>
      </c>
      <c r="BX189" s="60">
        <f>IF(ลับ!BX$3=0,0,IF(เวลาเรียน!CD35="o",ลับ!BX$3,0))</f>
        <v>0</v>
      </c>
      <c r="BY189" s="60">
        <f>IF(ลับ!BY$3=0,0,IF(เวลาเรียน!CE35="o",ลับ!BY$3,0))</f>
        <v>0</v>
      </c>
      <c r="BZ189" s="60">
        <f>IF(ลับ!BZ$3=0,0,IF(เวลาเรียน!CF35="o",ลับ!BZ$3,0))</f>
        <v>0</v>
      </c>
      <c r="CA189" s="60">
        <f>IF(ลับ!CA$3=0,0,IF(เวลาเรียน!CG35="o",ลับ!CA$3,0))</f>
        <v>0</v>
      </c>
      <c r="CB189" s="60">
        <f>IF(ลับ!CB$3=0,0,IF(เวลาเรียน!CH35="o",ลับ!CB$3,0))</f>
        <v>0</v>
      </c>
      <c r="CC189" s="60">
        <f>IF(ลับ!CC$3=0,0,IF(เวลาเรียน!CI35="o",ลับ!CC$3,0))</f>
        <v>0</v>
      </c>
      <c r="CD189" s="60">
        <f>IF(ลับ!CD$3=0,0,IF(เวลาเรียน!CJ35="o",ลับ!CD$3,0))</f>
        <v>0</v>
      </c>
      <c r="CE189" s="60">
        <f>IF(ลับ!CE$3=0,0,IF(เวลาเรียน!CK35="o",ลับ!CE$3,0))</f>
        <v>0</v>
      </c>
      <c r="CF189" s="60">
        <f>IF(ลับ!CF$3=0,0,IF(เวลาเรียน!CL35="o",ลับ!CF$3,0))</f>
        <v>0</v>
      </c>
      <c r="CG189" s="60">
        <f>IF(ลับ!CG$3=0,0,IF(เวลาเรียน!CM35="o",ลับ!CG$3,0))</f>
        <v>0</v>
      </c>
      <c r="CH189" s="60">
        <f>IF(ลับ!CH$3=0,0,IF(เวลาเรียน!CN35="o",ลับ!CH$3,0))</f>
        <v>0</v>
      </c>
      <c r="CI189" s="60">
        <f>IF(ลับ!CI$3=0,0,IF(เวลาเรียน!CO35="o",ลับ!CI$3,0))</f>
        <v>0</v>
      </c>
      <c r="CJ189" s="60">
        <f>IF(ลับ!CJ$3=0,0,IF(เวลาเรียน!CP35="o",ลับ!CJ$3,0))</f>
        <v>0</v>
      </c>
      <c r="CK189" s="60">
        <f>IF(ลับ!CK$3=0,0,IF(เวลาเรียน!CQ35="o",ลับ!CK$3,0))</f>
        <v>0</v>
      </c>
      <c r="CL189" s="60">
        <f>IF(ลับ!CL$3=0,0,IF(เวลาเรียน!CR35="o",ลับ!CL$3,0))</f>
        <v>0</v>
      </c>
      <c r="CM189" s="60">
        <f>IF(ลับ!CM$3=0,0,IF(เวลาเรียน!CS35="o",ลับ!CM$3,0))</f>
        <v>0</v>
      </c>
      <c r="CN189" s="60">
        <f>IF(ลับ!CN$3=0,0,IF(เวลาเรียน!CT35="o",ลับ!CN$3,0))</f>
        <v>0</v>
      </c>
      <c r="CO189" s="60">
        <f>IF(ลับ!CO$3=0,0,IF(เวลาเรียน!CU35="o",ลับ!CO$3,0))</f>
        <v>0</v>
      </c>
      <c r="CP189" s="60">
        <f>IF(ลับ!CP$3=0,0,IF(เวลาเรียน!CV35="o",ลับ!CP$3,0))</f>
        <v>0</v>
      </c>
      <c r="CQ189" s="60">
        <f>IF(ลับ!CQ$3=0,0,IF(เวลาเรียน!CW35="o",ลับ!CQ$3,0))</f>
        <v>0</v>
      </c>
      <c r="CR189" s="60">
        <f>IF(ลับ!CR$3=0,0,IF(เวลาเรียน!CX35="o",ลับ!CR$3,0))</f>
        <v>0</v>
      </c>
      <c r="CS189" s="60">
        <f>IF(ลับ!CS$3=0,0,IF(เวลาเรียน!CY35="o",ลับ!CS$3,0))</f>
        <v>0</v>
      </c>
      <c r="CT189" s="60">
        <f>IF(ลับ!CT$3=0,0,IF(เวลาเรียน!CZ35="o",ลับ!CT$3,0))</f>
        <v>0</v>
      </c>
      <c r="CU189" s="60">
        <f>IF(ลับ!CU$3=0,0,IF(เวลาเรียน!DA35="o",ลับ!CU$3,0))</f>
        <v>0</v>
      </c>
      <c r="CV189" s="60">
        <f>IF(ลับ!CV$3=0,0,IF(เวลาเรียน!DB35="o",ลับ!CV$3,0))</f>
        <v>0</v>
      </c>
      <c r="CW189" s="60">
        <f>IF(ลับ!CW$3=0,0,IF(เวลาเรียน!DC35="o",ลับ!CW$3,0))</f>
        <v>0</v>
      </c>
      <c r="CX189" s="73" t="e">
        <f t="shared" si="26"/>
        <v>#REF!</v>
      </c>
      <c r="CZ189" s="47"/>
      <c r="DA189" s="47"/>
      <c r="DB189" s="47"/>
      <c r="DC189" s="47"/>
      <c r="DD189" s="47"/>
      <c r="DE189" s="47"/>
      <c r="DF189" s="47"/>
      <c r="DG189" s="47"/>
      <c r="DH189" s="47"/>
      <c r="DI189" s="47"/>
      <c r="DJ189" s="47"/>
      <c r="DK189" s="47"/>
      <c r="DL189" s="47"/>
      <c r="DM189" s="47"/>
      <c r="DN189" s="47"/>
      <c r="DO189" s="47"/>
      <c r="DP189" s="47"/>
      <c r="DQ189" s="47"/>
      <c r="DR189" s="47"/>
      <c r="DS189" s="47"/>
      <c r="DT189" s="47"/>
      <c r="DU189" s="47"/>
      <c r="DV189" s="47"/>
      <c r="DW189" s="47"/>
      <c r="DX189" s="47"/>
      <c r="DY189" s="47"/>
      <c r="DZ189" s="47"/>
      <c r="EA189" s="47"/>
      <c r="EB189" s="47"/>
      <c r="EC189" s="47"/>
      <c r="ED189" s="47"/>
      <c r="EE189" s="47"/>
      <c r="EF189" s="47"/>
    </row>
    <row r="190" spans="1:214" ht="20.399999999999999" x14ac:dyDescent="0.55000000000000004">
      <c r="A190" s="25">
        <v>31</v>
      </c>
      <c r="B190" s="60">
        <f>IF(ลับ!B$3=0,0,IF(เวลาเรียน!H36="o",ลับ!B$3,0))</f>
        <v>0</v>
      </c>
      <c r="C190" s="60">
        <f>IF(ลับ!C$3=0,0,IF(เวลาเรียน!I36="o",ลับ!C$3,0))</f>
        <v>0</v>
      </c>
      <c r="D190" s="60">
        <f>IF(ลับ!D$3=0,0,IF(เวลาเรียน!J36="o",ลับ!D$3,0))</f>
        <v>0</v>
      </c>
      <c r="E190" s="60">
        <f>IF(ลับ!E$3=0,0,IF(เวลาเรียน!K36="o",ลับ!E$3,0))</f>
        <v>0</v>
      </c>
      <c r="F190" s="60" t="e">
        <f>IF(ลับ!F$3=0,0,IF(เวลาเรียน!#REF!="o",ลับ!F$3,0))</f>
        <v>#REF!</v>
      </c>
      <c r="G190" s="60">
        <f>IF(ลับ!G$3=0,0,IF(เวลาเรียน!L36="o",ลับ!G$3,0))</f>
        <v>0</v>
      </c>
      <c r="H190" s="60">
        <f>IF(ลับ!H$3=0,0,IF(เวลาเรียน!M36="o",ลับ!H$3,0))</f>
        <v>0</v>
      </c>
      <c r="I190" s="60">
        <f>IF(ลับ!I$3=0,0,IF(เวลาเรียน!N36="o",ลับ!I$3,0))</f>
        <v>0</v>
      </c>
      <c r="J190" s="60">
        <f>IF(ลับ!J$3=0,0,IF(เวลาเรียน!O36="o",ลับ!J$3,0))</f>
        <v>0</v>
      </c>
      <c r="K190" s="60">
        <f>IF(ลับ!K$3=0,0,IF(เวลาเรียน!P36="o",ลับ!K$3,0))</f>
        <v>0</v>
      </c>
      <c r="L190" s="60">
        <f>IF(ลับ!L$3=0,0,IF(เวลาเรียน!Q36="o",ลับ!L$3,0))</f>
        <v>0</v>
      </c>
      <c r="M190" s="60">
        <f>IF(ลับ!M$3=0,0,IF(เวลาเรียน!R36="o",ลับ!M$3,0))</f>
        <v>0</v>
      </c>
      <c r="N190" s="60">
        <f>IF(ลับ!N$3=0,0,IF(เวลาเรียน!S36="o",ลับ!N$3,0))</f>
        <v>0</v>
      </c>
      <c r="O190" s="60">
        <f>IF(ลับ!O$3=0,0,IF(เวลาเรียน!T36="o",ลับ!O$3,0))</f>
        <v>0</v>
      </c>
      <c r="P190" s="60">
        <f>IF(ลับ!P$3=0,0,IF(เวลาเรียน!U36="o",ลับ!P$3,0))</f>
        <v>0</v>
      </c>
      <c r="Q190" s="60">
        <f>IF(ลับ!Q$3=0,0,IF(เวลาเรียน!V36="o",ลับ!Q$3,0))</f>
        <v>0</v>
      </c>
      <c r="R190" s="60">
        <f>IF(ลับ!R$3=0,0,IF(เวลาเรียน!W36="o",ลับ!R$3,0))</f>
        <v>0</v>
      </c>
      <c r="S190" s="60">
        <f>IF(ลับ!S$3=0,0,IF(เวลาเรียน!X36="o",ลับ!S$3,0))</f>
        <v>0</v>
      </c>
      <c r="T190" s="60">
        <f>IF(ลับ!T$3=0,0,IF(เวลาเรียน!Y36="o",ลับ!T$3,0))</f>
        <v>0</v>
      </c>
      <c r="U190" s="60">
        <f>IF(ลับ!U$3=0,0,IF(เวลาเรียน!Z36="o",ลับ!U$3,0))</f>
        <v>0</v>
      </c>
      <c r="V190" s="60">
        <f>IF(ลับ!V$3=0,0,IF(เวลาเรียน!AA36="o",ลับ!V$3,0))</f>
        <v>0</v>
      </c>
      <c r="W190" s="60">
        <f>IF(ลับ!W$3=0,0,IF(เวลาเรียน!AB36="o",ลับ!W$3,0))</f>
        <v>0</v>
      </c>
      <c r="X190" s="60">
        <f>IF(ลับ!X$3=0,0,IF(เวลาเรียน!AC36="o",ลับ!X$3,0))</f>
        <v>0</v>
      </c>
      <c r="Y190" s="60">
        <f>IF(ลับ!Y$3=0,0,IF(เวลาเรียน!AD36="o",ลับ!Y$3,0))</f>
        <v>0</v>
      </c>
      <c r="Z190" s="295">
        <f>IF(ลับ!Z$3=0,0,IF(เวลาเรียน!AE36="o",ลับ!Z$3,0))</f>
        <v>0</v>
      </c>
      <c r="AA190" s="60">
        <f>IF(ลับ!B$3=0,0,IF(เวลาเรียน!AF36="o",ลับ!B$3,0))</f>
        <v>0</v>
      </c>
      <c r="AB190" s="60">
        <f>IF(ลับ!C$3=0,0,IF(เวลาเรียน!AG36="o",ลับ!C$3,0))</f>
        <v>0</v>
      </c>
      <c r="AC190" s="60">
        <f>IF(ลับ!D$3=0,0,IF(เวลาเรียน!AH36="o",ลับ!D$3,0))</f>
        <v>0</v>
      </c>
      <c r="AD190" s="60">
        <f>IF(ลับ!E$3=0,0,IF(เวลาเรียน!AI36="o",ลับ!E$3,0))</f>
        <v>0</v>
      </c>
      <c r="AE190" s="60" t="e">
        <f>IF(ลับ!F$3=0,0,IF(เวลาเรียน!AJ36="o",ลับ!F$3,0))</f>
        <v>#REF!</v>
      </c>
      <c r="AF190" s="60">
        <f>IF(ลับ!G$3=0,0,IF(เวลาเรียน!AK36="o",ลับ!G$3,0))</f>
        <v>0</v>
      </c>
      <c r="AG190" s="60">
        <f>IF(ลับ!H$3=0,0,IF(เวลาเรียน!AL36="o",ลับ!H$3,0))</f>
        <v>0</v>
      </c>
      <c r="AH190" s="60">
        <f>IF(ลับ!I$3=0,0,IF(เวลาเรียน!AM36="o",ลับ!I$3,0))</f>
        <v>0</v>
      </c>
      <c r="AI190" s="60">
        <f>IF(ลับ!J$3=0,0,IF(เวลาเรียน!AN36="o",ลับ!J$3,0))</f>
        <v>0</v>
      </c>
      <c r="AJ190" s="60">
        <f>IF(ลับ!K$3=0,0,IF(เวลาเรียน!AO36="o",ลับ!K$3,0))</f>
        <v>0</v>
      </c>
      <c r="AK190" s="60">
        <f>IF(ลับ!L$3=0,0,IF(เวลาเรียน!AP36="o",ลับ!L$3,0))</f>
        <v>0</v>
      </c>
      <c r="AL190" s="60">
        <f>IF(ลับ!M$3=0,0,IF(เวลาเรียน!AQ36="o",ลับ!M$3,0))</f>
        <v>0</v>
      </c>
      <c r="AM190" s="60">
        <f>IF(ลับ!N$3=0,0,IF(เวลาเรียน!AR36="o",ลับ!N$3,0))</f>
        <v>0</v>
      </c>
      <c r="AN190" s="60">
        <f>IF(ลับ!O$3=0,0,IF(เวลาเรียน!AS36="o",ลับ!O$3,0))</f>
        <v>0</v>
      </c>
      <c r="AO190" s="60">
        <f>IF(ลับ!P$3=0,0,IF(เวลาเรียน!AT36="o",ลับ!P$3,0))</f>
        <v>0</v>
      </c>
      <c r="AP190" s="60">
        <f>IF(ลับ!Q$3=0,0,IF(เวลาเรียน!AU36="o",ลับ!Q$3,0))</f>
        <v>0</v>
      </c>
      <c r="AQ190" s="60">
        <f>IF(ลับ!R$3=0,0,IF(เวลาเรียน!AV36="o",ลับ!R$3,0))</f>
        <v>0</v>
      </c>
      <c r="AR190" s="60">
        <f>IF(ลับ!S$3=0,0,IF(เวลาเรียน!AW36="o",ลับ!S$3,0))</f>
        <v>0</v>
      </c>
      <c r="AS190" s="60">
        <f>IF(ลับ!T$3=0,0,IF(เวลาเรียน!AX36="o",ลับ!T$3,0))</f>
        <v>0</v>
      </c>
      <c r="AT190" s="60">
        <f>IF(ลับ!U$3=0,0,IF(เวลาเรียน!AY36="o",ลับ!U$3,0))</f>
        <v>0</v>
      </c>
      <c r="AU190" s="60">
        <f>IF(ลับ!V$3=0,0,IF(เวลาเรียน!AZ36="o",ลับ!V$3,0))</f>
        <v>0</v>
      </c>
      <c r="AV190" s="60">
        <f>IF(ลับ!W$3=0,0,IF(เวลาเรียน!BA36="o",ลับ!W$3,0))</f>
        <v>0</v>
      </c>
      <c r="AW190" s="60">
        <f>IF(ลับ!X$3=0,0,IF(เวลาเรียน!BB36="o",ลับ!X$3,0))</f>
        <v>0</v>
      </c>
      <c r="AX190" s="60">
        <f>IF(ลับ!Y$3=0,0,IF(เวลาเรียน!BC36="o",ลับ!Y$3,0))</f>
        <v>0</v>
      </c>
      <c r="AY190" s="60">
        <f>IF(ลับ!Z$3=0,0,IF(เวลาเรียน!BD36="o",ลับ!Z$3,0))</f>
        <v>0</v>
      </c>
      <c r="AZ190" s="60">
        <f>IF(ลับ!AA$3=0,0,IF(เวลาเรียน!BE36="o",ลับ!AA$3,0))</f>
        <v>0</v>
      </c>
      <c r="BA190" s="60">
        <f>IF(ลับ!AB$3=0,0,IF(เวลาเรียน!BF36="o",ลับ!AB$3,0))</f>
        <v>0</v>
      </c>
      <c r="BB190" s="60">
        <f>IF(ลับ!AC$3=0,0,IF(เวลาเรียน!BG36="o",ลับ!AC$3,0))</f>
        <v>0</v>
      </c>
      <c r="BC190" s="60">
        <f>IF(ลับ!AD$3=0,0,IF(เวลาเรียน!BH36="o",ลับ!AD$3,0))</f>
        <v>0</v>
      </c>
      <c r="BD190" s="60">
        <f>IF(ลับ!AE$3=0,0,IF(เวลาเรียน!BI36="o",ลับ!AE$3,0))</f>
        <v>0</v>
      </c>
      <c r="BE190" s="60">
        <f>IF(ลับ!AF$3=0,0,IF(เวลาเรียน!BJ36="o",ลับ!AF$3,0))</f>
        <v>0</v>
      </c>
      <c r="BF190" s="60">
        <f>IF(ลับ!AG$3=0,0,IF(เวลาเรียน!BK36="o",ลับ!AG$3,0))</f>
        <v>0</v>
      </c>
      <c r="BG190" s="60">
        <f>IF(ลับ!AH$3=0,0,IF(เวลาเรียน!BL36="o",ลับ!AH$3,0))</f>
        <v>0</v>
      </c>
      <c r="BH190" s="60">
        <f>IF(ลับ!AI$3=0,0,IF(เวลาเรียน!BM36="o",ลับ!AI$3,0))</f>
        <v>0</v>
      </c>
      <c r="BI190" s="60">
        <f>IF(ลับ!AJ$3=0,0,IF(เวลาเรียน!BN36="o",ลับ!AJ$3,0))</f>
        <v>0</v>
      </c>
      <c r="BJ190" s="60">
        <f>IF(ลับ!AK$3=0,0,IF(เวลาเรียน!BO36="o",ลับ!AK$3,0))</f>
        <v>0</v>
      </c>
      <c r="BK190" s="60">
        <f>IF(ลับ!AL$3=0,0,IF(เวลาเรียน!BP36="o",ลับ!AL$3,0))</f>
        <v>0</v>
      </c>
      <c r="BL190" s="60">
        <f>IF(ลับ!AM$3=0,0,IF(เวลาเรียน!BQ36="o",ลับ!AM$3,0))</f>
        <v>0</v>
      </c>
      <c r="BM190" s="60">
        <f>IF(ลับ!AN$3=0,0,IF(เวลาเรียน!BR36="o",ลับ!AN$3,0))</f>
        <v>0</v>
      </c>
      <c r="BN190" s="60">
        <f>IF(ลับ!AO$3=0,0,IF(เวลาเรียน!BS36="o",ลับ!AO$3,0))</f>
        <v>0</v>
      </c>
      <c r="BO190" s="60">
        <f>IF(ลับ!AP$3=0,0,IF(เวลาเรียน!BT36="o",ลับ!AP$3,0))</f>
        <v>0</v>
      </c>
      <c r="BP190" s="60">
        <f>IF(ลับ!AQ$3=0,0,IF(เวลาเรียน!BU36="o",ลับ!AQ$3,0))</f>
        <v>0</v>
      </c>
      <c r="BQ190" s="60">
        <f>IF(ลับ!AR$3=0,0,IF(เวลาเรียน!BV36="o",ลับ!AR$3,0))</f>
        <v>0</v>
      </c>
      <c r="BR190" s="60">
        <f>IF(ลับ!AS$3=0,0,IF(เวลาเรียน!BW36="o",ลับ!AS$3,0))</f>
        <v>0</v>
      </c>
      <c r="BS190" s="295">
        <f>IF(ลับ!AT$3=0,0,IF(เวลาเรียน!BX36="o",ลับ!AT$3,0))</f>
        <v>0</v>
      </c>
      <c r="BT190" s="60">
        <f>IF(ลับ!BT$3=0,0,IF(เวลาเรียน!BZ36="o",ลับ!BT$3,0))</f>
        <v>0</v>
      </c>
      <c r="BU190" s="60">
        <f>IF(ลับ!BU$3=0,0,IF(เวลาเรียน!CA36="o",ลับ!BU$3,0))</f>
        <v>0</v>
      </c>
      <c r="BV190" s="60">
        <f>IF(ลับ!BV$3=0,0,IF(เวลาเรียน!CB36="o",ลับ!BV$3,0))</f>
        <v>0</v>
      </c>
      <c r="BW190" s="60">
        <f>IF(ลับ!BW$3=0,0,IF(เวลาเรียน!CC36="o",ลับ!BW$3,0))</f>
        <v>0</v>
      </c>
      <c r="BX190" s="60">
        <f>IF(ลับ!BX$3=0,0,IF(เวลาเรียน!CD36="o",ลับ!BX$3,0))</f>
        <v>0</v>
      </c>
      <c r="BY190" s="60">
        <f>IF(ลับ!BY$3=0,0,IF(เวลาเรียน!CE36="o",ลับ!BY$3,0))</f>
        <v>0</v>
      </c>
      <c r="BZ190" s="60">
        <f>IF(ลับ!BZ$3=0,0,IF(เวลาเรียน!CF36="o",ลับ!BZ$3,0))</f>
        <v>0</v>
      </c>
      <c r="CA190" s="60">
        <f>IF(ลับ!CA$3=0,0,IF(เวลาเรียน!CG36="o",ลับ!CA$3,0))</f>
        <v>0</v>
      </c>
      <c r="CB190" s="60">
        <f>IF(ลับ!CB$3=0,0,IF(เวลาเรียน!CH36="o",ลับ!CB$3,0))</f>
        <v>0</v>
      </c>
      <c r="CC190" s="60">
        <f>IF(ลับ!CC$3=0,0,IF(เวลาเรียน!CI36="o",ลับ!CC$3,0))</f>
        <v>0</v>
      </c>
      <c r="CD190" s="60">
        <f>IF(ลับ!CD$3=0,0,IF(เวลาเรียน!CJ36="o",ลับ!CD$3,0))</f>
        <v>0</v>
      </c>
      <c r="CE190" s="60">
        <f>IF(ลับ!CE$3=0,0,IF(เวลาเรียน!CK36="o",ลับ!CE$3,0))</f>
        <v>0</v>
      </c>
      <c r="CF190" s="60">
        <f>IF(ลับ!CF$3=0,0,IF(เวลาเรียน!CL36="o",ลับ!CF$3,0))</f>
        <v>0</v>
      </c>
      <c r="CG190" s="60">
        <f>IF(ลับ!CG$3=0,0,IF(เวลาเรียน!CM36="o",ลับ!CG$3,0))</f>
        <v>0</v>
      </c>
      <c r="CH190" s="60">
        <f>IF(ลับ!CH$3=0,0,IF(เวลาเรียน!CN36="o",ลับ!CH$3,0))</f>
        <v>0</v>
      </c>
      <c r="CI190" s="60">
        <f>IF(ลับ!CI$3=0,0,IF(เวลาเรียน!CO36="o",ลับ!CI$3,0))</f>
        <v>0</v>
      </c>
      <c r="CJ190" s="60">
        <f>IF(ลับ!CJ$3=0,0,IF(เวลาเรียน!CP36="o",ลับ!CJ$3,0))</f>
        <v>0</v>
      </c>
      <c r="CK190" s="60">
        <f>IF(ลับ!CK$3=0,0,IF(เวลาเรียน!CQ36="o",ลับ!CK$3,0))</f>
        <v>0</v>
      </c>
      <c r="CL190" s="60">
        <f>IF(ลับ!CL$3=0,0,IF(เวลาเรียน!CR36="o",ลับ!CL$3,0))</f>
        <v>0</v>
      </c>
      <c r="CM190" s="60">
        <f>IF(ลับ!CM$3=0,0,IF(เวลาเรียน!CS36="o",ลับ!CM$3,0))</f>
        <v>0</v>
      </c>
      <c r="CN190" s="60">
        <f>IF(ลับ!CN$3=0,0,IF(เวลาเรียน!CT36="o",ลับ!CN$3,0))</f>
        <v>0</v>
      </c>
      <c r="CO190" s="60">
        <f>IF(ลับ!CO$3=0,0,IF(เวลาเรียน!CU36="o",ลับ!CO$3,0))</f>
        <v>0</v>
      </c>
      <c r="CP190" s="60">
        <f>IF(ลับ!CP$3=0,0,IF(เวลาเรียน!CV36="o",ลับ!CP$3,0))</f>
        <v>0</v>
      </c>
      <c r="CQ190" s="60">
        <f>IF(ลับ!CQ$3=0,0,IF(เวลาเรียน!CW36="o",ลับ!CQ$3,0))</f>
        <v>0</v>
      </c>
      <c r="CR190" s="60">
        <f>IF(ลับ!CR$3=0,0,IF(เวลาเรียน!CX36="o",ลับ!CR$3,0))</f>
        <v>0</v>
      </c>
      <c r="CS190" s="60">
        <f>IF(ลับ!CS$3=0,0,IF(เวลาเรียน!CY36="o",ลับ!CS$3,0))</f>
        <v>0</v>
      </c>
      <c r="CT190" s="60">
        <f>IF(ลับ!CT$3=0,0,IF(เวลาเรียน!CZ36="o",ลับ!CT$3,0))</f>
        <v>0</v>
      </c>
      <c r="CU190" s="60">
        <f>IF(ลับ!CU$3=0,0,IF(เวลาเรียน!DA36="o",ลับ!CU$3,0))</f>
        <v>0</v>
      </c>
      <c r="CV190" s="60">
        <f>IF(ลับ!CV$3=0,0,IF(เวลาเรียน!DB36="o",ลับ!CV$3,0))</f>
        <v>0</v>
      </c>
      <c r="CW190" s="60">
        <f>IF(ลับ!CW$3=0,0,IF(เวลาเรียน!DC36="o",ลับ!CW$3,0))</f>
        <v>0</v>
      </c>
      <c r="CX190" s="73" t="e">
        <f t="shared" si="26"/>
        <v>#REF!</v>
      </c>
      <c r="CZ190" s="47"/>
      <c r="DA190" s="47"/>
      <c r="DB190" s="47"/>
      <c r="DC190" s="47"/>
      <c r="DD190" s="47"/>
      <c r="DE190" s="47"/>
      <c r="DF190" s="47"/>
      <c r="DG190" s="47"/>
      <c r="DH190" s="47"/>
      <c r="DI190" s="47"/>
      <c r="DJ190" s="47"/>
      <c r="DK190" s="47"/>
      <c r="DL190" s="47"/>
      <c r="DM190" s="47"/>
      <c r="DN190" s="47"/>
      <c r="DO190" s="47"/>
      <c r="DP190" s="47"/>
      <c r="DQ190" s="47"/>
      <c r="DR190" s="47"/>
      <c r="DS190" s="47"/>
      <c r="DT190" s="47"/>
      <c r="DU190" s="47"/>
      <c r="DV190" s="47"/>
      <c r="DW190" s="47"/>
      <c r="DX190" s="47"/>
      <c r="DY190" s="47"/>
      <c r="DZ190" s="47"/>
      <c r="EA190" s="47"/>
      <c r="EB190" s="47"/>
      <c r="EC190" s="47"/>
      <c r="ED190" s="47"/>
      <c r="EE190" s="47"/>
      <c r="EF190" s="47"/>
    </row>
    <row r="191" spans="1:214" ht="20.399999999999999" x14ac:dyDescent="0.55000000000000004">
      <c r="A191" s="25">
        <v>32</v>
      </c>
      <c r="B191" s="60">
        <f>IF(ลับ!B$3=0,0,IF(เวลาเรียน!H37="o",ลับ!B$3,0))</f>
        <v>0</v>
      </c>
      <c r="C191" s="60">
        <f>IF(ลับ!C$3=0,0,IF(เวลาเรียน!I37="o",ลับ!C$3,0))</f>
        <v>0</v>
      </c>
      <c r="D191" s="60">
        <f>IF(ลับ!D$3=0,0,IF(เวลาเรียน!J37="o",ลับ!D$3,0))</f>
        <v>0</v>
      </c>
      <c r="E191" s="60">
        <f>IF(ลับ!E$3=0,0,IF(เวลาเรียน!K37="o",ลับ!E$3,0))</f>
        <v>0</v>
      </c>
      <c r="F191" s="60" t="e">
        <f>IF(ลับ!F$3=0,0,IF(เวลาเรียน!#REF!="o",ลับ!F$3,0))</f>
        <v>#REF!</v>
      </c>
      <c r="G191" s="60">
        <f>IF(ลับ!G$3=0,0,IF(เวลาเรียน!L37="o",ลับ!G$3,0))</f>
        <v>0</v>
      </c>
      <c r="H191" s="60">
        <f>IF(ลับ!H$3=0,0,IF(เวลาเรียน!M37="o",ลับ!H$3,0))</f>
        <v>0</v>
      </c>
      <c r="I191" s="60">
        <f>IF(ลับ!I$3=0,0,IF(เวลาเรียน!N37="o",ลับ!I$3,0))</f>
        <v>0</v>
      </c>
      <c r="J191" s="60">
        <f>IF(ลับ!J$3=0,0,IF(เวลาเรียน!O37="o",ลับ!J$3,0))</f>
        <v>0</v>
      </c>
      <c r="K191" s="60">
        <f>IF(ลับ!K$3=0,0,IF(เวลาเรียน!P37="o",ลับ!K$3,0))</f>
        <v>0</v>
      </c>
      <c r="L191" s="60">
        <f>IF(ลับ!L$3=0,0,IF(เวลาเรียน!Q37="o",ลับ!L$3,0))</f>
        <v>0</v>
      </c>
      <c r="M191" s="60">
        <f>IF(ลับ!M$3=0,0,IF(เวลาเรียน!R37="o",ลับ!M$3,0))</f>
        <v>0</v>
      </c>
      <c r="N191" s="60">
        <f>IF(ลับ!N$3=0,0,IF(เวลาเรียน!S37="o",ลับ!N$3,0))</f>
        <v>0</v>
      </c>
      <c r="O191" s="60">
        <f>IF(ลับ!O$3=0,0,IF(เวลาเรียน!T37="o",ลับ!O$3,0))</f>
        <v>0</v>
      </c>
      <c r="P191" s="60">
        <f>IF(ลับ!P$3=0,0,IF(เวลาเรียน!U37="o",ลับ!P$3,0))</f>
        <v>0</v>
      </c>
      <c r="Q191" s="60">
        <f>IF(ลับ!Q$3=0,0,IF(เวลาเรียน!V37="o",ลับ!Q$3,0))</f>
        <v>0</v>
      </c>
      <c r="R191" s="60">
        <f>IF(ลับ!R$3=0,0,IF(เวลาเรียน!W37="o",ลับ!R$3,0))</f>
        <v>0</v>
      </c>
      <c r="S191" s="60">
        <f>IF(ลับ!S$3=0,0,IF(เวลาเรียน!X37="o",ลับ!S$3,0))</f>
        <v>0</v>
      </c>
      <c r="T191" s="60">
        <f>IF(ลับ!T$3=0,0,IF(เวลาเรียน!Y37="o",ลับ!T$3,0))</f>
        <v>0</v>
      </c>
      <c r="U191" s="60">
        <f>IF(ลับ!U$3=0,0,IF(เวลาเรียน!Z37="o",ลับ!U$3,0))</f>
        <v>0</v>
      </c>
      <c r="V191" s="60">
        <f>IF(ลับ!V$3=0,0,IF(เวลาเรียน!AA37="o",ลับ!V$3,0))</f>
        <v>0</v>
      </c>
      <c r="W191" s="60">
        <f>IF(ลับ!W$3=0,0,IF(เวลาเรียน!AB37="o",ลับ!W$3,0))</f>
        <v>0</v>
      </c>
      <c r="X191" s="60">
        <f>IF(ลับ!X$3=0,0,IF(เวลาเรียน!AC37="o",ลับ!X$3,0))</f>
        <v>0</v>
      </c>
      <c r="Y191" s="60">
        <f>IF(ลับ!Y$3=0,0,IF(เวลาเรียน!AD37="o",ลับ!Y$3,0))</f>
        <v>0</v>
      </c>
      <c r="Z191" s="295">
        <f>IF(ลับ!Z$3=0,0,IF(เวลาเรียน!AE37="o",ลับ!Z$3,0))</f>
        <v>0</v>
      </c>
      <c r="AA191" s="60">
        <f>IF(ลับ!B$3=0,0,IF(เวลาเรียน!AF37="o",ลับ!B$3,0))</f>
        <v>0</v>
      </c>
      <c r="AB191" s="60">
        <f>IF(ลับ!C$3=0,0,IF(เวลาเรียน!AG37="o",ลับ!C$3,0))</f>
        <v>0</v>
      </c>
      <c r="AC191" s="60">
        <f>IF(ลับ!D$3=0,0,IF(เวลาเรียน!AH37="o",ลับ!D$3,0))</f>
        <v>0</v>
      </c>
      <c r="AD191" s="60">
        <f>IF(ลับ!E$3=0,0,IF(เวลาเรียน!AI37="o",ลับ!E$3,0))</f>
        <v>0</v>
      </c>
      <c r="AE191" s="60" t="e">
        <f>IF(ลับ!F$3=0,0,IF(เวลาเรียน!AJ37="o",ลับ!F$3,0))</f>
        <v>#REF!</v>
      </c>
      <c r="AF191" s="60">
        <f>IF(ลับ!G$3=0,0,IF(เวลาเรียน!AK37="o",ลับ!G$3,0))</f>
        <v>0</v>
      </c>
      <c r="AG191" s="60">
        <f>IF(ลับ!H$3=0,0,IF(เวลาเรียน!AL37="o",ลับ!H$3,0))</f>
        <v>0</v>
      </c>
      <c r="AH191" s="60">
        <f>IF(ลับ!I$3=0,0,IF(เวลาเรียน!AM37="o",ลับ!I$3,0))</f>
        <v>0</v>
      </c>
      <c r="AI191" s="60">
        <f>IF(ลับ!J$3=0,0,IF(เวลาเรียน!AN37="o",ลับ!J$3,0))</f>
        <v>0</v>
      </c>
      <c r="AJ191" s="60">
        <f>IF(ลับ!K$3=0,0,IF(เวลาเรียน!AO37="o",ลับ!K$3,0))</f>
        <v>0</v>
      </c>
      <c r="AK191" s="60">
        <f>IF(ลับ!L$3=0,0,IF(เวลาเรียน!AP37="o",ลับ!L$3,0))</f>
        <v>0</v>
      </c>
      <c r="AL191" s="60">
        <f>IF(ลับ!M$3=0,0,IF(เวลาเรียน!AQ37="o",ลับ!M$3,0))</f>
        <v>0</v>
      </c>
      <c r="AM191" s="60">
        <f>IF(ลับ!N$3=0,0,IF(เวลาเรียน!AR37="o",ลับ!N$3,0))</f>
        <v>0</v>
      </c>
      <c r="AN191" s="60">
        <f>IF(ลับ!O$3=0,0,IF(เวลาเรียน!AS37="o",ลับ!O$3,0))</f>
        <v>0</v>
      </c>
      <c r="AO191" s="60">
        <f>IF(ลับ!P$3=0,0,IF(เวลาเรียน!AT37="o",ลับ!P$3,0))</f>
        <v>0</v>
      </c>
      <c r="AP191" s="60">
        <f>IF(ลับ!Q$3=0,0,IF(เวลาเรียน!AU37="o",ลับ!Q$3,0))</f>
        <v>0</v>
      </c>
      <c r="AQ191" s="60">
        <f>IF(ลับ!R$3=0,0,IF(เวลาเรียน!AV37="o",ลับ!R$3,0))</f>
        <v>0</v>
      </c>
      <c r="AR191" s="60">
        <f>IF(ลับ!S$3=0,0,IF(เวลาเรียน!AW37="o",ลับ!S$3,0))</f>
        <v>0</v>
      </c>
      <c r="AS191" s="60">
        <f>IF(ลับ!T$3=0,0,IF(เวลาเรียน!AX37="o",ลับ!T$3,0))</f>
        <v>0</v>
      </c>
      <c r="AT191" s="60">
        <f>IF(ลับ!U$3=0,0,IF(เวลาเรียน!AY37="o",ลับ!U$3,0))</f>
        <v>0</v>
      </c>
      <c r="AU191" s="60">
        <f>IF(ลับ!V$3=0,0,IF(เวลาเรียน!AZ37="o",ลับ!V$3,0))</f>
        <v>0</v>
      </c>
      <c r="AV191" s="60">
        <f>IF(ลับ!W$3=0,0,IF(เวลาเรียน!BA37="o",ลับ!W$3,0))</f>
        <v>0</v>
      </c>
      <c r="AW191" s="60">
        <f>IF(ลับ!X$3=0,0,IF(เวลาเรียน!BB37="o",ลับ!X$3,0))</f>
        <v>0</v>
      </c>
      <c r="AX191" s="60">
        <f>IF(ลับ!Y$3=0,0,IF(เวลาเรียน!BC37="o",ลับ!Y$3,0))</f>
        <v>0</v>
      </c>
      <c r="AY191" s="60">
        <f>IF(ลับ!Z$3=0,0,IF(เวลาเรียน!BD37="o",ลับ!Z$3,0))</f>
        <v>0</v>
      </c>
      <c r="AZ191" s="60">
        <f>IF(ลับ!AA$3=0,0,IF(เวลาเรียน!BE37="o",ลับ!AA$3,0))</f>
        <v>0</v>
      </c>
      <c r="BA191" s="60">
        <f>IF(ลับ!AB$3=0,0,IF(เวลาเรียน!BF37="o",ลับ!AB$3,0))</f>
        <v>0</v>
      </c>
      <c r="BB191" s="60">
        <f>IF(ลับ!AC$3=0,0,IF(เวลาเรียน!BG37="o",ลับ!AC$3,0))</f>
        <v>0</v>
      </c>
      <c r="BC191" s="60">
        <f>IF(ลับ!AD$3=0,0,IF(เวลาเรียน!BH37="o",ลับ!AD$3,0))</f>
        <v>0</v>
      </c>
      <c r="BD191" s="60">
        <f>IF(ลับ!AE$3=0,0,IF(เวลาเรียน!BI37="o",ลับ!AE$3,0))</f>
        <v>0</v>
      </c>
      <c r="BE191" s="60">
        <f>IF(ลับ!AF$3=0,0,IF(เวลาเรียน!BJ37="o",ลับ!AF$3,0))</f>
        <v>0</v>
      </c>
      <c r="BF191" s="60">
        <f>IF(ลับ!AG$3=0,0,IF(เวลาเรียน!BK37="o",ลับ!AG$3,0))</f>
        <v>0</v>
      </c>
      <c r="BG191" s="60">
        <f>IF(ลับ!AH$3=0,0,IF(เวลาเรียน!BL37="o",ลับ!AH$3,0))</f>
        <v>0</v>
      </c>
      <c r="BH191" s="60">
        <f>IF(ลับ!AI$3=0,0,IF(เวลาเรียน!BM37="o",ลับ!AI$3,0))</f>
        <v>0</v>
      </c>
      <c r="BI191" s="60">
        <f>IF(ลับ!AJ$3=0,0,IF(เวลาเรียน!BN37="o",ลับ!AJ$3,0))</f>
        <v>0</v>
      </c>
      <c r="BJ191" s="60">
        <f>IF(ลับ!AK$3=0,0,IF(เวลาเรียน!BO37="o",ลับ!AK$3,0))</f>
        <v>0</v>
      </c>
      <c r="BK191" s="60">
        <f>IF(ลับ!AL$3=0,0,IF(เวลาเรียน!BP37="o",ลับ!AL$3,0))</f>
        <v>0</v>
      </c>
      <c r="BL191" s="60">
        <f>IF(ลับ!AM$3=0,0,IF(เวลาเรียน!BQ37="o",ลับ!AM$3,0))</f>
        <v>0</v>
      </c>
      <c r="BM191" s="60">
        <f>IF(ลับ!AN$3=0,0,IF(เวลาเรียน!BR37="o",ลับ!AN$3,0))</f>
        <v>0</v>
      </c>
      <c r="BN191" s="60">
        <f>IF(ลับ!AO$3=0,0,IF(เวลาเรียน!BS37="o",ลับ!AO$3,0))</f>
        <v>0</v>
      </c>
      <c r="BO191" s="60">
        <f>IF(ลับ!AP$3=0,0,IF(เวลาเรียน!BT37="o",ลับ!AP$3,0))</f>
        <v>0</v>
      </c>
      <c r="BP191" s="60">
        <f>IF(ลับ!AQ$3=0,0,IF(เวลาเรียน!BU37="o",ลับ!AQ$3,0))</f>
        <v>0</v>
      </c>
      <c r="BQ191" s="60">
        <f>IF(ลับ!AR$3=0,0,IF(เวลาเรียน!BV37="o",ลับ!AR$3,0))</f>
        <v>0</v>
      </c>
      <c r="BR191" s="60">
        <f>IF(ลับ!AS$3=0,0,IF(เวลาเรียน!BW37="o",ลับ!AS$3,0))</f>
        <v>0</v>
      </c>
      <c r="BS191" s="295">
        <f>IF(ลับ!AT$3=0,0,IF(เวลาเรียน!BX37="o",ลับ!AT$3,0))</f>
        <v>0</v>
      </c>
      <c r="BT191" s="60">
        <f>IF(ลับ!BT$3=0,0,IF(เวลาเรียน!BZ37="o",ลับ!BT$3,0))</f>
        <v>0</v>
      </c>
      <c r="BU191" s="60">
        <f>IF(ลับ!BU$3=0,0,IF(เวลาเรียน!CA37="o",ลับ!BU$3,0))</f>
        <v>0</v>
      </c>
      <c r="BV191" s="60">
        <f>IF(ลับ!BV$3=0,0,IF(เวลาเรียน!CB37="o",ลับ!BV$3,0))</f>
        <v>0</v>
      </c>
      <c r="BW191" s="60">
        <f>IF(ลับ!BW$3=0,0,IF(เวลาเรียน!CC37="o",ลับ!BW$3,0))</f>
        <v>0</v>
      </c>
      <c r="BX191" s="60">
        <f>IF(ลับ!BX$3=0,0,IF(เวลาเรียน!CD37="o",ลับ!BX$3,0))</f>
        <v>0</v>
      </c>
      <c r="BY191" s="60">
        <f>IF(ลับ!BY$3=0,0,IF(เวลาเรียน!CE37="o",ลับ!BY$3,0))</f>
        <v>0</v>
      </c>
      <c r="BZ191" s="60">
        <f>IF(ลับ!BZ$3=0,0,IF(เวลาเรียน!CF37="o",ลับ!BZ$3,0))</f>
        <v>0</v>
      </c>
      <c r="CA191" s="60">
        <f>IF(ลับ!CA$3=0,0,IF(เวลาเรียน!CG37="o",ลับ!CA$3,0))</f>
        <v>0</v>
      </c>
      <c r="CB191" s="60">
        <f>IF(ลับ!CB$3=0,0,IF(เวลาเรียน!CH37="o",ลับ!CB$3,0))</f>
        <v>0</v>
      </c>
      <c r="CC191" s="60">
        <f>IF(ลับ!CC$3=0,0,IF(เวลาเรียน!CI37="o",ลับ!CC$3,0))</f>
        <v>0</v>
      </c>
      <c r="CD191" s="60">
        <f>IF(ลับ!CD$3=0,0,IF(เวลาเรียน!CJ37="o",ลับ!CD$3,0))</f>
        <v>0</v>
      </c>
      <c r="CE191" s="60">
        <f>IF(ลับ!CE$3=0,0,IF(เวลาเรียน!CK37="o",ลับ!CE$3,0))</f>
        <v>0</v>
      </c>
      <c r="CF191" s="60">
        <f>IF(ลับ!CF$3=0,0,IF(เวลาเรียน!CL37="o",ลับ!CF$3,0))</f>
        <v>0</v>
      </c>
      <c r="CG191" s="60">
        <f>IF(ลับ!CG$3=0,0,IF(เวลาเรียน!CM37="o",ลับ!CG$3,0))</f>
        <v>0</v>
      </c>
      <c r="CH191" s="60">
        <f>IF(ลับ!CH$3=0,0,IF(เวลาเรียน!CN37="o",ลับ!CH$3,0))</f>
        <v>0</v>
      </c>
      <c r="CI191" s="60">
        <f>IF(ลับ!CI$3=0,0,IF(เวลาเรียน!CO37="o",ลับ!CI$3,0))</f>
        <v>0</v>
      </c>
      <c r="CJ191" s="60">
        <f>IF(ลับ!CJ$3=0,0,IF(เวลาเรียน!CP37="o",ลับ!CJ$3,0))</f>
        <v>0</v>
      </c>
      <c r="CK191" s="60">
        <f>IF(ลับ!CK$3=0,0,IF(เวลาเรียน!CQ37="o",ลับ!CK$3,0))</f>
        <v>0</v>
      </c>
      <c r="CL191" s="60">
        <f>IF(ลับ!CL$3=0,0,IF(เวลาเรียน!CR37="o",ลับ!CL$3,0))</f>
        <v>0</v>
      </c>
      <c r="CM191" s="60">
        <f>IF(ลับ!CM$3=0,0,IF(เวลาเรียน!CS37="o",ลับ!CM$3,0))</f>
        <v>0</v>
      </c>
      <c r="CN191" s="60">
        <f>IF(ลับ!CN$3=0,0,IF(เวลาเรียน!CT37="o",ลับ!CN$3,0))</f>
        <v>0</v>
      </c>
      <c r="CO191" s="60">
        <f>IF(ลับ!CO$3=0,0,IF(เวลาเรียน!CU37="o",ลับ!CO$3,0))</f>
        <v>0</v>
      </c>
      <c r="CP191" s="60">
        <f>IF(ลับ!CP$3=0,0,IF(เวลาเรียน!CV37="o",ลับ!CP$3,0))</f>
        <v>0</v>
      </c>
      <c r="CQ191" s="60">
        <f>IF(ลับ!CQ$3=0,0,IF(เวลาเรียน!CW37="o",ลับ!CQ$3,0))</f>
        <v>0</v>
      </c>
      <c r="CR191" s="60">
        <f>IF(ลับ!CR$3=0,0,IF(เวลาเรียน!CX37="o",ลับ!CR$3,0))</f>
        <v>0</v>
      </c>
      <c r="CS191" s="60">
        <f>IF(ลับ!CS$3=0,0,IF(เวลาเรียน!CY37="o",ลับ!CS$3,0))</f>
        <v>0</v>
      </c>
      <c r="CT191" s="60">
        <f>IF(ลับ!CT$3=0,0,IF(เวลาเรียน!CZ37="o",ลับ!CT$3,0))</f>
        <v>0</v>
      </c>
      <c r="CU191" s="60">
        <f>IF(ลับ!CU$3=0,0,IF(เวลาเรียน!DA37="o",ลับ!CU$3,0))</f>
        <v>0</v>
      </c>
      <c r="CV191" s="60">
        <f>IF(ลับ!CV$3=0,0,IF(เวลาเรียน!DB37="o",ลับ!CV$3,0))</f>
        <v>0</v>
      </c>
      <c r="CW191" s="60">
        <f>IF(ลับ!CW$3=0,0,IF(เวลาเรียน!DC37="o",ลับ!CW$3,0))</f>
        <v>0</v>
      </c>
      <c r="CX191" s="73" t="e">
        <f t="shared" si="26"/>
        <v>#REF!</v>
      </c>
      <c r="CZ191" s="47"/>
      <c r="DA191" s="47"/>
      <c r="DB191" s="47"/>
      <c r="DC191" s="47"/>
      <c r="DD191" s="47"/>
      <c r="DE191" s="47"/>
      <c r="DF191" s="47"/>
      <c r="DG191" s="47"/>
      <c r="DH191" s="47"/>
      <c r="DI191" s="47"/>
      <c r="DJ191" s="47"/>
      <c r="DK191" s="47"/>
      <c r="DL191" s="47"/>
      <c r="DM191" s="47"/>
      <c r="DN191" s="47"/>
      <c r="DO191" s="47"/>
      <c r="DP191" s="47"/>
      <c r="DQ191" s="47"/>
      <c r="DR191" s="47"/>
      <c r="DS191" s="47"/>
      <c r="DT191" s="47"/>
      <c r="DU191" s="47"/>
      <c r="DV191" s="47"/>
      <c r="DW191" s="47"/>
      <c r="DX191" s="47"/>
      <c r="DY191" s="47"/>
      <c r="DZ191" s="47"/>
      <c r="EA191" s="47"/>
      <c r="EB191" s="47"/>
      <c r="EC191" s="47"/>
      <c r="ED191" s="47"/>
      <c r="EE191" s="47"/>
      <c r="EF191" s="47"/>
    </row>
    <row r="192" spans="1:214" ht="20.399999999999999" x14ac:dyDescent="0.55000000000000004">
      <c r="A192" s="25">
        <v>33</v>
      </c>
      <c r="B192" s="60">
        <f>IF(ลับ!B$3=0,0,IF(เวลาเรียน!H38="o",ลับ!B$3,0))</f>
        <v>0</v>
      </c>
      <c r="C192" s="60">
        <f>IF(ลับ!C$3=0,0,IF(เวลาเรียน!I38="o",ลับ!C$3,0))</f>
        <v>0</v>
      </c>
      <c r="D192" s="60">
        <f>IF(ลับ!D$3=0,0,IF(เวลาเรียน!J38="o",ลับ!D$3,0))</f>
        <v>0</v>
      </c>
      <c r="E192" s="60">
        <f>IF(ลับ!E$3=0,0,IF(เวลาเรียน!K38="o",ลับ!E$3,0))</f>
        <v>0</v>
      </c>
      <c r="F192" s="60" t="e">
        <f>IF(ลับ!F$3=0,0,IF(เวลาเรียน!#REF!="o",ลับ!F$3,0))</f>
        <v>#REF!</v>
      </c>
      <c r="G192" s="60">
        <f>IF(ลับ!G$3=0,0,IF(เวลาเรียน!L38="o",ลับ!G$3,0))</f>
        <v>0</v>
      </c>
      <c r="H192" s="60">
        <f>IF(ลับ!H$3=0,0,IF(เวลาเรียน!M38="o",ลับ!H$3,0))</f>
        <v>0</v>
      </c>
      <c r="I192" s="60">
        <f>IF(ลับ!I$3=0,0,IF(เวลาเรียน!N38="o",ลับ!I$3,0))</f>
        <v>0</v>
      </c>
      <c r="J192" s="60">
        <f>IF(ลับ!J$3=0,0,IF(เวลาเรียน!O38="o",ลับ!J$3,0))</f>
        <v>0</v>
      </c>
      <c r="K192" s="60">
        <f>IF(ลับ!K$3=0,0,IF(เวลาเรียน!P38="o",ลับ!K$3,0))</f>
        <v>0</v>
      </c>
      <c r="L192" s="60">
        <f>IF(ลับ!L$3=0,0,IF(เวลาเรียน!Q38="o",ลับ!L$3,0))</f>
        <v>0</v>
      </c>
      <c r="M192" s="60">
        <f>IF(ลับ!M$3=0,0,IF(เวลาเรียน!R38="o",ลับ!M$3,0))</f>
        <v>0</v>
      </c>
      <c r="N192" s="60">
        <f>IF(ลับ!N$3=0,0,IF(เวลาเรียน!S38="o",ลับ!N$3,0))</f>
        <v>0</v>
      </c>
      <c r="O192" s="60">
        <f>IF(ลับ!O$3=0,0,IF(เวลาเรียน!T38="o",ลับ!O$3,0))</f>
        <v>0</v>
      </c>
      <c r="P192" s="60">
        <f>IF(ลับ!P$3=0,0,IF(เวลาเรียน!U38="o",ลับ!P$3,0))</f>
        <v>0</v>
      </c>
      <c r="Q192" s="60">
        <f>IF(ลับ!Q$3=0,0,IF(เวลาเรียน!V38="o",ลับ!Q$3,0))</f>
        <v>0</v>
      </c>
      <c r="R192" s="60">
        <f>IF(ลับ!R$3=0,0,IF(เวลาเรียน!W38="o",ลับ!R$3,0))</f>
        <v>0</v>
      </c>
      <c r="S192" s="60">
        <f>IF(ลับ!S$3=0,0,IF(เวลาเรียน!X38="o",ลับ!S$3,0))</f>
        <v>0</v>
      </c>
      <c r="T192" s="60">
        <f>IF(ลับ!T$3=0,0,IF(เวลาเรียน!Y38="o",ลับ!T$3,0))</f>
        <v>0</v>
      </c>
      <c r="U192" s="60">
        <f>IF(ลับ!U$3=0,0,IF(เวลาเรียน!Z38="o",ลับ!U$3,0))</f>
        <v>0</v>
      </c>
      <c r="V192" s="60">
        <f>IF(ลับ!V$3=0,0,IF(เวลาเรียน!AA38="o",ลับ!V$3,0))</f>
        <v>0</v>
      </c>
      <c r="W192" s="60">
        <f>IF(ลับ!W$3=0,0,IF(เวลาเรียน!AB38="o",ลับ!W$3,0))</f>
        <v>0</v>
      </c>
      <c r="X192" s="60">
        <f>IF(ลับ!X$3=0,0,IF(เวลาเรียน!AC38="o",ลับ!X$3,0))</f>
        <v>0</v>
      </c>
      <c r="Y192" s="60">
        <f>IF(ลับ!Y$3=0,0,IF(เวลาเรียน!AD38="o",ลับ!Y$3,0))</f>
        <v>0</v>
      </c>
      <c r="Z192" s="295">
        <f>IF(ลับ!Z$3=0,0,IF(เวลาเรียน!AE38="o",ลับ!Z$3,0))</f>
        <v>0</v>
      </c>
      <c r="AA192" s="60">
        <f>IF(ลับ!B$3=0,0,IF(เวลาเรียน!AF38="o",ลับ!B$3,0))</f>
        <v>0</v>
      </c>
      <c r="AB192" s="60">
        <f>IF(ลับ!C$3=0,0,IF(เวลาเรียน!AG38="o",ลับ!C$3,0))</f>
        <v>0</v>
      </c>
      <c r="AC192" s="60">
        <f>IF(ลับ!D$3=0,0,IF(เวลาเรียน!AH38="o",ลับ!D$3,0))</f>
        <v>0</v>
      </c>
      <c r="AD192" s="60">
        <f>IF(ลับ!E$3=0,0,IF(เวลาเรียน!AI38="o",ลับ!E$3,0))</f>
        <v>0</v>
      </c>
      <c r="AE192" s="60" t="e">
        <f>IF(ลับ!F$3=0,0,IF(เวลาเรียน!AJ38="o",ลับ!F$3,0))</f>
        <v>#REF!</v>
      </c>
      <c r="AF192" s="60">
        <f>IF(ลับ!G$3=0,0,IF(เวลาเรียน!AK38="o",ลับ!G$3,0))</f>
        <v>0</v>
      </c>
      <c r="AG192" s="60">
        <f>IF(ลับ!H$3=0,0,IF(เวลาเรียน!AL38="o",ลับ!H$3,0))</f>
        <v>0</v>
      </c>
      <c r="AH192" s="60">
        <f>IF(ลับ!I$3=0,0,IF(เวลาเรียน!AM38="o",ลับ!I$3,0))</f>
        <v>0</v>
      </c>
      <c r="AI192" s="60">
        <f>IF(ลับ!J$3=0,0,IF(เวลาเรียน!AN38="o",ลับ!J$3,0))</f>
        <v>0</v>
      </c>
      <c r="AJ192" s="60">
        <f>IF(ลับ!K$3=0,0,IF(เวลาเรียน!AO38="o",ลับ!K$3,0))</f>
        <v>0</v>
      </c>
      <c r="AK192" s="60">
        <f>IF(ลับ!L$3=0,0,IF(เวลาเรียน!AP38="o",ลับ!L$3,0))</f>
        <v>0</v>
      </c>
      <c r="AL192" s="60">
        <f>IF(ลับ!M$3=0,0,IF(เวลาเรียน!AQ38="o",ลับ!M$3,0))</f>
        <v>0</v>
      </c>
      <c r="AM192" s="60">
        <f>IF(ลับ!N$3=0,0,IF(เวลาเรียน!AR38="o",ลับ!N$3,0))</f>
        <v>0</v>
      </c>
      <c r="AN192" s="60">
        <f>IF(ลับ!O$3=0,0,IF(เวลาเรียน!AS38="o",ลับ!O$3,0))</f>
        <v>0</v>
      </c>
      <c r="AO192" s="60">
        <f>IF(ลับ!P$3=0,0,IF(เวลาเรียน!AT38="o",ลับ!P$3,0))</f>
        <v>0</v>
      </c>
      <c r="AP192" s="60">
        <f>IF(ลับ!Q$3=0,0,IF(เวลาเรียน!AU38="o",ลับ!Q$3,0))</f>
        <v>0</v>
      </c>
      <c r="AQ192" s="60">
        <f>IF(ลับ!R$3=0,0,IF(เวลาเรียน!AV38="o",ลับ!R$3,0))</f>
        <v>0</v>
      </c>
      <c r="AR192" s="60">
        <f>IF(ลับ!S$3=0,0,IF(เวลาเรียน!AW38="o",ลับ!S$3,0))</f>
        <v>0</v>
      </c>
      <c r="AS192" s="60">
        <f>IF(ลับ!T$3=0,0,IF(เวลาเรียน!AX38="o",ลับ!T$3,0))</f>
        <v>0</v>
      </c>
      <c r="AT192" s="60">
        <f>IF(ลับ!U$3=0,0,IF(เวลาเรียน!AY38="o",ลับ!U$3,0))</f>
        <v>0</v>
      </c>
      <c r="AU192" s="60">
        <f>IF(ลับ!V$3=0,0,IF(เวลาเรียน!AZ38="o",ลับ!V$3,0))</f>
        <v>0</v>
      </c>
      <c r="AV192" s="60">
        <f>IF(ลับ!W$3=0,0,IF(เวลาเรียน!BA38="o",ลับ!W$3,0))</f>
        <v>0</v>
      </c>
      <c r="AW192" s="60">
        <f>IF(ลับ!X$3=0,0,IF(เวลาเรียน!BB38="o",ลับ!X$3,0))</f>
        <v>0</v>
      </c>
      <c r="AX192" s="60">
        <f>IF(ลับ!Y$3=0,0,IF(เวลาเรียน!BC38="o",ลับ!Y$3,0))</f>
        <v>0</v>
      </c>
      <c r="AY192" s="60">
        <f>IF(ลับ!Z$3=0,0,IF(เวลาเรียน!BD38="o",ลับ!Z$3,0))</f>
        <v>0</v>
      </c>
      <c r="AZ192" s="60">
        <f>IF(ลับ!AA$3=0,0,IF(เวลาเรียน!BE38="o",ลับ!AA$3,0))</f>
        <v>0</v>
      </c>
      <c r="BA192" s="60">
        <f>IF(ลับ!AB$3=0,0,IF(เวลาเรียน!BF38="o",ลับ!AB$3,0))</f>
        <v>0</v>
      </c>
      <c r="BB192" s="60">
        <f>IF(ลับ!AC$3=0,0,IF(เวลาเรียน!BG38="o",ลับ!AC$3,0))</f>
        <v>0</v>
      </c>
      <c r="BC192" s="60">
        <f>IF(ลับ!AD$3=0,0,IF(เวลาเรียน!BH38="o",ลับ!AD$3,0))</f>
        <v>0</v>
      </c>
      <c r="BD192" s="60">
        <f>IF(ลับ!AE$3=0,0,IF(เวลาเรียน!BI38="o",ลับ!AE$3,0))</f>
        <v>0</v>
      </c>
      <c r="BE192" s="60">
        <f>IF(ลับ!AF$3=0,0,IF(เวลาเรียน!BJ38="o",ลับ!AF$3,0))</f>
        <v>0</v>
      </c>
      <c r="BF192" s="60">
        <f>IF(ลับ!AG$3=0,0,IF(เวลาเรียน!BK38="o",ลับ!AG$3,0))</f>
        <v>0</v>
      </c>
      <c r="BG192" s="60">
        <f>IF(ลับ!AH$3=0,0,IF(เวลาเรียน!BL38="o",ลับ!AH$3,0))</f>
        <v>0</v>
      </c>
      <c r="BH192" s="60">
        <f>IF(ลับ!AI$3=0,0,IF(เวลาเรียน!BM38="o",ลับ!AI$3,0))</f>
        <v>0</v>
      </c>
      <c r="BI192" s="60">
        <f>IF(ลับ!AJ$3=0,0,IF(เวลาเรียน!BN38="o",ลับ!AJ$3,0))</f>
        <v>0</v>
      </c>
      <c r="BJ192" s="60">
        <f>IF(ลับ!AK$3=0,0,IF(เวลาเรียน!BO38="o",ลับ!AK$3,0))</f>
        <v>0</v>
      </c>
      <c r="BK192" s="60">
        <f>IF(ลับ!AL$3=0,0,IF(เวลาเรียน!BP38="o",ลับ!AL$3,0))</f>
        <v>0</v>
      </c>
      <c r="BL192" s="60">
        <f>IF(ลับ!AM$3=0,0,IF(เวลาเรียน!BQ38="o",ลับ!AM$3,0))</f>
        <v>0</v>
      </c>
      <c r="BM192" s="60">
        <f>IF(ลับ!AN$3=0,0,IF(เวลาเรียน!BR38="o",ลับ!AN$3,0))</f>
        <v>0</v>
      </c>
      <c r="BN192" s="60">
        <f>IF(ลับ!AO$3=0,0,IF(เวลาเรียน!BS38="o",ลับ!AO$3,0))</f>
        <v>0</v>
      </c>
      <c r="BO192" s="60">
        <f>IF(ลับ!AP$3=0,0,IF(เวลาเรียน!BT38="o",ลับ!AP$3,0))</f>
        <v>0</v>
      </c>
      <c r="BP192" s="60">
        <f>IF(ลับ!AQ$3=0,0,IF(เวลาเรียน!BU38="o",ลับ!AQ$3,0))</f>
        <v>0</v>
      </c>
      <c r="BQ192" s="60">
        <f>IF(ลับ!AR$3=0,0,IF(เวลาเรียน!BV38="o",ลับ!AR$3,0))</f>
        <v>0</v>
      </c>
      <c r="BR192" s="60">
        <f>IF(ลับ!AS$3=0,0,IF(เวลาเรียน!BW38="o",ลับ!AS$3,0))</f>
        <v>0</v>
      </c>
      <c r="BS192" s="295">
        <f>IF(ลับ!AT$3=0,0,IF(เวลาเรียน!BX38="o",ลับ!AT$3,0))</f>
        <v>0</v>
      </c>
      <c r="BT192" s="60">
        <f>IF(ลับ!BT$3=0,0,IF(เวลาเรียน!BZ38="o",ลับ!BT$3,0))</f>
        <v>0</v>
      </c>
      <c r="BU192" s="60">
        <f>IF(ลับ!BU$3=0,0,IF(เวลาเรียน!CA38="o",ลับ!BU$3,0))</f>
        <v>0</v>
      </c>
      <c r="BV192" s="60">
        <f>IF(ลับ!BV$3=0,0,IF(เวลาเรียน!CB38="o",ลับ!BV$3,0))</f>
        <v>0</v>
      </c>
      <c r="BW192" s="60">
        <f>IF(ลับ!BW$3=0,0,IF(เวลาเรียน!CC38="o",ลับ!BW$3,0))</f>
        <v>0</v>
      </c>
      <c r="BX192" s="60">
        <f>IF(ลับ!BX$3=0,0,IF(เวลาเรียน!CD38="o",ลับ!BX$3,0))</f>
        <v>0</v>
      </c>
      <c r="BY192" s="60">
        <f>IF(ลับ!BY$3=0,0,IF(เวลาเรียน!CE38="o",ลับ!BY$3,0))</f>
        <v>0</v>
      </c>
      <c r="BZ192" s="60">
        <f>IF(ลับ!BZ$3=0,0,IF(เวลาเรียน!CF38="o",ลับ!BZ$3,0))</f>
        <v>0</v>
      </c>
      <c r="CA192" s="60">
        <f>IF(ลับ!CA$3=0,0,IF(เวลาเรียน!CG38="o",ลับ!CA$3,0))</f>
        <v>0</v>
      </c>
      <c r="CB192" s="60">
        <f>IF(ลับ!CB$3=0,0,IF(เวลาเรียน!CH38="o",ลับ!CB$3,0))</f>
        <v>0</v>
      </c>
      <c r="CC192" s="60">
        <f>IF(ลับ!CC$3=0,0,IF(เวลาเรียน!CI38="o",ลับ!CC$3,0))</f>
        <v>0</v>
      </c>
      <c r="CD192" s="60">
        <f>IF(ลับ!CD$3=0,0,IF(เวลาเรียน!CJ38="o",ลับ!CD$3,0))</f>
        <v>0</v>
      </c>
      <c r="CE192" s="60">
        <f>IF(ลับ!CE$3=0,0,IF(เวลาเรียน!CK38="o",ลับ!CE$3,0))</f>
        <v>0</v>
      </c>
      <c r="CF192" s="60">
        <f>IF(ลับ!CF$3=0,0,IF(เวลาเรียน!CL38="o",ลับ!CF$3,0))</f>
        <v>0</v>
      </c>
      <c r="CG192" s="60">
        <f>IF(ลับ!CG$3=0,0,IF(เวลาเรียน!CM38="o",ลับ!CG$3,0))</f>
        <v>0</v>
      </c>
      <c r="CH192" s="60">
        <f>IF(ลับ!CH$3=0,0,IF(เวลาเรียน!CN38="o",ลับ!CH$3,0))</f>
        <v>0</v>
      </c>
      <c r="CI192" s="60">
        <f>IF(ลับ!CI$3=0,0,IF(เวลาเรียน!CO38="o",ลับ!CI$3,0))</f>
        <v>0</v>
      </c>
      <c r="CJ192" s="60">
        <f>IF(ลับ!CJ$3=0,0,IF(เวลาเรียน!CP38="o",ลับ!CJ$3,0))</f>
        <v>0</v>
      </c>
      <c r="CK192" s="60">
        <f>IF(ลับ!CK$3=0,0,IF(เวลาเรียน!CQ38="o",ลับ!CK$3,0))</f>
        <v>0</v>
      </c>
      <c r="CL192" s="60">
        <f>IF(ลับ!CL$3=0,0,IF(เวลาเรียน!CR38="o",ลับ!CL$3,0))</f>
        <v>0</v>
      </c>
      <c r="CM192" s="60">
        <f>IF(ลับ!CM$3=0,0,IF(เวลาเรียน!CS38="o",ลับ!CM$3,0))</f>
        <v>0</v>
      </c>
      <c r="CN192" s="60">
        <f>IF(ลับ!CN$3=0,0,IF(เวลาเรียน!CT38="o",ลับ!CN$3,0))</f>
        <v>0</v>
      </c>
      <c r="CO192" s="60">
        <f>IF(ลับ!CO$3=0,0,IF(เวลาเรียน!CU38="o",ลับ!CO$3,0))</f>
        <v>0</v>
      </c>
      <c r="CP192" s="60">
        <f>IF(ลับ!CP$3=0,0,IF(เวลาเรียน!CV38="o",ลับ!CP$3,0))</f>
        <v>0</v>
      </c>
      <c r="CQ192" s="60">
        <f>IF(ลับ!CQ$3=0,0,IF(เวลาเรียน!CW38="o",ลับ!CQ$3,0))</f>
        <v>0</v>
      </c>
      <c r="CR192" s="60">
        <f>IF(ลับ!CR$3=0,0,IF(เวลาเรียน!CX38="o",ลับ!CR$3,0))</f>
        <v>0</v>
      </c>
      <c r="CS192" s="60">
        <f>IF(ลับ!CS$3=0,0,IF(เวลาเรียน!CY38="o",ลับ!CS$3,0))</f>
        <v>0</v>
      </c>
      <c r="CT192" s="60">
        <f>IF(ลับ!CT$3=0,0,IF(เวลาเรียน!CZ38="o",ลับ!CT$3,0))</f>
        <v>0</v>
      </c>
      <c r="CU192" s="60">
        <f>IF(ลับ!CU$3=0,0,IF(เวลาเรียน!DA38="o",ลับ!CU$3,0))</f>
        <v>0</v>
      </c>
      <c r="CV192" s="60">
        <f>IF(ลับ!CV$3=0,0,IF(เวลาเรียน!DB38="o",ลับ!CV$3,0))</f>
        <v>0</v>
      </c>
      <c r="CW192" s="60">
        <f>IF(ลับ!CW$3=0,0,IF(เวลาเรียน!DC38="o",ลับ!CW$3,0))</f>
        <v>0</v>
      </c>
      <c r="CX192" s="73" t="e">
        <f t="shared" si="26"/>
        <v>#REF!</v>
      </c>
      <c r="CZ192" s="47"/>
      <c r="DA192" s="47"/>
      <c r="DB192" s="47"/>
      <c r="DC192" s="47"/>
      <c r="DD192" s="47"/>
      <c r="DE192" s="47"/>
      <c r="DF192" s="47"/>
      <c r="DG192" s="47"/>
      <c r="DH192" s="47"/>
      <c r="DI192" s="47"/>
      <c r="DJ192" s="47"/>
      <c r="DK192" s="47"/>
      <c r="DL192" s="47"/>
      <c r="DM192" s="47"/>
      <c r="DN192" s="47"/>
      <c r="DO192" s="47"/>
      <c r="DP192" s="47"/>
      <c r="DQ192" s="47"/>
      <c r="DR192" s="47"/>
      <c r="DS192" s="47"/>
      <c r="DT192" s="47"/>
      <c r="DU192" s="47"/>
      <c r="DV192" s="47"/>
      <c r="DW192" s="47"/>
      <c r="DX192" s="47"/>
      <c r="DY192" s="47"/>
      <c r="DZ192" s="47"/>
      <c r="EA192" s="47"/>
      <c r="EB192" s="47"/>
      <c r="EC192" s="47"/>
      <c r="ED192" s="47"/>
      <c r="EE192" s="47"/>
      <c r="EF192" s="47"/>
    </row>
    <row r="193" spans="1:136" ht="20.399999999999999" x14ac:dyDescent="0.55000000000000004">
      <c r="A193" s="25">
        <v>34</v>
      </c>
      <c r="B193" s="60">
        <f>IF(ลับ!B$3=0,0,IF(เวลาเรียน!H39="o",ลับ!B$3,0))</f>
        <v>0</v>
      </c>
      <c r="C193" s="60">
        <f>IF(ลับ!C$3=0,0,IF(เวลาเรียน!I39="o",ลับ!C$3,0))</f>
        <v>0</v>
      </c>
      <c r="D193" s="60">
        <f>IF(ลับ!D$3=0,0,IF(เวลาเรียน!J39="o",ลับ!D$3,0))</f>
        <v>0</v>
      </c>
      <c r="E193" s="60">
        <f>IF(ลับ!E$3=0,0,IF(เวลาเรียน!K39="o",ลับ!E$3,0))</f>
        <v>0</v>
      </c>
      <c r="F193" s="60" t="e">
        <f>IF(ลับ!F$3=0,0,IF(เวลาเรียน!#REF!="o",ลับ!F$3,0))</f>
        <v>#REF!</v>
      </c>
      <c r="G193" s="60">
        <f>IF(ลับ!G$3=0,0,IF(เวลาเรียน!L39="o",ลับ!G$3,0))</f>
        <v>0</v>
      </c>
      <c r="H193" s="60">
        <f>IF(ลับ!H$3=0,0,IF(เวลาเรียน!M39="o",ลับ!H$3,0))</f>
        <v>0</v>
      </c>
      <c r="I193" s="60">
        <f>IF(ลับ!I$3=0,0,IF(เวลาเรียน!N39="o",ลับ!I$3,0))</f>
        <v>0</v>
      </c>
      <c r="J193" s="60">
        <f>IF(ลับ!J$3=0,0,IF(เวลาเรียน!O39="o",ลับ!J$3,0))</f>
        <v>0</v>
      </c>
      <c r="K193" s="60">
        <f>IF(ลับ!K$3=0,0,IF(เวลาเรียน!P39="o",ลับ!K$3,0))</f>
        <v>0</v>
      </c>
      <c r="L193" s="60">
        <f>IF(ลับ!L$3=0,0,IF(เวลาเรียน!Q39="o",ลับ!L$3,0))</f>
        <v>0</v>
      </c>
      <c r="M193" s="60">
        <f>IF(ลับ!M$3=0,0,IF(เวลาเรียน!R39="o",ลับ!M$3,0))</f>
        <v>0</v>
      </c>
      <c r="N193" s="60">
        <f>IF(ลับ!N$3=0,0,IF(เวลาเรียน!S39="o",ลับ!N$3,0))</f>
        <v>0</v>
      </c>
      <c r="O193" s="60">
        <f>IF(ลับ!O$3=0,0,IF(เวลาเรียน!T39="o",ลับ!O$3,0))</f>
        <v>0</v>
      </c>
      <c r="P193" s="60">
        <f>IF(ลับ!P$3=0,0,IF(เวลาเรียน!U39="o",ลับ!P$3,0))</f>
        <v>0</v>
      </c>
      <c r="Q193" s="60">
        <f>IF(ลับ!Q$3=0,0,IF(เวลาเรียน!V39="o",ลับ!Q$3,0))</f>
        <v>0</v>
      </c>
      <c r="R193" s="60">
        <f>IF(ลับ!R$3=0,0,IF(เวลาเรียน!W39="o",ลับ!R$3,0))</f>
        <v>0</v>
      </c>
      <c r="S193" s="60">
        <f>IF(ลับ!S$3=0,0,IF(เวลาเรียน!X39="o",ลับ!S$3,0))</f>
        <v>0</v>
      </c>
      <c r="T193" s="60">
        <f>IF(ลับ!T$3=0,0,IF(เวลาเรียน!Y39="o",ลับ!T$3,0))</f>
        <v>0</v>
      </c>
      <c r="U193" s="60">
        <f>IF(ลับ!U$3=0,0,IF(เวลาเรียน!Z39="o",ลับ!U$3,0))</f>
        <v>0</v>
      </c>
      <c r="V193" s="60">
        <f>IF(ลับ!V$3=0,0,IF(เวลาเรียน!AA39="o",ลับ!V$3,0))</f>
        <v>0</v>
      </c>
      <c r="W193" s="60">
        <f>IF(ลับ!W$3=0,0,IF(เวลาเรียน!AB39="o",ลับ!W$3,0))</f>
        <v>0</v>
      </c>
      <c r="X193" s="60">
        <f>IF(ลับ!X$3=0,0,IF(เวลาเรียน!AC39="o",ลับ!X$3,0))</f>
        <v>0</v>
      </c>
      <c r="Y193" s="60">
        <f>IF(ลับ!Y$3=0,0,IF(เวลาเรียน!AD39="o",ลับ!Y$3,0))</f>
        <v>0</v>
      </c>
      <c r="Z193" s="295">
        <f>IF(ลับ!Z$3=0,0,IF(เวลาเรียน!AE39="o",ลับ!Z$3,0))</f>
        <v>0</v>
      </c>
      <c r="AA193" s="60">
        <f>IF(ลับ!B$3=0,0,IF(เวลาเรียน!AF39="o",ลับ!B$3,0))</f>
        <v>0</v>
      </c>
      <c r="AB193" s="60">
        <f>IF(ลับ!C$3=0,0,IF(เวลาเรียน!AG39="o",ลับ!C$3,0))</f>
        <v>0</v>
      </c>
      <c r="AC193" s="60">
        <f>IF(ลับ!D$3=0,0,IF(เวลาเรียน!AH39="o",ลับ!D$3,0))</f>
        <v>0</v>
      </c>
      <c r="AD193" s="60">
        <f>IF(ลับ!E$3=0,0,IF(เวลาเรียน!AI39="o",ลับ!E$3,0))</f>
        <v>0</v>
      </c>
      <c r="AE193" s="60" t="e">
        <f>IF(ลับ!F$3=0,0,IF(เวลาเรียน!AJ39="o",ลับ!F$3,0))</f>
        <v>#REF!</v>
      </c>
      <c r="AF193" s="60">
        <f>IF(ลับ!G$3=0,0,IF(เวลาเรียน!AK39="o",ลับ!G$3,0))</f>
        <v>0</v>
      </c>
      <c r="AG193" s="60">
        <f>IF(ลับ!H$3=0,0,IF(เวลาเรียน!AL39="o",ลับ!H$3,0))</f>
        <v>0</v>
      </c>
      <c r="AH193" s="60">
        <f>IF(ลับ!I$3=0,0,IF(เวลาเรียน!AM39="o",ลับ!I$3,0))</f>
        <v>0</v>
      </c>
      <c r="AI193" s="60">
        <f>IF(ลับ!J$3=0,0,IF(เวลาเรียน!AN39="o",ลับ!J$3,0))</f>
        <v>0</v>
      </c>
      <c r="AJ193" s="60">
        <f>IF(ลับ!K$3=0,0,IF(เวลาเรียน!AO39="o",ลับ!K$3,0))</f>
        <v>0</v>
      </c>
      <c r="AK193" s="60">
        <f>IF(ลับ!L$3=0,0,IF(เวลาเรียน!AP39="o",ลับ!L$3,0))</f>
        <v>0</v>
      </c>
      <c r="AL193" s="60">
        <f>IF(ลับ!M$3=0,0,IF(เวลาเรียน!AQ39="o",ลับ!M$3,0))</f>
        <v>0</v>
      </c>
      <c r="AM193" s="60">
        <f>IF(ลับ!N$3=0,0,IF(เวลาเรียน!AR39="o",ลับ!N$3,0))</f>
        <v>0</v>
      </c>
      <c r="AN193" s="60">
        <f>IF(ลับ!O$3=0,0,IF(เวลาเรียน!AS39="o",ลับ!O$3,0))</f>
        <v>0</v>
      </c>
      <c r="AO193" s="60">
        <f>IF(ลับ!P$3=0,0,IF(เวลาเรียน!AT39="o",ลับ!P$3,0))</f>
        <v>0</v>
      </c>
      <c r="AP193" s="60">
        <f>IF(ลับ!Q$3=0,0,IF(เวลาเรียน!AU39="o",ลับ!Q$3,0))</f>
        <v>0</v>
      </c>
      <c r="AQ193" s="60">
        <f>IF(ลับ!R$3=0,0,IF(เวลาเรียน!AV39="o",ลับ!R$3,0))</f>
        <v>0</v>
      </c>
      <c r="AR193" s="60">
        <f>IF(ลับ!S$3=0,0,IF(เวลาเรียน!AW39="o",ลับ!S$3,0))</f>
        <v>0</v>
      </c>
      <c r="AS193" s="60">
        <f>IF(ลับ!T$3=0,0,IF(เวลาเรียน!AX39="o",ลับ!T$3,0))</f>
        <v>0</v>
      </c>
      <c r="AT193" s="60">
        <f>IF(ลับ!U$3=0,0,IF(เวลาเรียน!AY39="o",ลับ!U$3,0))</f>
        <v>0</v>
      </c>
      <c r="AU193" s="60">
        <f>IF(ลับ!V$3=0,0,IF(เวลาเรียน!AZ39="o",ลับ!V$3,0))</f>
        <v>0</v>
      </c>
      <c r="AV193" s="60">
        <f>IF(ลับ!W$3=0,0,IF(เวลาเรียน!BA39="o",ลับ!W$3,0))</f>
        <v>0</v>
      </c>
      <c r="AW193" s="60">
        <f>IF(ลับ!X$3=0,0,IF(เวลาเรียน!BB39="o",ลับ!X$3,0))</f>
        <v>0</v>
      </c>
      <c r="AX193" s="60">
        <f>IF(ลับ!Y$3=0,0,IF(เวลาเรียน!BC39="o",ลับ!Y$3,0))</f>
        <v>0</v>
      </c>
      <c r="AY193" s="60">
        <f>IF(ลับ!Z$3=0,0,IF(เวลาเรียน!BD39="o",ลับ!Z$3,0))</f>
        <v>0</v>
      </c>
      <c r="AZ193" s="60">
        <f>IF(ลับ!AA$3=0,0,IF(เวลาเรียน!BE39="o",ลับ!AA$3,0))</f>
        <v>0</v>
      </c>
      <c r="BA193" s="60">
        <f>IF(ลับ!AB$3=0,0,IF(เวลาเรียน!BF39="o",ลับ!AB$3,0))</f>
        <v>0</v>
      </c>
      <c r="BB193" s="60">
        <f>IF(ลับ!AC$3=0,0,IF(เวลาเรียน!BG39="o",ลับ!AC$3,0))</f>
        <v>0</v>
      </c>
      <c r="BC193" s="60">
        <f>IF(ลับ!AD$3=0,0,IF(เวลาเรียน!BH39="o",ลับ!AD$3,0))</f>
        <v>0</v>
      </c>
      <c r="BD193" s="60">
        <f>IF(ลับ!AE$3=0,0,IF(เวลาเรียน!BI39="o",ลับ!AE$3,0))</f>
        <v>0</v>
      </c>
      <c r="BE193" s="60">
        <f>IF(ลับ!AF$3=0,0,IF(เวลาเรียน!BJ39="o",ลับ!AF$3,0))</f>
        <v>0</v>
      </c>
      <c r="BF193" s="60">
        <f>IF(ลับ!AG$3=0,0,IF(เวลาเรียน!BK39="o",ลับ!AG$3,0))</f>
        <v>0</v>
      </c>
      <c r="BG193" s="60">
        <f>IF(ลับ!AH$3=0,0,IF(เวลาเรียน!BL39="o",ลับ!AH$3,0))</f>
        <v>0</v>
      </c>
      <c r="BH193" s="60">
        <f>IF(ลับ!AI$3=0,0,IF(เวลาเรียน!BM39="o",ลับ!AI$3,0))</f>
        <v>0</v>
      </c>
      <c r="BI193" s="60">
        <f>IF(ลับ!AJ$3=0,0,IF(เวลาเรียน!BN39="o",ลับ!AJ$3,0))</f>
        <v>0</v>
      </c>
      <c r="BJ193" s="60">
        <f>IF(ลับ!AK$3=0,0,IF(เวลาเรียน!BO39="o",ลับ!AK$3,0))</f>
        <v>0</v>
      </c>
      <c r="BK193" s="60">
        <f>IF(ลับ!AL$3=0,0,IF(เวลาเรียน!BP39="o",ลับ!AL$3,0))</f>
        <v>0</v>
      </c>
      <c r="BL193" s="60">
        <f>IF(ลับ!AM$3=0,0,IF(เวลาเรียน!BQ39="o",ลับ!AM$3,0))</f>
        <v>0</v>
      </c>
      <c r="BM193" s="60">
        <f>IF(ลับ!AN$3=0,0,IF(เวลาเรียน!BR39="o",ลับ!AN$3,0))</f>
        <v>0</v>
      </c>
      <c r="BN193" s="60">
        <f>IF(ลับ!AO$3=0,0,IF(เวลาเรียน!BS39="o",ลับ!AO$3,0))</f>
        <v>0</v>
      </c>
      <c r="BO193" s="60">
        <f>IF(ลับ!AP$3=0,0,IF(เวลาเรียน!BT39="o",ลับ!AP$3,0))</f>
        <v>0</v>
      </c>
      <c r="BP193" s="60">
        <f>IF(ลับ!AQ$3=0,0,IF(เวลาเรียน!BU39="o",ลับ!AQ$3,0))</f>
        <v>0</v>
      </c>
      <c r="BQ193" s="60">
        <f>IF(ลับ!AR$3=0,0,IF(เวลาเรียน!BV39="o",ลับ!AR$3,0))</f>
        <v>0</v>
      </c>
      <c r="BR193" s="60">
        <f>IF(ลับ!AS$3=0,0,IF(เวลาเรียน!BW39="o",ลับ!AS$3,0))</f>
        <v>0</v>
      </c>
      <c r="BS193" s="295">
        <f>IF(ลับ!AT$3=0,0,IF(เวลาเรียน!BX39="o",ลับ!AT$3,0))</f>
        <v>0</v>
      </c>
      <c r="BT193" s="60">
        <f>IF(ลับ!BT$3=0,0,IF(เวลาเรียน!BZ39="o",ลับ!BT$3,0))</f>
        <v>0</v>
      </c>
      <c r="BU193" s="60">
        <f>IF(ลับ!BU$3=0,0,IF(เวลาเรียน!CA39="o",ลับ!BU$3,0))</f>
        <v>0</v>
      </c>
      <c r="BV193" s="60">
        <f>IF(ลับ!BV$3=0,0,IF(เวลาเรียน!CB39="o",ลับ!BV$3,0))</f>
        <v>0</v>
      </c>
      <c r="BW193" s="60">
        <f>IF(ลับ!BW$3=0,0,IF(เวลาเรียน!CC39="o",ลับ!BW$3,0))</f>
        <v>0</v>
      </c>
      <c r="BX193" s="60">
        <f>IF(ลับ!BX$3=0,0,IF(เวลาเรียน!CD39="o",ลับ!BX$3,0))</f>
        <v>0</v>
      </c>
      <c r="BY193" s="60">
        <f>IF(ลับ!BY$3=0,0,IF(เวลาเรียน!CE39="o",ลับ!BY$3,0))</f>
        <v>0</v>
      </c>
      <c r="BZ193" s="60">
        <f>IF(ลับ!BZ$3=0,0,IF(เวลาเรียน!CF39="o",ลับ!BZ$3,0))</f>
        <v>0</v>
      </c>
      <c r="CA193" s="60">
        <f>IF(ลับ!CA$3=0,0,IF(เวลาเรียน!CG39="o",ลับ!CA$3,0))</f>
        <v>0</v>
      </c>
      <c r="CB193" s="60">
        <f>IF(ลับ!CB$3=0,0,IF(เวลาเรียน!CH39="o",ลับ!CB$3,0))</f>
        <v>0</v>
      </c>
      <c r="CC193" s="60">
        <f>IF(ลับ!CC$3=0,0,IF(เวลาเรียน!CI39="o",ลับ!CC$3,0))</f>
        <v>0</v>
      </c>
      <c r="CD193" s="60">
        <f>IF(ลับ!CD$3=0,0,IF(เวลาเรียน!CJ39="o",ลับ!CD$3,0))</f>
        <v>0</v>
      </c>
      <c r="CE193" s="60">
        <f>IF(ลับ!CE$3=0,0,IF(เวลาเรียน!CK39="o",ลับ!CE$3,0))</f>
        <v>0</v>
      </c>
      <c r="CF193" s="60">
        <f>IF(ลับ!CF$3=0,0,IF(เวลาเรียน!CL39="o",ลับ!CF$3,0))</f>
        <v>0</v>
      </c>
      <c r="CG193" s="60">
        <f>IF(ลับ!CG$3=0,0,IF(เวลาเรียน!CM39="o",ลับ!CG$3,0))</f>
        <v>0</v>
      </c>
      <c r="CH193" s="60">
        <f>IF(ลับ!CH$3=0,0,IF(เวลาเรียน!CN39="o",ลับ!CH$3,0))</f>
        <v>0</v>
      </c>
      <c r="CI193" s="60">
        <f>IF(ลับ!CI$3=0,0,IF(เวลาเรียน!CO39="o",ลับ!CI$3,0))</f>
        <v>0</v>
      </c>
      <c r="CJ193" s="60">
        <f>IF(ลับ!CJ$3=0,0,IF(เวลาเรียน!CP39="o",ลับ!CJ$3,0))</f>
        <v>0</v>
      </c>
      <c r="CK193" s="60">
        <f>IF(ลับ!CK$3=0,0,IF(เวลาเรียน!CQ39="o",ลับ!CK$3,0))</f>
        <v>0</v>
      </c>
      <c r="CL193" s="60">
        <f>IF(ลับ!CL$3=0,0,IF(เวลาเรียน!CR39="o",ลับ!CL$3,0))</f>
        <v>0</v>
      </c>
      <c r="CM193" s="60">
        <f>IF(ลับ!CM$3=0,0,IF(เวลาเรียน!CS39="o",ลับ!CM$3,0))</f>
        <v>0</v>
      </c>
      <c r="CN193" s="60">
        <f>IF(ลับ!CN$3=0,0,IF(เวลาเรียน!CT39="o",ลับ!CN$3,0))</f>
        <v>0</v>
      </c>
      <c r="CO193" s="60">
        <f>IF(ลับ!CO$3=0,0,IF(เวลาเรียน!CU39="o",ลับ!CO$3,0))</f>
        <v>0</v>
      </c>
      <c r="CP193" s="60">
        <f>IF(ลับ!CP$3=0,0,IF(เวลาเรียน!CV39="o",ลับ!CP$3,0))</f>
        <v>0</v>
      </c>
      <c r="CQ193" s="60">
        <f>IF(ลับ!CQ$3=0,0,IF(เวลาเรียน!CW39="o",ลับ!CQ$3,0))</f>
        <v>0</v>
      </c>
      <c r="CR193" s="60">
        <f>IF(ลับ!CR$3=0,0,IF(เวลาเรียน!CX39="o",ลับ!CR$3,0))</f>
        <v>0</v>
      </c>
      <c r="CS193" s="60">
        <f>IF(ลับ!CS$3=0,0,IF(เวลาเรียน!CY39="o",ลับ!CS$3,0))</f>
        <v>0</v>
      </c>
      <c r="CT193" s="60">
        <f>IF(ลับ!CT$3=0,0,IF(เวลาเรียน!CZ39="o",ลับ!CT$3,0))</f>
        <v>0</v>
      </c>
      <c r="CU193" s="60">
        <f>IF(ลับ!CU$3=0,0,IF(เวลาเรียน!DA39="o",ลับ!CU$3,0))</f>
        <v>0</v>
      </c>
      <c r="CV193" s="60">
        <f>IF(ลับ!CV$3=0,0,IF(เวลาเรียน!DB39="o",ลับ!CV$3,0))</f>
        <v>0</v>
      </c>
      <c r="CW193" s="60">
        <f>IF(ลับ!CW$3=0,0,IF(เวลาเรียน!DC39="o",ลับ!CW$3,0))</f>
        <v>0</v>
      </c>
      <c r="CX193" s="73" t="e">
        <f t="shared" si="26"/>
        <v>#REF!</v>
      </c>
      <c r="CZ193" s="47"/>
      <c r="DA193" s="47"/>
      <c r="DB193" s="47"/>
      <c r="DC193" s="47"/>
      <c r="DD193" s="47"/>
      <c r="DE193" s="47"/>
      <c r="DF193" s="47"/>
      <c r="DG193" s="47"/>
      <c r="DH193" s="47"/>
      <c r="DI193" s="47"/>
      <c r="DJ193" s="47"/>
      <c r="DK193" s="47"/>
      <c r="DL193" s="47"/>
      <c r="DM193" s="47"/>
      <c r="DN193" s="47"/>
      <c r="DO193" s="47"/>
      <c r="DP193" s="47"/>
      <c r="DQ193" s="47"/>
      <c r="DR193" s="47"/>
      <c r="DS193" s="47"/>
      <c r="DT193" s="47"/>
      <c r="DU193" s="47"/>
      <c r="DV193" s="47"/>
      <c r="DW193" s="47"/>
      <c r="DX193" s="47"/>
      <c r="DY193" s="47"/>
      <c r="DZ193" s="47"/>
      <c r="EA193" s="47"/>
      <c r="EB193" s="47"/>
      <c r="EC193" s="47"/>
      <c r="ED193" s="47"/>
      <c r="EE193" s="47"/>
      <c r="EF193" s="47"/>
    </row>
    <row r="194" spans="1:136" ht="20.399999999999999" x14ac:dyDescent="0.55000000000000004">
      <c r="A194" s="25">
        <v>35</v>
      </c>
      <c r="B194" s="60">
        <f>IF(ลับ!B$3=0,0,IF(เวลาเรียน!H40="o",ลับ!B$3,0))</f>
        <v>0</v>
      </c>
      <c r="C194" s="60">
        <f>IF(ลับ!C$3=0,0,IF(เวลาเรียน!I40="o",ลับ!C$3,0))</f>
        <v>0</v>
      </c>
      <c r="D194" s="60">
        <f>IF(ลับ!D$3=0,0,IF(เวลาเรียน!J40="o",ลับ!D$3,0))</f>
        <v>0</v>
      </c>
      <c r="E194" s="60">
        <f>IF(ลับ!E$3=0,0,IF(เวลาเรียน!K40="o",ลับ!E$3,0))</f>
        <v>0</v>
      </c>
      <c r="F194" s="60" t="e">
        <f>IF(ลับ!F$3=0,0,IF(เวลาเรียน!#REF!="o",ลับ!F$3,0))</f>
        <v>#REF!</v>
      </c>
      <c r="G194" s="60">
        <f>IF(ลับ!G$3=0,0,IF(เวลาเรียน!L40="o",ลับ!G$3,0))</f>
        <v>0</v>
      </c>
      <c r="H194" s="60">
        <f>IF(ลับ!H$3=0,0,IF(เวลาเรียน!M40="o",ลับ!H$3,0))</f>
        <v>0</v>
      </c>
      <c r="I194" s="60">
        <f>IF(ลับ!I$3=0,0,IF(เวลาเรียน!N40="o",ลับ!I$3,0))</f>
        <v>0</v>
      </c>
      <c r="J194" s="60">
        <f>IF(ลับ!J$3=0,0,IF(เวลาเรียน!O40="o",ลับ!J$3,0))</f>
        <v>0</v>
      </c>
      <c r="K194" s="60">
        <f>IF(ลับ!K$3=0,0,IF(เวลาเรียน!P40="o",ลับ!K$3,0))</f>
        <v>0</v>
      </c>
      <c r="L194" s="60">
        <f>IF(ลับ!L$3=0,0,IF(เวลาเรียน!Q40="o",ลับ!L$3,0))</f>
        <v>0</v>
      </c>
      <c r="M194" s="60">
        <f>IF(ลับ!M$3=0,0,IF(เวลาเรียน!R40="o",ลับ!M$3,0))</f>
        <v>0</v>
      </c>
      <c r="N194" s="60">
        <f>IF(ลับ!N$3=0,0,IF(เวลาเรียน!S40="o",ลับ!N$3,0))</f>
        <v>0</v>
      </c>
      <c r="O194" s="60">
        <f>IF(ลับ!O$3=0,0,IF(เวลาเรียน!T40="o",ลับ!O$3,0))</f>
        <v>0</v>
      </c>
      <c r="P194" s="60">
        <f>IF(ลับ!P$3=0,0,IF(เวลาเรียน!U40="o",ลับ!P$3,0))</f>
        <v>0</v>
      </c>
      <c r="Q194" s="60">
        <f>IF(ลับ!Q$3=0,0,IF(เวลาเรียน!V40="o",ลับ!Q$3,0))</f>
        <v>0</v>
      </c>
      <c r="R194" s="60">
        <f>IF(ลับ!R$3=0,0,IF(เวลาเรียน!W40="o",ลับ!R$3,0))</f>
        <v>0</v>
      </c>
      <c r="S194" s="60">
        <f>IF(ลับ!S$3=0,0,IF(เวลาเรียน!X40="o",ลับ!S$3,0))</f>
        <v>0</v>
      </c>
      <c r="T194" s="60">
        <f>IF(ลับ!T$3=0,0,IF(เวลาเรียน!Y40="o",ลับ!T$3,0))</f>
        <v>0</v>
      </c>
      <c r="U194" s="60">
        <f>IF(ลับ!U$3=0,0,IF(เวลาเรียน!Z40="o",ลับ!U$3,0))</f>
        <v>0</v>
      </c>
      <c r="V194" s="60">
        <f>IF(ลับ!V$3=0,0,IF(เวลาเรียน!AA40="o",ลับ!V$3,0))</f>
        <v>0</v>
      </c>
      <c r="W194" s="60">
        <f>IF(ลับ!W$3=0,0,IF(เวลาเรียน!AB40="o",ลับ!W$3,0))</f>
        <v>0</v>
      </c>
      <c r="X194" s="60">
        <f>IF(ลับ!X$3=0,0,IF(เวลาเรียน!AC40="o",ลับ!X$3,0))</f>
        <v>0</v>
      </c>
      <c r="Y194" s="60">
        <f>IF(ลับ!Y$3=0,0,IF(เวลาเรียน!AD40="o",ลับ!Y$3,0))</f>
        <v>0</v>
      </c>
      <c r="Z194" s="295">
        <f>IF(ลับ!Z$3=0,0,IF(เวลาเรียน!AE40="o",ลับ!Z$3,0))</f>
        <v>0</v>
      </c>
      <c r="AA194" s="60">
        <f>IF(ลับ!B$3=0,0,IF(เวลาเรียน!AF40="o",ลับ!B$3,0))</f>
        <v>0</v>
      </c>
      <c r="AB194" s="60">
        <f>IF(ลับ!C$3=0,0,IF(เวลาเรียน!AG40="o",ลับ!C$3,0))</f>
        <v>0</v>
      </c>
      <c r="AC194" s="60">
        <f>IF(ลับ!D$3=0,0,IF(เวลาเรียน!AH40="o",ลับ!D$3,0))</f>
        <v>0</v>
      </c>
      <c r="AD194" s="60">
        <f>IF(ลับ!E$3=0,0,IF(เวลาเรียน!AI40="o",ลับ!E$3,0))</f>
        <v>0</v>
      </c>
      <c r="AE194" s="60" t="e">
        <f>IF(ลับ!F$3=0,0,IF(เวลาเรียน!AJ40="o",ลับ!F$3,0))</f>
        <v>#REF!</v>
      </c>
      <c r="AF194" s="60">
        <f>IF(ลับ!G$3=0,0,IF(เวลาเรียน!AK40="o",ลับ!G$3,0))</f>
        <v>0</v>
      </c>
      <c r="AG194" s="60">
        <f>IF(ลับ!H$3=0,0,IF(เวลาเรียน!AL40="o",ลับ!H$3,0))</f>
        <v>0</v>
      </c>
      <c r="AH194" s="60">
        <f>IF(ลับ!I$3=0,0,IF(เวลาเรียน!AM40="o",ลับ!I$3,0))</f>
        <v>0</v>
      </c>
      <c r="AI194" s="60">
        <f>IF(ลับ!J$3=0,0,IF(เวลาเรียน!AN40="o",ลับ!J$3,0))</f>
        <v>0</v>
      </c>
      <c r="AJ194" s="60">
        <f>IF(ลับ!K$3=0,0,IF(เวลาเรียน!AO40="o",ลับ!K$3,0))</f>
        <v>0</v>
      </c>
      <c r="AK194" s="60">
        <f>IF(ลับ!L$3=0,0,IF(เวลาเรียน!AP40="o",ลับ!L$3,0))</f>
        <v>0</v>
      </c>
      <c r="AL194" s="60">
        <f>IF(ลับ!M$3=0,0,IF(เวลาเรียน!AQ40="o",ลับ!M$3,0))</f>
        <v>0</v>
      </c>
      <c r="AM194" s="60">
        <f>IF(ลับ!N$3=0,0,IF(เวลาเรียน!AR40="o",ลับ!N$3,0))</f>
        <v>0</v>
      </c>
      <c r="AN194" s="60">
        <f>IF(ลับ!O$3=0,0,IF(เวลาเรียน!AS40="o",ลับ!O$3,0))</f>
        <v>0</v>
      </c>
      <c r="AO194" s="60">
        <f>IF(ลับ!P$3=0,0,IF(เวลาเรียน!AT40="o",ลับ!P$3,0))</f>
        <v>0</v>
      </c>
      <c r="AP194" s="60">
        <f>IF(ลับ!Q$3=0,0,IF(เวลาเรียน!AU40="o",ลับ!Q$3,0))</f>
        <v>0</v>
      </c>
      <c r="AQ194" s="60">
        <f>IF(ลับ!R$3=0,0,IF(เวลาเรียน!AV40="o",ลับ!R$3,0))</f>
        <v>0</v>
      </c>
      <c r="AR194" s="60">
        <f>IF(ลับ!S$3=0,0,IF(เวลาเรียน!AW40="o",ลับ!S$3,0))</f>
        <v>0</v>
      </c>
      <c r="AS194" s="60">
        <f>IF(ลับ!T$3=0,0,IF(เวลาเรียน!AX40="o",ลับ!T$3,0))</f>
        <v>0</v>
      </c>
      <c r="AT194" s="60">
        <f>IF(ลับ!U$3=0,0,IF(เวลาเรียน!AY40="o",ลับ!U$3,0))</f>
        <v>0</v>
      </c>
      <c r="AU194" s="60">
        <f>IF(ลับ!V$3=0,0,IF(เวลาเรียน!AZ40="o",ลับ!V$3,0))</f>
        <v>0</v>
      </c>
      <c r="AV194" s="60">
        <f>IF(ลับ!W$3=0,0,IF(เวลาเรียน!BA40="o",ลับ!W$3,0))</f>
        <v>0</v>
      </c>
      <c r="AW194" s="60">
        <f>IF(ลับ!X$3=0,0,IF(เวลาเรียน!BB40="o",ลับ!X$3,0))</f>
        <v>0</v>
      </c>
      <c r="AX194" s="60">
        <f>IF(ลับ!Y$3=0,0,IF(เวลาเรียน!BC40="o",ลับ!Y$3,0))</f>
        <v>0</v>
      </c>
      <c r="AY194" s="60">
        <f>IF(ลับ!Z$3=0,0,IF(เวลาเรียน!BD40="o",ลับ!Z$3,0))</f>
        <v>0</v>
      </c>
      <c r="AZ194" s="60">
        <f>IF(ลับ!AA$3=0,0,IF(เวลาเรียน!BE40="o",ลับ!AA$3,0))</f>
        <v>0</v>
      </c>
      <c r="BA194" s="60">
        <f>IF(ลับ!AB$3=0,0,IF(เวลาเรียน!BF40="o",ลับ!AB$3,0))</f>
        <v>0</v>
      </c>
      <c r="BB194" s="60">
        <f>IF(ลับ!AC$3=0,0,IF(เวลาเรียน!BG40="o",ลับ!AC$3,0))</f>
        <v>0</v>
      </c>
      <c r="BC194" s="60">
        <f>IF(ลับ!AD$3=0,0,IF(เวลาเรียน!BH40="o",ลับ!AD$3,0))</f>
        <v>0</v>
      </c>
      <c r="BD194" s="60">
        <f>IF(ลับ!AE$3=0,0,IF(เวลาเรียน!BI40="o",ลับ!AE$3,0))</f>
        <v>0</v>
      </c>
      <c r="BE194" s="60">
        <f>IF(ลับ!AF$3=0,0,IF(เวลาเรียน!BJ40="o",ลับ!AF$3,0))</f>
        <v>0</v>
      </c>
      <c r="BF194" s="60">
        <f>IF(ลับ!AG$3=0,0,IF(เวลาเรียน!BK40="o",ลับ!AG$3,0))</f>
        <v>0</v>
      </c>
      <c r="BG194" s="60">
        <f>IF(ลับ!AH$3=0,0,IF(เวลาเรียน!BL40="o",ลับ!AH$3,0))</f>
        <v>0</v>
      </c>
      <c r="BH194" s="60">
        <f>IF(ลับ!AI$3=0,0,IF(เวลาเรียน!BM40="o",ลับ!AI$3,0))</f>
        <v>0</v>
      </c>
      <c r="BI194" s="60">
        <f>IF(ลับ!AJ$3=0,0,IF(เวลาเรียน!BN40="o",ลับ!AJ$3,0))</f>
        <v>0</v>
      </c>
      <c r="BJ194" s="60">
        <f>IF(ลับ!AK$3=0,0,IF(เวลาเรียน!BO40="o",ลับ!AK$3,0))</f>
        <v>0</v>
      </c>
      <c r="BK194" s="60">
        <f>IF(ลับ!AL$3=0,0,IF(เวลาเรียน!BP40="o",ลับ!AL$3,0))</f>
        <v>0</v>
      </c>
      <c r="BL194" s="60">
        <f>IF(ลับ!AM$3=0,0,IF(เวลาเรียน!BQ40="o",ลับ!AM$3,0))</f>
        <v>0</v>
      </c>
      <c r="BM194" s="60">
        <f>IF(ลับ!AN$3=0,0,IF(เวลาเรียน!BR40="o",ลับ!AN$3,0))</f>
        <v>0</v>
      </c>
      <c r="BN194" s="60">
        <f>IF(ลับ!AO$3=0,0,IF(เวลาเรียน!BS40="o",ลับ!AO$3,0))</f>
        <v>0</v>
      </c>
      <c r="BO194" s="60">
        <f>IF(ลับ!AP$3=0,0,IF(เวลาเรียน!BT40="o",ลับ!AP$3,0))</f>
        <v>0</v>
      </c>
      <c r="BP194" s="60">
        <f>IF(ลับ!AQ$3=0,0,IF(เวลาเรียน!BU40="o",ลับ!AQ$3,0))</f>
        <v>0</v>
      </c>
      <c r="BQ194" s="60">
        <f>IF(ลับ!AR$3=0,0,IF(เวลาเรียน!BV40="o",ลับ!AR$3,0))</f>
        <v>0</v>
      </c>
      <c r="BR194" s="60">
        <f>IF(ลับ!AS$3=0,0,IF(เวลาเรียน!BW40="o",ลับ!AS$3,0))</f>
        <v>0</v>
      </c>
      <c r="BS194" s="295">
        <f>IF(ลับ!AT$3=0,0,IF(เวลาเรียน!BX40="o",ลับ!AT$3,0))</f>
        <v>0</v>
      </c>
      <c r="BT194" s="60">
        <f>IF(ลับ!BT$3=0,0,IF(เวลาเรียน!BZ40="o",ลับ!BT$3,0))</f>
        <v>0</v>
      </c>
      <c r="BU194" s="60">
        <f>IF(ลับ!BU$3=0,0,IF(เวลาเรียน!CA40="o",ลับ!BU$3,0))</f>
        <v>0</v>
      </c>
      <c r="BV194" s="60">
        <f>IF(ลับ!BV$3=0,0,IF(เวลาเรียน!CB40="o",ลับ!BV$3,0))</f>
        <v>0</v>
      </c>
      <c r="BW194" s="60">
        <f>IF(ลับ!BW$3=0,0,IF(เวลาเรียน!CC40="o",ลับ!BW$3,0))</f>
        <v>0</v>
      </c>
      <c r="BX194" s="60">
        <f>IF(ลับ!BX$3=0,0,IF(เวลาเรียน!CD40="o",ลับ!BX$3,0))</f>
        <v>0</v>
      </c>
      <c r="BY194" s="60">
        <f>IF(ลับ!BY$3=0,0,IF(เวลาเรียน!CE40="o",ลับ!BY$3,0))</f>
        <v>0</v>
      </c>
      <c r="BZ194" s="60">
        <f>IF(ลับ!BZ$3=0,0,IF(เวลาเรียน!CF40="o",ลับ!BZ$3,0))</f>
        <v>0</v>
      </c>
      <c r="CA194" s="60">
        <f>IF(ลับ!CA$3=0,0,IF(เวลาเรียน!CG40="o",ลับ!CA$3,0))</f>
        <v>0</v>
      </c>
      <c r="CB194" s="60">
        <f>IF(ลับ!CB$3=0,0,IF(เวลาเรียน!CH40="o",ลับ!CB$3,0))</f>
        <v>0</v>
      </c>
      <c r="CC194" s="60">
        <f>IF(ลับ!CC$3=0,0,IF(เวลาเรียน!CI40="o",ลับ!CC$3,0))</f>
        <v>0</v>
      </c>
      <c r="CD194" s="60">
        <f>IF(ลับ!CD$3=0,0,IF(เวลาเรียน!CJ40="o",ลับ!CD$3,0))</f>
        <v>0</v>
      </c>
      <c r="CE194" s="60">
        <f>IF(ลับ!CE$3=0,0,IF(เวลาเรียน!CK40="o",ลับ!CE$3,0))</f>
        <v>0</v>
      </c>
      <c r="CF194" s="60">
        <f>IF(ลับ!CF$3=0,0,IF(เวลาเรียน!CL40="o",ลับ!CF$3,0))</f>
        <v>0</v>
      </c>
      <c r="CG194" s="60">
        <f>IF(ลับ!CG$3=0,0,IF(เวลาเรียน!CM40="o",ลับ!CG$3,0))</f>
        <v>0</v>
      </c>
      <c r="CH194" s="60">
        <f>IF(ลับ!CH$3=0,0,IF(เวลาเรียน!CN40="o",ลับ!CH$3,0))</f>
        <v>0</v>
      </c>
      <c r="CI194" s="60">
        <f>IF(ลับ!CI$3=0,0,IF(เวลาเรียน!CO40="o",ลับ!CI$3,0))</f>
        <v>0</v>
      </c>
      <c r="CJ194" s="60">
        <f>IF(ลับ!CJ$3=0,0,IF(เวลาเรียน!CP40="o",ลับ!CJ$3,0))</f>
        <v>0</v>
      </c>
      <c r="CK194" s="60">
        <f>IF(ลับ!CK$3=0,0,IF(เวลาเรียน!CQ40="o",ลับ!CK$3,0))</f>
        <v>0</v>
      </c>
      <c r="CL194" s="60">
        <f>IF(ลับ!CL$3=0,0,IF(เวลาเรียน!CR40="o",ลับ!CL$3,0))</f>
        <v>0</v>
      </c>
      <c r="CM194" s="60">
        <f>IF(ลับ!CM$3=0,0,IF(เวลาเรียน!CS40="o",ลับ!CM$3,0))</f>
        <v>0</v>
      </c>
      <c r="CN194" s="60">
        <f>IF(ลับ!CN$3=0,0,IF(เวลาเรียน!CT40="o",ลับ!CN$3,0))</f>
        <v>0</v>
      </c>
      <c r="CO194" s="60">
        <f>IF(ลับ!CO$3=0,0,IF(เวลาเรียน!CU40="o",ลับ!CO$3,0))</f>
        <v>0</v>
      </c>
      <c r="CP194" s="60">
        <f>IF(ลับ!CP$3=0,0,IF(เวลาเรียน!CV40="o",ลับ!CP$3,0))</f>
        <v>0</v>
      </c>
      <c r="CQ194" s="60">
        <f>IF(ลับ!CQ$3=0,0,IF(เวลาเรียน!CW40="o",ลับ!CQ$3,0))</f>
        <v>0</v>
      </c>
      <c r="CR194" s="60">
        <f>IF(ลับ!CR$3=0,0,IF(เวลาเรียน!CX40="o",ลับ!CR$3,0))</f>
        <v>0</v>
      </c>
      <c r="CS194" s="60">
        <f>IF(ลับ!CS$3=0,0,IF(เวลาเรียน!CY40="o",ลับ!CS$3,0))</f>
        <v>0</v>
      </c>
      <c r="CT194" s="60">
        <f>IF(ลับ!CT$3=0,0,IF(เวลาเรียน!CZ40="o",ลับ!CT$3,0))</f>
        <v>0</v>
      </c>
      <c r="CU194" s="60">
        <f>IF(ลับ!CU$3=0,0,IF(เวลาเรียน!DA40="o",ลับ!CU$3,0))</f>
        <v>0</v>
      </c>
      <c r="CV194" s="60">
        <f>IF(ลับ!CV$3=0,0,IF(เวลาเรียน!DB40="o",ลับ!CV$3,0))</f>
        <v>0</v>
      </c>
      <c r="CW194" s="60">
        <f>IF(ลับ!CW$3=0,0,IF(เวลาเรียน!DC40="o",ลับ!CW$3,0))</f>
        <v>0</v>
      </c>
      <c r="CX194" s="73" t="e">
        <f t="shared" si="26"/>
        <v>#REF!</v>
      </c>
      <c r="CZ194" s="47"/>
      <c r="DA194" s="47"/>
      <c r="DB194" s="47"/>
      <c r="DC194" s="47"/>
      <c r="DD194" s="47"/>
      <c r="DE194" s="47"/>
      <c r="DF194" s="47"/>
      <c r="DG194" s="47"/>
      <c r="DH194" s="47"/>
      <c r="DI194" s="47"/>
      <c r="DJ194" s="47"/>
      <c r="DK194" s="47"/>
      <c r="DL194" s="47"/>
      <c r="DM194" s="47"/>
      <c r="DN194" s="47"/>
      <c r="DO194" s="47"/>
      <c r="DP194" s="47"/>
      <c r="DQ194" s="47"/>
      <c r="DR194" s="47"/>
      <c r="DS194" s="47"/>
      <c r="DT194" s="47"/>
      <c r="DU194" s="47"/>
      <c r="DV194" s="47"/>
      <c r="DW194" s="47"/>
      <c r="DX194" s="47"/>
      <c r="DY194" s="47"/>
      <c r="DZ194" s="47"/>
      <c r="EA194" s="47"/>
      <c r="EB194" s="47"/>
      <c r="EC194" s="47"/>
      <c r="ED194" s="47"/>
      <c r="EE194" s="47"/>
      <c r="EF194" s="47"/>
    </row>
    <row r="195" spans="1:136" ht="20.399999999999999" x14ac:dyDescent="0.55000000000000004">
      <c r="A195" s="25">
        <v>36</v>
      </c>
      <c r="B195" s="60">
        <f>IF(ลับ!B$3=0,0,IF(เวลาเรียน!H41="o",ลับ!B$3,0))</f>
        <v>0</v>
      </c>
      <c r="C195" s="60">
        <f>IF(ลับ!C$3=0,0,IF(เวลาเรียน!I41="o",ลับ!C$3,0))</f>
        <v>0</v>
      </c>
      <c r="D195" s="60">
        <f>IF(ลับ!D$3=0,0,IF(เวลาเรียน!J41="o",ลับ!D$3,0))</f>
        <v>0</v>
      </c>
      <c r="E195" s="60">
        <f>IF(ลับ!E$3=0,0,IF(เวลาเรียน!K41="o",ลับ!E$3,0))</f>
        <v>0</v>
      </c>
      <c r="F195" s="60" t="e">
        <f>IF(ลับ!F$3=0,0,IF(เวลาเรียน!#REF!="o",ลับ!F$3,0))</f>
        <v>#REF!</v>
      </c>
      <c r="G195" s="60">
        <f>IF(ลับ!G$3=0,0,IF(เวลาเรียน!L41="o",ลับ!G$3,0))</f>
        <v>0</v>
      </c>
      <c r="H195" s="60">
        <f>IF(ลับ!H$3=0,0,IF(เวลาเรียน!M41="o",ลับ!H$3,0))</f>
        <v>0</v>
      </c>
      <c r="I195" s="60">
        <f>IF(ลับ!I$3=0,0,IF(เวลาเรียน!N41="o",ลับ!I$3,0))</f>
        <v>0</v>
      </c>
      <c r="J195" s="60">
        <f>IF(ลับ!J$3=0,0,IF(เวลาเรียน!O41="o",ลับ!J$3,0))</f>
        <v>0</v>
      </c>
      <c r="K195" s="60">
        <f>IF(ลับ!K$3=0,0,IF(เวลาเรียน!P41="o",ลับ!K$3,0))</f>
        <v>0</v>
      </c>
      <c r="L195" s="60">
        <f>IF(ลับ!L$3=0,0,IF(เวลาเรียน!Q41="o",ลับ!L$3,0))</f>
        <v>0</v>
      </c>
      <c r="M195" s="60">
        <f>IF(ลับ!M$3=0,0,IF(เวลาเรียน!R41="o",ลับ!M$3,0))</f>
        <v>0</v>
      </c>
      <c r="N195" s="60">
        <f>IF(ลับ!N$3=0,0,IF(เวลาเรียน!S41="o",ลับ!N$3,0))</f>
        <v>0</v>
      </c>
      <c r="O195" s="60">
        <f>IF(ลับ!O$3=0,0,IF(เวลาเรียน!T41="o",ลับ!O$3,0))</f>
        <v>0</v>
      </c>
      <c r="P195" s="60">
        <f>IF(ลับ!P$3=0,0,IF(เวลาเรียน!U41="o",ลับ!P$3,0))</f>
        <v>0</v>
      </c>
      <c r="Q195" s="60">
        <f>IF(ลับ!Q$3=0,0,IF(เวลาเรียน!V41="o",ลับ!Q$3,0))</f>
        <v>0</v>
      </c>
      <c r="R195" s="60">
        <f>IF(ลับ!R$3=0,0,IF(เวลาเรียน!W41="o",ลับ!R$3,0))</f>
        <v>0</v>
      </c>
      <c r="S195" s="60">
        <f>IF(ลับ!S$3=0,0,IF(เวลาเรียน!X41="o",ลับ!S$3,0))</f>
        <v>0</v>
      </c>
      <c r="T195" s="60">
        <f>IF(ลับ!T$3=0,0,IF(เวลาเรียน!Y41="o",ลับ!T$3,0))</f>
        <v>0</v>
      </c>
      <c r="U195" s="60">
        <f>IF(ลับ!U$3=0,0,IF(เวลาเรียน!Z41="o",ลับ!U$3,0))</f>
        <v>0</v>
      </c>
      <c r="V195" s="60">
        <f>IF(ลับ!V$3=0,0,IF(เวลาเรียน!AA41="o",ลับ!V$3,0))</f>
        <v>0</v>
      </c>
      <c r="W195" s="60">
        <f>IF(ลับ!W$3=0,0,IF(เวลาเรียน!AB41="o",ลับ!W$3,0))</f>
        <v>0</v>
      </c>
      <c r="X195" s="60">
        <f>IF(ลับ!X$3=0,0,IF(เวลาเรียน!AC41="o",ลับ!X$3,0))</f>
        <v>0</v>
      </c>
      <c r="Y195" s="60">
        <f>IF(ลับ!Y$3=0,0,IF(เวลาเรียน!AD41="o",ลับ!Y$3,0))</f>
        <v>0</v>
      </c>
      <c r="Z195" s="295">
        <f>IF(ลับ!Z$3=0,0,IF(เวลาเรียน!AE41="o",ลับ!Z$3,0))</f>
        <v>0</v>
      </c>
      <c r="AA195" s="60">
        <f>IF(ลับ!B$3=0,0,IF(เวลาเรียน!AF41="o",ลับ!B$3,0))</f>
        <v>0</v>
      </c>
      <c r="AB195" s="60">
        <f>IF(ลับ!C$3=0,0,IF(เวลาเรียน!AG41="o",ลับ!C$3,0))</f>
        <v>0</v>
      </c>
      <c r="AC195" s="60">
        <f>IF(ลับ!D$3=0,0,IF(เวลาเรียน!AH41="o",ลับ!D$3,0))</f>
        <v>0</v>
      </c>
      <c r="AD195" s="60">
        <f>IF(ลับ!E$3=0,0,IF(เวลาเรียน!AI41="o",ลับ!E$3,0))</f>
        <v>0</v>
      </c>
      <c r="AE195" s="60" t="e">
        <f>IF(ลับ!F$3=0,0,IF(เวลาเรียน!AJ41="o",ลับ!F$3,0))</f>
        <v>#REF!</v>
      </c>
      <c r="AF195" s="60">
        <f>IF(ลับ!G$3=0,0,IF(เวลาเรียน!AK41="o",ลับ!G$3,0))</f>
        <v>0</v>
      </c>
      <c r="AG195" s="60">
        <f>IF(ลับ!H$3=0,0,IF(เวลาเรียน!AL41="o",ลับ!H$3,0))</f>
        <v>0</v>
      </c>
      <c r="AH195" s="60">
        <f>IF(ลับ!I$3=0,0,IF(เวลาเรียน!AM41="o",ลับ!I$3,0))</f>
        <v>0</v>
      </c>
      <c r="AI195" s="60">
        <f>IF(ลับ!J$3=0,0,IF(เวลาเรียน!AN41="o",ลับ!J$3,0))</f>
        <v>0</v>
      </c>
      <c r="AJ195" s="60">
        <f>IF(ลับ!K$3=0,0,IF(เวลาเรียน!AO41="o",ลับ!K$3,0))</f>
        <v>0</v>
      </c>
      <c r="AK195" s="60">
        <f>IF(ลับ!L$3=0,0,IF(เวลาเรียน!AP41="o",ลับ!L$3,0))</f>
        <v>0</v>
      </c>
      <c r="AL195" s="60">
        <f>IF(ลับ!M$3=0,0,IF(เวลาเรียน!AQ41="o",ลับ!M$3,0))</f>
        <v>0</v>
      </c>
      <c r="AM195" s="60">
        <f>IF(ลับ!N$3=0,0,IF(เวลาเรียน!AR41="o",ลับ!N$3,0))</f>
        <v>0</v>
      </c>
      <c r="AN195" s="60">
        <f>IF(ลับ!O$3=0,0,IF(เวลาเรียน!AS41="o",ลับ!O$3,0))</f>
        <v>0</v>
      </c>
      <c r="AO195" s="60">
        <f>IF(ลับ!P$3=0,0,IF(เวลาเรียน!AT41="o",ลับ!P$3,0))</f>
        <v>0</v>
      </c>
      <c r="AP195" s="60">
        <f>IF(ลับ!Q$3=0,0,IF(เวลาเรียน!AU41="o",ลับ!Q$3,0))</f>
        <v>0</v>
      </c>
      <c r="AQ195" s="60">
        <f>IF(ลับ!R$3=0,0,IF(เวลาเรียน!AV41="o",ลับ!R$3,0))</f>
        <v>0</v>
      </c>
      <c r="AR195" s="60">
        <f>IF(ลับ!S$3=0,0,IF(เวลาเรียน!AW41="o",ลับ!S$3,0))</f>
        <v>0</v>
      </c>
      <c r="AS195" s="60">
        <f>IF(ลับ!T$3=0,0,IF(เวลาเรียน!AX41="o",ลับ!T$3,0))</f>
        <v>0</v>
      </c>
      <c r="AT195" s="60">
        <f>IF(ลับ!U$3=0,0,IF(เวลาเรียน!AY41="o",ลับ!U$3,0))</f>
        <v>0</v>
      </c>
      <c r="AU195" s="60">
        <f>IF(ลับ!V$3=0,0,IF(เวลาเรียน!AZ41="o",ลับ!V$3,0))</f>
        <v>0</v>
      </c>
      <c r="AV195" s="60">
        <f>IF(ลับ!W$3=0,0,IF(เวลาเรียน!BA41="o",ลับ!W$3,0))</f>
        <v>0</v>
      </c>
      <c r="AW195" s="60">
        <f>IF(ลับ!X$3=0,0,IF(เวลาเรียน!BB41="o",ลับ!X$3,0))</f>
        <v>0</v>
      </c>
      <c r="AX195" s="60">
        <f>IF(ลับ!Y$3=0,0,IF(เวลาเรียน!BC41="o",ลับ!Y$3,0))</f>
        <v>0</v>
      </c>
      <c r="AY195" s="60">
        <f>IF(ลับ!Z$3=0,0,IF(เวลาเรียน!BD41="o",ลับ!Z$3,0))</f>
        <v>0</v>
      </c>
      <c r="AZ195" s="60">
        <f>IF(ลับ!AA$3=0,0,IF(เวลาเรียน!BE41="o",ลับ!AA$3,0))</f>
        <v>0</v>
      </c>
      <c r="BA195" s="60">
        <f>IF(ลับ!AB$3=0,0,IF(เวลาเรียน!BF41="o",ลับ!AB$3,0))</f>
        <v>0</v>
      </c>
      <c r="BB195" s="60">
        <f>IF(ลับ!AC$3=0,0,IF(เวลาเรียน!BG41="o",ลับ!AC$3,0))</f>
        <v>0</v>
      </c>
      <c r="BC195" s="60">
        <f>IF(ลับ!AD$3=0,0,IF(เวลาเรียน!BH41="o",ลับ!AD$3,0))</f>
        <v>0</v>
      </c>
      <c r="BD195" s="60">
        <f>IF(ลับ!AE$3=0,0,IF(เวลาเรียน!BI41="o",ลับ!AE$3,0))</f>
        <v>0</v>
      </c>
      <c r="BE195" s="60">
        <f>IF(ลับ!AF$3=0,0,IF(เวลาเรียน!BJ41="o",ลับ!AF$3,0))</f>
        <v>0</v>
      </c>
      <c r="BF195" s="60">
        <f>IF(ลับ!AG$3=0,0,IF(เวลาเรียน!BK41="o",ลับ!AG$3,0))</f>
        <v>0</v>
      </c>
      <c r="BG195" s="60">
        <f>IF(ลับ!AH$3=0,0,IF(เวลาเรียน!BL41="o",ลับ!AH$3,0))</f>
        <v>0</v>
      </c>
      <c r="BH195" s="60">
        <f>IF(ลับ!AI$3=0,0,IF(เวลาเรียน!BM41="o",ลับ!AI$3,0))</f>
        <v>0</v>
      </c>
      <c r="BI195" s="60">
        <f>IF(ลับ!AJ$3=0,0,IF(เวลาเรียน!BN41="o",ลับ!AJ$3,0))</f>
        <v>0</v>
      </c>
      <c r="BJ195" s="60">
        <f>IF(ลับ!AK$3=0,0,IF(เวลาเรียน!BO41="o",ลับ!AK$3,0))</f>
        <v>0</v>
      </c>
      <c r="BK195" s="60">
        <f>IF(ลับ!AL$3=0,0,IF(เวลาเรียน!BP41="o",ลับ!AL$3,0))</f>
        <v>0</v>
      </c>
      <c r="BL195" s="60">
        <f>IF(ลับ!AM$3=0,0,IF(เวลาเรียน!BQ41="o",ลับ!AM$3,0))</f>
        <v>0</v>
      </c>
      <c r="BM195" s="60">
        <f>IF(ลับ!AN$3=0,0,IF(เวลาเรียน!BR41="o",ลับ!AN$3,0))</f>
        <v>0</v>
      </c>
      <c r="BN195" s="60">
        <f>IF(ลับ!AO$3=0,0,IF(เวลาเรียน!BS41="o",ลับ!AO$3,0))</f>
        <v>0</v>
      </c>
      <c r="BO195" s="60">
        <f>IF(ลับ!AP$3=0,0,IF(เวลาเรียน!BT41="o",ลับ!AP$3,0))</f>
        <v>0</v>
      </c>
      <c r="BP195" s="60">
        <f>IF(ลับ!AQ$3=0,0,IF(เวลาเรียน!BU41="o",ลับ!AQ$3,0))</f>
        <v>0</v>
      </c>
      <c r="BQ195" s="60">
        <f>IF(ลับ!AR$3=0,0,IF(เวลาเรียน!BV41="o",ลับ!AR$3,0))</f>
        <v>0</v>
      </c>
      <c r="BR195" s="60">
        <f>IF(ลับ!AS$3=0,0,IF(เวลาเรียน!BW41="o",ลับ!AS$3,0))</f>
        <v>0</v>
      </c>
      <c r="BS195" s="295">
        <f>IF(ลับ!AT$3=0,0,IF(เวลาเรียน!BX41="o",ลับ!AT$3,0))</f>
        <v>0</v>
      </c>
      <c r="BT195" s="60">
        <f>IF(ลับ!BT$3=0,0,IF(เวลาเรียน!BZ41="o",ลับ!BT$3,0))</f>
        <v>0</v>
      </c>
      <c r="BU195" s="60">
        <f>IF(ลับ!BU$3=0,0,IF(เวลาเรียน!CA41="o",ลับ!BU$3,0))</f>
        <v>0</v>
      </c>
      <c r="BV195" s="60">
        <f>IF(ลับ!BV$3=0,0,IF(เวลาเรียน!CB41="o",ลับ!BV$3,0))</f>
        <v>0</v>
      </c>
      <c r="BW195" s="60">
        <f>IF(ลับ!BW$3=0,0,IF(เวลาเรียน!CC41="o",ลับ!BW$3,0))</f>
        <v>0</v>
      </c>
      <c r="BX195" s="60">
        <f>IF(ลับ!BX$3=0,0,IF(เวลาเรียน!CD41="o",ลับ!BX$3,0))</f>
        <v>0</v>
      </c>
      <c r="BY195" s="60">
        <f>IF(ลับ!BY$3=0,0,IF(เวลาเรียน!CE41="o",ลับ!BY$3,0))</f>
        <v>0</v>
      </c>
      <c r="BZ195" s="60">
        <f>IF(ลับ!BZ$3=0,0,IF(เวลาเรียน!CF41="o",ลับ!BZ$3,0))</f>
        <v>0</v>
      </c>
      <c r="CA195" s="60">
        <f>IF(ลับ!CA$3=0,0,IF(เวลาเรียน!CG41="o",ลับ!CA$3,0))</f>
        <v>0</v>
      </c>
      <c r="CB195" s="60">
        <f>IF(ลับ!CB$3=0,0,IF(เวลาเรียน!CH41="o",ลับ!CB$3,0))</f>
        <v>0</v>
      </c>
      <c r="CC195" s="60">
        <f>IF(ลับ!CC$3=0,0,IF(เวลาเรียน!CI41="o",ลับ!CC$3,0))</f>
        <v>0</v>
      </c>
      <c r="CD195" s="60">
        <f>IF(ลับ!CD$3=0,0,IF(เวลาเรียน!CJ41="o",ลับ!CD$3,0))</f>
        <v>0</v>
      </c>
      <c r="CE195" s="60">
        <f>IF(ลับ!CE$3=0,0,IF(เวลาเรียน!CK41="o",ลับ!CE$3,0))</f>
        <v>0</v>
      </c>
      <c r="CF195" s="60">
        <f>IF(ลับ!CF$3=0,0,IF(เวลาเรียน!CL41="o",ลับ!CF$3,0))</f>
        <v>0</v>
      </c>
      <c r="CG195" s="60">
        <f>IF(ลับ!CG$3=0,0,IF(เวลาเรียน!CM41="o",ลับ!CG$3,0))</f>
        <v>0</v>
      </c>
      <c r="CH195" s="60">
        <f>IF(ลับ!CH$3=0,0,IF(เวลาเรียน!CN41="o",ลับ!CH$3,0))</f>
        <v>0</v>
      </c>
      <c r="CI195" s="60">
        <f>IF(ลับ!CI$3=0,0,IF(เวลาเรียน!CO41="o",ลับ!CI$3,0))</f>
        <v>0</v>
      </c>
      <c r="CJ195" s="60">
        <f>IF(ลับ!CJ$3=0,0,IF(เวลาเรียน!CP41="o",ลับ!CJ$3,0))</f>
        <v>0</v>
      </c>
      <c r="CK195" s="60">
        <f>IF(ลับ!CK$3=0,0,IF(เวลาเรียน!CQ41="o",ลับ!CK$3,0))</f>
        <v>0</v>
      </c>
      <c r="CL195" s="60">
        <f>IF(ลับ!CL$3=0,0,IF(เวลาเรียน!CR41="o",ลับ!CL$3,0))</f>
        <v>0</v>
      </c>
      <c r="CM195" s="60">
        <f>IF(ลับ!CM$3=0,0,IF(เวลาเรียน!CS41="o",ลับ!CM$3,0))</f>
        <v>0</v>
      </c>
      <c r="CN195" s="60">
        <f>IF(ลับ!CN$3=0,0,IF(เวลาเรียน!CT41="o",ลับ!CN$3,0))</f>
        <v>0</v>
      </c>
      <c r="CO195" s="60">
        <f>IF(ลับ!CO$3=0,0,IF(เวลาเรียน!CU41="o",ลับ!CO$3,0))</f>
        <v>0</v>
      </c>
      <c r="CP195" s="60">
        <f>IF(ลับ!CP$3=0,0,IF(เวลาเรียน!CV41="o",ลับ!CP$3,0))</f>
        <v>0</v>
      </c>
      <c r="CQ195" s="60">
        <f>IF(ลับ!CQ$3=0,0,IF(เวลาเรียน!CW41="o",ลับ!CQ$3,0))</f>
        <v>0</v>
      </c>
      <c r="CR195" s="60">
        <f>IF(ลับ!CR$3=0,0,IF(เวลาเรียน!CX41="o",ลับ!CR$3,0))</f>
        <v>0</v>
      </c>
      <c r="CS195" s="60">
        <f>IF(ลับ!CS$3=0,0,IF(เวลาเรียน!CY41="o",ลับ!CS$3,0))</f>
        <v>0</v>
      </c>
      <c r="CT195" s="60">
        <f>IF(ลับ!CT$3=0,0,IF(เวลาเรียน!CZ41="o",ลับ!CT$3,0))</f>
        <v>0</v>
      </c>
      <c r="CU195" s="60">
        <f>IF(ลับ!CU$3=0,0,IF(เวลาเรียน!DA41="o",ลับ!CU$3,0))</f>
        <v>0</v>
      </c>
      <c r="CV195" s="60">
        <f>IF(ลับ!CV$3=0,0,IF(เวลาเรียน!DB41="o",ลับ!CV$3,0))</f>
        <v>0</v>
      </c>
      <c r="CW195" s="60">
        <f>IF(ลับ!CW$3=0,0,IF(เวลาเรียน!DC41="o",ลับ!CW$3,0))</f>
        <v>0</v>
      </c>
      <c r="CX195" s="73" t="e">
        <f t="shared" si="26"/>
        <v>#REF!</v>
      </c>
      <c r="CZ195" s="47"/>
      <c r="DA195" s="47"/>
      <c r="DB195" s="47"/>
      <c r="DC195" s="47"/>
      <c r="DD195" s="47"/>
      <c r="DE195" s="47"/>
      <c r="DF195" s="47"/>
      <c r="DG195" s="47"/>
      <c r="DH195" s="47"/>
      <c r="DI195" s="47"/>
      <c r="DJ195" s="47"/>
      <c r="DK195" s="47"/>
      <c r="DL195" s="47"/>
      <c r="DM195" s="47"/>
      <c r="DN195" s="47"/>
      <c r="DO195" s="47"/>
      <c r="DP195" s="47"/>
      <c r="DQ195" s="47"/>
      <c r="DR195" s="47"/>
      <c r="DS195" s="47"/>
      <c r="DT195" s="47"/>
      <c r="DU195" s="47"/>
      <c r="DV195" s="47"/>
      <c r="DW195" s="47"/>
      <c r="DX195" s="47"/>
      <c r="DY195" s="47"/>
      <c r="DZ195" s="47"/>
      <c r="EA195" s="47"/>
      <c r="EB195" s="47"/>
      <c r="EC195" s="47"/>
      <c r="ED195" s="47"/>
      <c r="EE195" s="47"/>
      <c r="EF195" s="47"/>
    </row>
    <row r="196" spans="1:136" ht="20.399999999999999" x14ac:dyDescent="0.55000000000000004">
      <c r="A196" s="25">
        <v>37</v>
      </c>
      <c r="B196" s="60">
        <f>IF(ลับ!B$3=0,0,IF(เวลาเรียน!H42="o",ลับ!B$3,0))</f>
        <v>0</v>
      </c>
      <c r="C196" s="60">
        <f>IF(ลับ!C$3=0,0,IF(เวลาเรียน!I42="o",ลับ!C$3,0))</f>
        <v>0</v>
      </c>
      <c r="D196" s="60">
        <f>IF(ลับ!D$3=0,0,IF(เวลาเรียน!J42="o",ลับ!D$3,0))</f>
        <v>0</v>
      </c>
      <c r="E196" s="60">
        <f>IF(ลับ!E$3=0,0,IF(เวลาเรียน!K42="o",ลับ!E$3,0))</f>
        <v>0</v>
      </c>
      <c r="F196" s="60" t="e">
        <f>IF(ลับ!F$3=0,0,IF(เวลาเรียน!#REF!="o",ลับ!F$3,0))</f>
        <v>#REF!</v>
      </c>
      <c r="G196" s="60">
        <f>IF(ลับ!G$3=0,0,IF(เวลาเรียน!L42="o",ลับ!G$3,0))</f>
        <v>0</v>
      </c>
      <c r="H196" s="60">
        <f>IF(ลับ!H$3=0,0,IF(เวลาเรียน!M42="o",ลับ!H$3,0))</f>
        <v>0</v>
      </c>
      <c r="I196" s="60">
        <f>IF(ลับ!I$3=0,0,IF(เวลาเรียน!N42="o",ลับ!I$3,0))</f>
        <v>0</v>
      </c>
      <c r="J196" s="60">
        <f>IF(ลับ!J$3=0,0,IF(เวลาเรียน!O42="o",ลับ!J$3,0))</f>
        <v>0</v>
      </c>
      <c r="K196" s="60">
        <f>IF(ลับ!K$3=0,0,IF(เวลาเรียน!P42="o",ลับ!K$3,0))</f>
        <v>0</v>
      </c>
      <c r="L196" s="60">
        <f>IF(ลับ!L$3=0,0,IF(เวลาเรียน!Q42="o",ลับ!L$3,0))</f>
        <v>0</v>
      </c>
      <c r="M196" s="60">
        <f>IF(ลับ!M$3=0,0,IF(เวลาเรียน!R42="o",ลับ!M$3,0))</f>
        <v>0</v>
      </c>
      <c r="N196" s="60">
        <f>IF(ลับ!N$3=0,0,IF(เวลาเรียน!S42="o",ลับ!N$3,0))</f>
        <v>0</v>
      </c>
      <c r="O196" s="60">
        <f>IF(ลับ!O$3=0,0,IF(เวลาเรียน!T42="o",ลับ!O$3,0))</f>
        <v>0</v>
      </c>
      <c r="P196" s="60">
        <f>IF(ลับ!P$3=0,0,IF(เวลาเรียน!U42="o",ลับ!P$3,0))</f>
        <v>0</v>
      </c>
      <c r="Q196" s="60">
        <f>IF(ลับ!Q$3=0,0,IF(เวลาเรียน!V42="o",ลับ!Q$3,0))</f>
        <v>0</v>
      </c>
      <c r="R196" s="60">
        <f>IF(ลับ!R$3=0,0,IF(เวลาเรียน!W42="o",ลับ!R$3,0))</f>
        <v>0</v>
      </c>
      <c r="S196" s="60">
        <f>IF(ลับ!S$3=0,0,IF(เวลาเรียน!X42="o",ลับ!S$3,0))</f>
        <v>0</v>
      </c>
      <c r="T196" s="60">
        <f>IF(ลับ!T$3=0,0,IF(เวลาเรียน!Y42="o",ลับ!T$3,0))</f>
        <v>0</v>
      </c>
      <c r="U196" s="60">
        <f>IF(ลับ!U$3=0,0,IF(เวลาเรียน!Z42="o",ลับ!U$3,0))</f>
        <v>0</v>
      </c>
      <c r="V196" s="60">
        <f>IF(ลับ!V$3=0,0,IF(เวลาเรียน!AA42="o",ลับ!V$3,0))</f>
        <v>0</v>
      </c>
      <c r="W196" s="60">
        <f>IF(ลับ!W$3=0,0,IF(เวลาเรียน!AB42="o",ลับ!W$3,0))</f>
        <v>0</v>
      </c>
      <c r="X196" s="60">
        <f>IF(ลับ!X$3=0,0,IF(เวลาเรียน!AC42="o",ลับ!X$3,0))</f>
        <v>0</v>
      </c>
      <c r="Y196" s="60">
        <f>IF(ลับ!Y$3=0,0,IF(เวลาเรียน!AD42="o",ลับ!Y$3,0))</f>
        <v>0</v>
      </c>
      <c r="Z196" s="295">
        <f>IF(ลับ!Z$3=0,0,IF(เวลาเรียน!AE42="o",ลับ!Z$3,0))</f>
        <v>0</v>
      </c>
      <c r="AA196" s="60">
        <f>IF(ลับ!B$3=0,0,IF(เวลาเรียน!AF42="o",ลับ!B$3,0))</f>
        <v>0</v>
      </c>
      <c r="AB196" s="60">
        <f>IF(ลับ!C$3=0,0,IF(เวลาเรียน!AG42="o",ลับ!C$3,0))</f>
        <v>0</v>
      </c>
      <c r="AC196" s="60">
        <f>IF(ลับ!D$3=0,0,IF(เวลาเรียน!AH42="o",ลับ!D$3,0))</f>
        <v>0</v>
      </c>
      <c r="AD196" s="60">
        <f>IF(ลับ!E$3=0,0,IF(เวลาเรียน!AI42="o",ลับ!E$3,0))</f>
        <v>0</v>
      </c>
      <c r="AE196" s="60" t="e">
        <f>IF(ลับ!F$3=0,0,IF(เวลาเรียน!AJ42="o",ลับ!F$3,0))</f>
        <v>#REF!</v>
      </c>
      <c r="AF196" s="60">
        <f>IF(ลับ!G$3=0,0,IF(เวลาเรียน!AK42="o",ลับ!G$3,0))</f>
        <v>0</v>
      </c>
      <c r="AG196" s="60">
        <f>IF(ลับ!H$3=0,0,IF(เวลาเรียน!AL42="o",ลับ!H$3,0))</f>
        <v>0</v>
      </c>
      <c r="AH196" s="60">
        <f>IF(ลับ!I$3=0,0,IF(เวลาเรียน!AM42="o",ลับ!I$3,0))</f>
        <v>0</v>
      </c>
      <c r="AI196" s="60">
        <f>IF(ลับ!J$3=0,0,IF(เวลาเรียน!AN42="o",ลับ!J$3,0))</f>
        <v>0</v>
      </c>
      <c r="AJ196" s="60">
        <f>IF(ลับ!K$3=0,0,IF(เวลาเรียน!AO42="o",ลับ!K$3,0))</f>
        <v>0</v>
      </c>
      <c r="AK196" s="60">
        <f>IF(ลับ!L$3=0,0,IF(เวลาเรียน!AP42="o",ลับ!L$3,0))</f>
        <v>0</v>
      </c>
      <c r="AL196" s="60">
        <f>IF(ลับ!M$3=0,0,IF(เวลาเรียน!AQ42="o",ลับ!M$3,0))</f>
        <v>0</v>
      </c>
      <c r="AM196" s="60">
        <f>IF(ลับ!N$3=0,0,IF(เวลาเรียน!AR42="o",ลับ!N$3,0))</f>
        <v>0</v>
      </c>
      <c r="AN196" s="60">
        <f>IF(ลับ!O$3=0,0,IF(เวลาเรียน!AS42="o",ลับ!O$3,0))</f>
        <v>0</v>
      </c>
      <c r="AO196" s="60">
        <f>IF(ลับ!P$3=0,0,IF(เวลาเรียน!AT42="o",ลับ!P$3,0))</f>
        <v>0</v>
      </c>
      <c r="AP196" s="60">
        <f>IF(ลับ!Q$3=0,0,IF(เวลาเรียน!AU42="o",ลับ!Q$3,0))</f>
        <v>0</v>
      </c>
      <c r="AQ196" s="60">
        <f>IF(ลับ!R$3=0,0,IF(เวลาเรียน!AV42="o",ลับ!R$3,0))</f>
        <v>0</v>
      </c>
      <c r="AR196" s="60">
        <f>IF(ลับ!S$3=0,0,IF(เวลาเรียน!AW42="o",ลับ!S$3,0))</f>
        <v>0</v>
      </c>
      <c r="AS196" s="60">
        <f>IF(ลับ!T$3=0,0,IF(เวลาเรียน!AX42="o",ลับ!T$3,0))</f>
        <v>0</v>
      </c>
      <c r="AT196" s="60">
        <f>IF(ลับ!U$3=0,0,IF(เวลาเรียน!AY42="o",ลับ!U$3,0))</f>
        <v>0</v>
      </c>
      <c r="AU196" s="60">
        <f>IF(ลับ!V$3=0,0,IF(เวลาเรียน!AZ42="o",ลับ!V$3,0))</f>
        <v>0</v>
      </c>
      <c r="AV196" s="60">
        <f>IF(ลับ!W$3=0,0,IF(เวลาเรียน!BA42="o",ลับ!W$3,0))</f>
        <v>0</v>
      </c>
      <c r="AW196" s="60">
        <f>IF(ลับ!X$3=0,0,IF(เวลาเรียน!BB42="o",ลับ!X$3,0))</f>
        <v>0</v>
      </c>
      <c r="AX196" s="60">
        <f>IF(ลับ!Y$3=0,0,IF(เวลาเรียน!BC42="o",ลับ!Y$3,0))</f>
        <v>0</v>
      </c>
      <c r="AY196" s="60">
        <f>IF(ลับ!Z$3=0,0,IF(เวลาเรียน!BD42="o",ลับ!Z$3,0))</f>
        <v>0</v>
      </c>
      <c r="AZ196" s="60">
        <f>IF(ลับ!AA$3=0,0,IF(เวลาเรียน!BE42="o",ลับ!AA$3,0))</f>
        <v>0</v>
      </c>
      <c r="BA196" s="60">
        <f>IF(ลับ!AB$3=0,0,IF(เวลาเรียน!BF42="o",ลับ!AB$3,0))</f>
        <v>0</v>
      </c>
      <c r="BB196" s="60">
        <f>IF(ลับ!AC$3=0,0,IF(เวลาเรียน!BG42="o",ลับ!AC$3,0))</f>
        <v>0</v>
      </c>
      <c r="BC196" s="60">
        <f>IF(ลับ!AD$3=0,0,IF(เวลาเรียน!BH42="o",ลับ!AD$3,0))</f>
        <v>0</v>
      </c>
      <c r="BD196" s="60">
        <f>IF(ลับ!AE$3=0,0,IF(เวลาเรียน!BI42="o",ลับ!AE$3,0))</f>
        <v>0</v>
      </c>
      <c r="BE196" s="60">
        <f>IF(ลับ!AF$3=0,0,IF(เวลาเรียน!BJ42="o",ลับ!AF$3,0))</f>
        <v>0</v>
      </c>
      <c r="BF196" s="60">
        <f>IF(ลับ!AG$3=0,0,IF(เวลาเรียน!BK42="o",ลับ!AG$3,0))</f>
        <v>0</v>
      </c>
      <c r="BG196" s="60">
        <f>IF(ลับ!AH$3=0,0,IF(เวลาเรียน!BL42="o",ลับ!AH$3,0))</f>
        <v>0</v>
      </c>
      <c r="BH196" s="60">
        <f>IF(ลับ!AI$3=0,0,IF(เวลาเรียน!BM42="o",ลับ!AI$3,0))</f>
        <v>0</v>
      </c>
      <c r="BI196" s="60">
        <f>IF(ลับ!AJ$3=0,0,IF(เวลาเรียน!BN42="o",ลับ!AJ$3,0))</f>
        <v>0</v>
      </c>
      <c r="BJ196" s="60">
        <f>IF(ลับ!AK$3=0,0,IF(เวลาเรียน!BO42="o",ลับ!AK$3,0))</f>
        <v>0</v>
      </c>
      <c r="BK196" s="60">
        <f>IF(ลับ!AL$3=0,0,IF(เวลาเรียน!BP42="o",ลับ!AL$3,0))</f>
        <v>0</v>
      </c>
      <c r="BL196" s="60">
        <f>IF(ลับ!AM$3=0,0,IF(เวลาเรียน!BQ42="o",ลับ!AM$3,0))</f>
        <v>0</v>
      </c>
      <c r="BM196" s="60">
        <f>IF(ลับ!AN$3=0,0,IF(เวลาเรียน!BR42="o",ลับ!AN$3,0))</f>
        <v>0</v>
      </c>
      <c r="BN196" s="60">
        <f>IF(ลับ!AO$3=0,0,IF(เวลาเรียน!BS42="o",ลับ!AO$3,0))</f>
        <v>0</v>
      </c>
      <c r="BO196" s="60">
        <f>IF(ลับ!AP$3=0,0,IF(เวลาเรียน!BT42="o",ลับ!AP$3,0))</f>
        <v>0</v>
      </c>
      <c r="BP196" s="60">
        <f>IF(ลับ!AQ$3=0,0,IF(เวลาเรียน!BU42="o",ลับ!AQ$3,0))</f>
        <v>0</v>
      </c>
      <c r="BQ196" s="60">
        <f>IF(ลับ!AR$3=0,0,IF(เวลาเรียน!BV42="o",ลับ!AR$3,0))</f>
        <v>0</v>
      </c>
      <c r="BR196" s="60">
        <f>IF(ลับ!AS$3=0,0,IF(เวลาเรียน!BW42="o",ลับ!AS$3,0))</f>
        <v>0</v>
      </c>
      <c r="BS196" s="295">
        <f>IF(ลับ!AT$3=0,0,IF(เวลาเรียน!BX42="o",ลับ!AT$3,0))</f>
        <v>0</v>
      </c>
      <c r="BT196" s="60">
        <f>IF(ลับ!BT$3=0,0,IF(เวลาเรียน!BZ42="o",ลับ!BT$3,0))</f>
        <v>0</v>
      </c>
      <c r="BU196" s="60">
        <f>IF(ลับ!BU$3=0,0,IF(เวลาเรียน!CA42="o",ลับ!BU$3,0))</f>
        <v>0</v>
      </c>
      <c r="BV196" s="60">
        <f>IF(ลับ!BV$3=0,0,IF(เวลาเรียน!CB42="o",ลับ!BV$3,0))</f>
        <v>0</v>
      </c>
      <c r="BW196" s="60">
        <f>IF(ลับ!BW$3=0,0,IF(เวลาเรียน!CC42="o",ลับ!BW$3,0))</f>
        <v>0</v>
      </c>
      <c r="BX196" s="60">
        <f>IF(ลับ!BX$3=0,0,IF(เวลาเรียน!CD42="o",ลับ!BX$3,0))</f>
        <v>0</v>
      </c>
      <c r="BY196" s="60">
        <f>IF(ลับ!BY$3=0,0,IF(เวลาเรียน!CE42="o",ลับ!BY$3,0))</f>
        <v>0</v>
      </c>
      <c r="BZ196" s="60">
        <f>IF(ลับ!BZ$3=0,0,IF(เวลาเรียน!CF42="o",ลับ!BZ$3,0))</f>
        <v>0</v>
      </c>
      <c r="CA196" s="60">
        <f>IF(ลับ!CA$3=0,0,IF(เวลาเรียน!CG42="o",ลับ!CA$3,0))</f>
        <v>0</v>
      </c>
      <c r="CB196" s="60">
        <f>IF(ลับ!CB$3=0,0,IF(เวลาเรียน!CH42="o",ลับ!CB$3,0))</f>
        <v>0</v>
      </c>
      <c r="CC196" s="60">
        <f>IF(ลับ!CC$3=0,0,IF(เวลาเรียน!CI42="o",ลับ!CC$3,0))</f>
        <v>0</v>
      </c>
      <c r="CD196" s="60">
        <f>IF(ลับ!CD$3=0,0,IF(เวลาเรียน!CJ42="o",ลับ!CD$3,0))</f>
        <v>0</v>
      </c>
      <c r="CE196" s="60">
        <f>IF(ลับ!CE$3=0,0,IF(เวลาเรียน!CK42="o",ลับ!CE$3,0))</f>
        <v>0</v>
      </c>
      <c r="CF196" s="60">
        <f>IF(ลับ!CF$3=0,0,IF(เวลาเรียน!CL42="o",ลับ!CF$3,0))</f>
        <v>0</v>
      </c>
      <c r="CG196" s="60">
        <f>IF(ลับ!CG$3=0,0,IF(เวลาเรียน!CM42="o",ลับ!CG$3,0))</f>
        <v>0</v>
      </c>
      <c r="CH196" s="60">
        <f>IF(ลับ!CH$3=0,0,IF(เวลาเรียน!CN42="o",ลับ!CH$3,0))</f>
        <v>0</v>
      </c>
      <c r="CI196" s="60">
        <f>IF(ลับ!CI$3=0,0,IF(เวลาเรียน!CO42="o",ลับ!CI$3,0))</f>
        <v>0</v>
      </c>
      <c r="CJ196" s="60">
        <f>IF(ลับ!CJ$3=0,0,IF(เวลาเรียน!CP42="o",ลับ!CJ$3,0))</f>
        <v>0</v>
      </c>
      <c r="CK196" s="60">
        <f>IF(ลับ!CK$3=0,0,IF(เวลาเรียน!CQ42="o",ลับ!CK$3,0))</f>
        <v>0</v>
      </c>
      <c r="CL196" s="60">
        <f>IF(ลับ!CL$3=0,0,IF(เวลาเรียน!CR42="o",ลับ!CL$3,0))</f>
        <v>0</v>
      </c>
      <c r="CM196" s="60">
        <f>IF(ลับ!CM$3=0,0,IF(เวลาเรียน!CS42="o",ลับ!CM$3,0))</f>
        <v>0</v>
      </c>
      <c r="CN196" s="60">
        <f>IF(ลับ!CN$3=0,0,IF(เวลาเรียน!CT42="o",ลับ!CN$3,0))</f>
        <v>0</v>
      </c>
      <c r="CO196" s="60">
        <f>IF(ลับ!CO$3=0,0,IF(เวลาเรียน!CU42="o",ลับ!CO$3,0))</f>
        <v>0</v>
      </c>
      <c r="CP196" s="60">
        <f>IF(ลับ!CP$3=0,0,IF(เวลาเรียน!CV42="o",ลับ!CP$3,0))</f>
        <v>0</v>
      </c>
      <c r="CQ196" s="60">
        <f>IF(ลับ!CQ$3=0,0,IF(เวลาเรียน!CW42="o",ลับ!CQ$3,0))</f>
        <v>0</v>
      </c>
      <c r="CR196" s="60">
        <f>IF(ลับ!CR$3=0,0,IF(เวลาเรียน!CX42="o",ลับ!CR$3,0))</f>
        <v>0</v>
      </c>
      <c r="CS196" s="60">
        <f>IF(ลับ!CS$3=0,0,IF(เวลาเรียน!CY42="o",ลับ!CS$3,0))</f>
        <v>0</v>
      </c>
      <c r="CT196" s="60">
        <f>IF(ลับ!CT$3=0,0,IF(เวลาเรียน!CZ42="o",ลับ!CT$3,0))</f>
        <v>0</v>
      </c>
      <c r="CU196" s="60">
        <f>IF(ลับ!CU$3=0,0,IF(เวลาเรียน!DA42="o",ลับ!CU$3,0))</f>
        <v>0</v>
      </c>
      <c r="CV196" s="60">
        <f>IF(ลับ!CV$3=0,0,IF(เวลาเรียน!DB42="o",ลับ!CV$3,0))</f>
        <v>0</v>
      </c>
      <c r="CW196" s="60">
        <f>IF(ลับ!CW$3=0,0,IF(เวลาเรียน!DC42="o",ลับ!CW$3,0))</f>
        <v>0</v>
      </c>
      <c r="CX196" s="73" t="e">
        <f t="shared" si="26"/>
        <v>#REF!</v>
      </c>
      <c r="CZ196" s="47"/>
      <c r="DA196" s="47"/>
      <c r="DB196" s="47"/>
      <c r="DC196" s="47"/>
      <c r="DD196" s="47"/>
      <c r="DE196" s="47"/>
      <c r="DF196" s="47"/>
      <c r="DG196" s="47"/>
      <c r="DH196" s="47"/>
      <c r="DI196" s="47"/>
      <c r="DJ196" s="47"/>
      <c r="DK196" s="47"/>
      <c r="DL196" s="47"/>
      <c r="DM196" s="47"/>
      <c r="DN196" s="47"/>
      <c r="DO196" s="47"/>
      <c r="DP196" s="47"/>
      <c r="DQ196" s="47"/>
      <c r="DR196" s="47"/>
      <c r="DS196" s="47"/>
      <c r="DT196" s="47"/>
      <c r="DU196" s="47"/>
      <c r="DV196" s="47"/>
      <c r="DW196" s="47"/>
      <c r="DX196" s="47"/>
      <c r="DY196" s="47"/>
      <c r="DZ196" s="47"/>
      <c r="EA196" s="47"/>
      <c r="EB196" s="47"/>
      <c r="EC196" s="47"/>
      <c r="ED196" s="47"/>
      <c r="EE196" s="47"/>
      <c r="EF196" s="47"/>
    </row>
    <row r="197" spans="1:136" ht="20.399999999999999" x14ac:dyDescent="0.55000000000000004">
      <c r="A197" s="25">
        <v>38</v>
      </c>
      <c r="B197" s="60">
        <f>IF(ลับ!B$3=0,0,IF(เวลาเรียน!H43="o",ลับ!B$3,0))</f>
        <v>0</v>
      </c>
      <c r="C197" s="60">
        <f>IF(ลับ!C$3=0,0,IF(เวลาเรียน!I43="o",ลับ!C$3,0))</f>
        <v>0</v>
      </c>
      <c r="D197" s="60">
        <f>IF(ลับ!D$3=0,0,IF(เวลาเรียน!J43="o",ลับ!D$3,0))</f>
        <v>0</v>
      </c>
      <c r="E197" s="60">
        <f>IF(ลับ!E$3=0,0,IF(เวลาเรียน!K43="o",ลับ!E$3,0))</f>
        <v>0</v>
      </c>
      <c r="F197" s="60" t="e">
        <f>IF(ลับ!F$3=0,0,IF(เวลาเรียน!#REF!="o",ลับ!F$3,0))</f>
        <v>#REF!</v>
      </c>
      <c r="G197" s="60">
        <f>IF(ลับ!G$3=0,0,IF(เวลาเรียน!L43="o",ลับ!G$3,0))</f>
        <v>0</v>
      </c>
      <c r="H197" s="60">
        <f>IF(ลับ!H$3=0,0,IF(เวลาเรียน!M43="o",ลับ!H$3,0))</f>
        <v>0</v>
      </c>
      <c r="I197" s="60">
        <f>IF(ลับ!I$3=0,0,IF(เวลาเรียน!N43="o",ลับ!I$3,0))</f>
        <v>0</v>
      </c>
      <c r="J197" s="60">
        <f>IF(ลับ!J$3=0,0,IF(เวลาเรียน!O43="o",ลับ!J$3,0))</f>
        <v>0</v>
      </c>
      <c r="K197" s="60">
        <f>IF(ลับ!K$3=0,0,IF(เวลาเรียน!P43="o",ลับ!K$3,0))</f>
        <v>0</v>
      </c>
      <c r="L197" s="60">
        <f>IF(ลับ!L$3=0,0,IF(เวลาเรียน!Q43="o",ลับ!L$3,0))</f>
        <v>0</v>
      </c>
      <c r="M197" s="60">
        <f>IF(ลับ!M$3=0,0,IF(เวลาเรียน!R43="o",ลับ!M$3,0))</f>
        <v>0</v>
      </c>
      <c r="N197" s="60">
        <f>IF(ลับ!N$3=0,0,IF(เวลาเรียน!S43="o",ลับ!N$3,0))</f>
        <v>0</v>
      </c>
      <c r="O197" s="60">
        <f>IF(ลับ!O$3=0,0,IF(เวลาเรียน!T43="o",ลับ!O$3,0))</f>
        <v>0</v>
      </c>
      <c r="P197" s="60">
        <f>IF(ลับ!P$3=0,0,IF(เวลาเรียน!U43="o",ลับ!P$3,0))</f>
        <v>0</v>
      </c>
      <c r="Q197" s="60">
        <f>IF(ลับ!Q$3=0,0,IF(เวลาเรียน!V43="o",ลับ!Q$3,0))</f>
        <v>0</v>
      </c>
      <c r="R197" s="60">
        <f>IF(ลับ!R$3=0,0,IF(เวลาเรียน!W43="o",ลับ!R$3,0))</f>
        <v>0</v>
      </c>
      <c r="S197" s="60">
        <f>IF(ลับ!S$3=0,0,IF(เวลาเรียน!X43="o",ลับ!S$3,0))</f>
        <v>0</v>
      </c>
      <c r="T197" s="60">
        <f>IF(ลับ!T$3=0,0,IF(เวลาเรียน!Y43="o",ลับ!T$3,0))</f>
        <v>0</v>
      </c>
      <c r="U197" s="60">
        <f>IF(ลับ!U$3=0,0,IF(เวลาเรียน!Z43="o",ลับ!U$3,0))</f>
        <v>0</v>
      </c>
      <c r="V197" s="60">
        <f>IF(ลับ!V$3=0,0,IF(เวลาเรียน!AA43="o",ลับ!V$3,0))</f>
        <v>0</v>
      </c>
      <c r="W197" s="60">
        <f>IF(ลับ!W$3=0,0,IF(เวลาเรียน!AB43="o",ลับ!W$3,0))</f>
        <v>0</v>
      </c>
      <c r="X197" s="60">
        <f>IF(ลับ!X$3=0,0,IF(เวลาเรียน!AC43="o",ลับ!X$3,0))</f>
        <v>0</v>
      </c>
      <c r="Y197" s="60">
        <f>IF(ลับ!Y$3=0,0,IF(เวลาเรียน!AD43="o",ลับ!Y$3,0))</f>
        <v>0</v>
      </c>
      <c r="Z197" s="295">
        <f>IF(ลับ!Z$3=0,0,IF(เวลาเรียน!AE43="o",ลับ!Z$3,0))</f>
        <v>0</v>
      </c>
      <c r="AA197" s="60">
        <f>IF(ลับ!B$3=0,0,IF(เวลาเรียน!AF43="o",ลับ!B$3,0))</f>
        <v>0</v>
      </c>
      <c r="AB197" s="60">
        <f>IF(ลับ!C$3=0,0,IF(เวลาเรียน!AG43="o",ลับ!C$3,0))</f>
        <v>0</v>
      </c>
      <c r="AC197" s="60">
        <f>IF(ลับ!D$3=0,0,IF(เวลาเรียน!AH43="o",ลับ!D$3,0))</f>
        <v>0</v>
      </c>
      <c r="AD197" s="60">
        <f>IF(ลับ!E$3=0,0,IF(เวลาเรียน!AI43="o",ลับ!E$3,0))</f>
        <v>0</v>
      </c>
      <c r="AE197" s="60" t="e">
        <f>IF(ลับ!F$3=0,0,IF(เวลาเรียน!AJ43="o",ลับ!F$3,0))</f>
        <v>#REF!</v>
      </c>
      <c r="AF197" s="60">
        <f>IF(ลับ!G$3=0,0,IF(เวลาเรียน!AK43="o",ลับ!G$3,0))</f>
        <v>0</v>
      </c>
      <c r="AG197" s="60">
        <f>IF(ลับ!H$3=0,0,IF(เวลาเรียน!AL43="o",ลับ!H$3,0))</f>
        <v>0</v>
      </c>
      <c r="AH197" s="60">
        <f>IF(ลับ!I$3=0,0,IF(เวลาเรียน!AM43="o",ลับ!I$3,0))</f>
        <v>0</v>
      </c>
      <c r="AI197" s="60">
        <f>IF(ลับ!J$3=0,0,IF(เวลาเรียน!AN43="o",ลับ!J$3,0))</f>
        <v>0</v>
      </c>
      <c r="AJ197" s="60">
        <f>IF(ลับ!K$3=0,0,IF(เวลาเรียน!AO43="o",ลับ!K$3,0))</f>
        <v>0</v>
      </c>
      <c r="AK197" s="60">
        <f>IF(ลับ!L$3=0,0,IF(เวลาเรียน!AP43="o",ลับ!L$3,0))</f>
        <v>0</v>
      </c>
      <c r="AL197" s="60">
        <f>IF(ลับ!M$3=0,0,IF(เวลาเรียน!AQ43="o",ลับ!M$3,0))</f>
        <v>0</v>
      </c>
      <c r="AM197" s="60">
        <f>IF(ลับ!N$3=0,0,IF(เวลาเรียน!AR43="o",ลับ!N$3,0))</f>
        <v>0</v>
      </c>
      <c r="AN197" s="60">
        <f>IF(ลับ!O$3=0,0,IF(เวลาเรียน!AS43="o",ลับ!O$3,0))</f>
        <v>0</v>
      </c>
      <c r="AO197" s="60">
        <f>IF(ลับ!P$3=0,0,IF(เวลาเรียน!AT43="o",ลับ!P$3,0))</f>
        <v>0</v>
      </c>
      <c r="AP197" s="60">
        <f>IF(ลับ!Q$3=0,0,IF(เวลาเรียน!AU43="o",ลับ!Q$3,0))</f>
        <v>0</v>
      </c>
      <c r="AQ197" s="60">
        <f>IF(ลับ!R$3=0,0,IF(เวลาเรียน!AV43="o",ลับ!R$3,0))</f>
        <v>0</v>
      </c>
      <c r="AR197" s="60">
        <f>IF(ลับ!S$3=0,0,IF(เวลาเรียน!AW43="o",ลับ!S$3,0))</f>
        <v>0</v>
      </c>
      <c r="AS197" s="60">
        <f>IF(ลับ!T$3=0,0,IF(เวลาเรียน!AX43="o",ลับ!T$3,0))</f>
        <v>0</v>
      </c>
      <c r="AT197" s="60">
        <f>IF(ลับ!U$3=0,0,IF(เวลาเรียน!AY43="o",ลับ!U$3,0))</f>
        <v>0</v>
      </c>
      <c r="AU197" s="60">
        <f>IF(ลับ!V$3=0,0,IF(เวลาเรียน!AZ43="o",ลับ!V$3,0))</f>
        <v>0</v>
      </c>
      <c r="AV197" s="60">
        <f>IF(ลับ!W$3=0,0,IF(เวลาเรียน!BA43="o",ลับ!W$3,0))</f>
        <v>0</v>
      </c>
      <c r="AW197" s="60">
        <f>IF(ลับ!X$3=0,0,IF(เวลาเรียน!BB43="o",ลับ!X$3,0))</f>
        <v>0</v>
      </c>
      <c r="AX197" s="60">
        <f>IF(ลับ!Y$3=0,0,IF(เวลาเรียน!BC43="o",ลับ!Y$3,0))</f>
        <v>0</v>
      </c>
      <c r="AY197" s="60">
        <f>IF(ลับ!Z$3=0,0,IF(เวลาเรียน!BD43="o",ลับ!Z$3,0))</f>
        <v>0</v>
      </c>
      <c r="AZ197" s="60">
        <f>IF(ลับ!AA$3=0,0,IF(เวลาเรียน!BE43="o",ลับ!AA$3,0))</f>
        <v>0</v>
      </c>
      <c r="BA197" s="60">
        <f>IF(ลับ!AB$3=0,0,IF(เวลาเรียน!BF43="o",ลับ!AB$3,0))</f>
        <v>0</v>
      </c>
      <c r="BB197" s="60">
        <f>IF(ลับ!AC$3=0,0,IF(เวลาเรียน!BG43="o",ลับ!AC$3,0))</f>
        <v>0</v>
      </c>
      <c r="BC197" s="60">
        <f>IF(ลับ!AD$3=0,0,IF(เวลาเรียน!BH43="o",ลับ!AD$3,0))</f>
        <v>0</v>
      </c>
      <c r="BD197" s="60">
        <f>IF(ลับ!AE$3=0,0,IF(เวลาเรียน!BI43="o",ลับ!AE$3,0))</f>
        <v>0</v>
      </c>
      <c r="BE197" s="60">
        <f>IF(ลับ!AF$3=0,0,IF(เวลาเรียน!BJ43="o",ลับ!AF$3,0))</f>
        <v>0</v>
      </c>
      <c r="BF197" s="60">
        <f>IF(ลับ!AG$3=0,0,IF(เวลาเรียน!BK43="o",ลับ!AG$3,0))</f>
        <v>0</v>
      </c>
      <c r="BG197" s="60">
        <f>IF(ลับ!AH$3=0,0,IF(เวลาเรียน!BL43="o",ลับ!AH$3,0))</f>
        <v>0</v>
      </c>
      <c r="BH197" s="60">
        <f>IF(ลับ!AI$3=0,0,IF(เวลาเรียน!BM43="o",ลับ!AI$3,0))</f>
        <v>0</v>
      </c>
      <c r="BI197" s="60">
        <f>IF(ลับ!AJ$3=0,0,IF(เวลาเรียน!BN43="o",ลับ!AJ$3,0))</f>
        <v>0</v>
      </c>
      <c r="BJ197" s="60">
        <f>IF(ลับ!AK$3=0,0,IF(เวลาเรียน!BO43="o",ลับ!AK$3,0))</f>
        <v>0</v>
      </c>
      <c r="BK197" s="60">
        <f>IF(ลับ!AL$3=0,0,IF(เวลาเรียน!BP43="o",ลับ!AL$3,0))</f>
        <v>0</v>
      </c>
      <c r="BL197" s="60">
        <f>IF(ลับ!AM$3=0,0,IF(เวลาเรียน!BQ43="o",ลับ!AM$3,0))</f>
        <v>0</v>
      </c>
      <c r="BM197" s="60">
        <f>IF(ลับ!AN$3=0,0,IF(เวลาเรียน!BR43="o",ลับ!AN$3,0))</f>
        <v>0</v>
      </c>
      <c r="BN197" s="60">
        <f>IF(ลับ!AO$3=0,0,IF(เวลาเรียน!BS43="o",ลับ!AO$3,0))</f>
        <v>0</v>
      </c>
      <c r="BO197" s="60">
        <f>IF(ลับ!AP$3=0,0,IF(เวลาเรียน!BT43="o",ลับ!AP$3,0))</f>
        <v>0</v>
      </c>
      <c r="BP197" s="60">
        <f>IF(ลับ!AQ$3=0,0,IF(เวลาเรียน!BU43="o",ลับ!AQ$3,0))</f>
        <v>0</v>
      </c>
      <c r="BQ197" s="60">
        <f>IF(ลับ!AR$3=0,0,IF(เวลาเรียน!BV43="o",ลับ!AR$3,0))</f>
        <v>0</v>
      </c>
      <c r="BR197" s="60">
        <f>IF(ลับ!AS$3=0,0,IF(เวลาเรียน!BW43="o",ลับ!AS$3,0))</f>
        <v>0</v>
      </c>
      <c r="BS197" s="295">
        <f>IF(ลับ!AT$3=0,0,IF(เวลาเรียน!BX43="o",ลับ!AT$3,0))</f>
        <v>0</v>
      </c>
      <c r="BT197" s="60">
        <f>IF(ลับ!BT$3=0,0,IF(เวลาเรียน!BZ43="o",ลับ!BT$3,0))</f>
        <v>0</v>
      </c>
      <c r="BU197" s="60">
        <f>IF(ลับ!BU$3=0,0,IF(เวลาเรียน!CA43="o",ลับ!BU$3,0))</f>
        <v>0</v>
      </c>
      <c r="BV197" s="60">
        <f>IF(ลับ!BV$3=0,0,IF(เวลาเรียน!CB43="o",ลับ!BV$3,0))</f>
        <v>0</v>
      </c>
      <c r="BW197" s="60">
        <f>IF(ลับ!BW$3=0,0,IF(เวลาเรียน!CC43="o",ลับ!BW$3,0))</f>
        <v>0</v>
      </c>
      <c r="BX197" s="60">
        <f>IF(ลับ!BX$3=0,0,IF(เวลาเรียน!CD43="o",ลับ!BX$3,0))</f>
        <v>0</v>
      </c>
      <c r="BY197" s="60">
        <f>IF(ลับ!BY$3=0,0,IF(เวลาเรียน!CE43="o",ลับ!BY$3,0))</f>
        <v>0</v>
      </c>
      <c r="BZ197" s="60">
        <f>IF(ลับ!BZ$3=0,0,IF(เวลาเรียน!CF43="o",ลับ!BZ$3,0))</f>
        <v>0</v>
      </c>
      <c r="CA197" s="60">
        <f>IF(ลับ!CA$3=0,0,IF(เวลาเรียน!CG43="o",ลับ!CA$3,0))</f>
        <v>0</v>
      </c>
      <c r="CB197" s="60">
        <f>IF(ลับ!CB$3=0,0,IF(เวลาเรียน!CH43="o",ลับ!CB$3,0))</f>
        <v>0</v>
      </c>
      <c r="CC197" s="60">
        <f>IF(ลับ!CC$3=0,0,IF(เวลาเรียน!CI43="o",ลับ!CC$3,0))</f>
        <v>0</v>
      </c>
      <c r="CD197" s="60">
        <f>IF(ลับ!CD$3=0,0,IF(เวลาเรียน!CJ43="o",ลับ!CD$3,0))</f>
        <v>0</v>
      </c>
      <c r="CE197" s="60">
        <f>IF(ลับ!CE$3=0,0,IF(เวลาเรียน!CK43="o",ลับ!CE$3,0))</f>
        <v>0</v>
      </c>
      <c r="CF197" s="60">
        <f>IF(ลับ!CF$3=0,0,IF(เวลาเรียน!CL43="o",ลับ!CF$3,0))</f>
        <v>0</v>
      </c>
      <c r="CG197" s="60">
        <f>IF(ลับ!CG$3=0,0,IF(เวลาเรียน!CM43="o",ลับ!CG$3,0))</f>
        <v>0</v>
      </c>
      <c r="CH197" s="60">
        <f>IF(ลับ!CH$3=0,0,IF(เวลาเรียน!CN43="o",ลับ!CH$3,0))</f>
        <v>0</v>
      </c>
      <c r="CI197" s="60">
        <f>IF(ลับ!CI$3=0,0,IF(เวลาเรียน!CO43="o",ลับ!CI$3,0))</f>
        <v>0</v>
      </c>
      <c r="CJ197" s="60">
        <f>IF(ลับ!CJ$3=0,0,IF(เวลาเรียน!CP43="o",ลับ!CJ$3,0))</f>
        <v>0</v>
      </c>
      <c r="CK197" s="60">
        <f>IF(ลับ!CK$3=0,0,IF(เวลาเรียน!CQ43="o",ลับ!CK$3,0))</f>
        <v>0</v>
      </c>
      <c r="CL197" s="60">
        <f>IF(ลับ!CL$3=0,0,IF(เวลาเรียน!CR43="o",ลับ!CL$3,0))</f>
        <v>0</v>
      </c>
      <c r="CM197" s="60">
        <f>IF(ลับ!CM$3=0,0,IF(เวลาเรียน!CS43="o",ลับ!CM$3,0))</f>
        <v>0</v>
      </c>
      <c r="CN197" s="60">
        <f>IF(ลับ!CN$3=0,0,IF(เวลาเรียน!CT43="o",ลับ!CN$3,0))</f>
        <v>0</v>
      </c>
      <c r="CO197" s="60">
        <f>IF(ลับ!CO$3=0,0,IF(เวลาเรียน!CU43="o",ลับ!CO$3,0))</f>
        <v>0</v>
      </c>
      <c r="CP197" s="60">
        <f>IF(ลับ!CP$3=0,0,IF(เวลาเรียน!CV43="o",ลับ!CP$3,0))</f>
        <v>0</v>
      </c>
      <c r="CQ197" s="60">
        <f>IF(ลับ!CQ$3=0,0,IF(เวลาเรียน!CW43="o",ลับ!CQ$3,0))</f>
        <v>0</v>
      </c>
      <c r="CR197" s="60">
        <f>IF(ลับ!CR$3=0,0,IF(เวลาเรียน!CX43="o",ลับ!CR$3,0))</f>
        <v>0</v>
      </c>
      <c r="CS197" s="60">
        <f>IF(ลับ!CS$3=0,0,IF(เวลาเรียน!CY43="o",ลับ!CS$3,0))</f>
        <v>0</v>
      </c>
      <c r="CT197" s="60">
        <f>IF(ลับ!CT$3=0,0,IF(เวลาเรียน!CZ43="o",ลับ!CT$3,0))</f>
        <v>0</v>
      </c>
      <c r="CU197" s="60">
        <f>IF(ลับ!CU$3=0,0,IF(เวลาเรียน!DA43="o",ลับ!CU$3,0))</f>
        <v>0</v>
      </c>
      <c r="CV197" s="60">
        <f>IF(ลับ!CV$3=0,0,IF(เวลาเรียน!DB43="o",ลับ!CV$3,0))</f>
        <v>0</v>
      </c>
      <c r="CW197" s="60">
        <f>IF(ลับ!CW$3=0,0,IF(เวลาเรียน!DC43="o",ลับ!CW$3,0))</f>
        <v>0</v>
      </c>
      <c r="CX197" s="73" t="e">
        <f t="shared" si="26"/>
        <v>#REF!</v>
      </c>
      <c r="CZ197" s="47"/>
      <c r="DA197" s="47"/>
      <c r="DB197" s="47"/>
      <c r="DC197" s="47"/>
      <c r="DD197" s="47"/>
      <c r="DE197" s="47"/>
      <c r="DF197" s="47"/>
      <c r="DG197" s="47"/>
      <c r="DH197" s="47"/>
      <c r="DI197" s="47"/>
      <c r="DJ197" s="47"/>
      <c r="DK197" s="47"/>
      <c r="DL197" s="47"/>
      <c r="DM197" s="47"/>
      <c r="DN197" s="47"/>
      <c r="DO197" s="47"/>
      <c r="DP197" s="47"/>
      <c r="DQ197" s="47"/>
      <c r="DR197" s="47"/>
      <c r="DS197" s="47"/>
      <c r="DT197" s="47"/>
      <c r="DU197" s="47"/>
      <c r="DV197" s="47"/>
      <c r="DW197" s="47"/>
      <c r="DX197" s="47"/>
      <c r="DY197" s="47"/>
      <c r="DZ197" s="47"/>
      <c r="EA197" s="47"/>
      <c r="EB197" s="47"/>
      <c r="EC197" s="47"/>
      <c r="ED197" s="47"/>
      <c r="EE197" s="47"/>
      <c r="EF197" s="47"/>
    </row>
    <row r="198" spans="1:136" ht="20.399999999999999" x14ac:dyDescent="0.55000000000000004">
      <c r="A198" s="25">
        <v>39</v>
      </c>
      <c r="B198" s="60">
        <f>IF(ลับ!B$3=0,0,IF(เวลาเรียน!H44="o",ลับ!B$3,0))</f>
        <v>0</v>
      </c>
      <c r="C198" s="60">
        <f>IF(ลับ!C$3=0,0,IF(เวลาเรียน!I44="o",ลับ!C$3,0))</f>
        <v>0</v>
      </c>
      <c r="D198" s="60">
        <f>IF(ลับ!D$3=0,0,IF(เวลาเรียน!J44="o",ลับ!D$3,0))</f>
        <v>0</v>
      </c>
      <c r="E198" s="60">
        <f>IF(ลับ!E$3=0,0,IF(เวลาเรียน!K44="o",ลับ!E$3,0))</f>
        <v>0</v>
      </c>
      <c r="F198" s="60" t="e">
        <f>IF(ลับ!F$3=0,0,IF(เวลาเรียน!#REF!="o",ลับ!F$3,0))</f>
        <v>#REF!</v>
      </c>
      <c r="G198" s="60">
        <f>IF(ลับ!G$3=0,0,IF(เวลาเรียน!L44="o",ลับ!G$3,0))</f>
        <v>0</v>
      </c>
      <c r="H198" s="60">
        <f>IF(ลับ!H$3=0,0,IF(เวลาเรียน!M44="o",ลับ!H$3,0))</f>
        <v>0</v>
      </c>
      <c r="I198" s="60">
        <f>IF(ลับ!I$3=0,0,IF(เวลาเรียน!N44="o",ลับ!I$3,0))</f>
        <v>0</v>
      </c>
      <c r="J198" s="60">
        <f>IF(ลับ!J$3=0,0,IF(เวลาเรียน!O44="o",ลับ!J$3,0))</f>
        <v>0</v>
      </c>
      <c r="K198" s="60">
        <f>IF(ลับ!K$3=0,0,IF(เวลาเรียน!P44="o",ลับ!K$3,0))</f>
        <v>0</v>
      </c>
      <c r="L198" s="60">
        <f>IF(ลับ!L$3=0,0,IF(เวลาเรียน!Q44="o",ลับ!L$3,0))</f>
        <v>0</v>
      </c>
      <c r="M198" s="60">
        <f>IF(ลับ!M$3=0,0,IF(เวลาเรียน!R44="o",ลับ!M$3,0))</f>
        <v>0</v>
      </c>
      <c r="N198" s="60">
        <f>IF(ลับ!N$3=0,0,IF(เวลาเรียน!S44="o",ลับ!N$3,0))</f>
        <v>0</v>
      </c>
      <c r="O198" s="60">
        <f>IF(ลับ!O$3=0,0,IF(เวลาเรียน!T44="o",ลับ!O$3,0))</f>
        <v>0</v>
      </c>
      <c r="P198" s="60">
        <f>IF(ลับ!P$3=0,0,IF(เวลาเรียน!U44="o",ลับ!P$3,0))</f>
        <v>0</v>
      </c>
      <c r="Q198" s="60">
        <f>IF(ลับ!Q$3=0,0,IF(เวลาเรียน!V44="o",ลับ!Q$3,0))</f>
        <v>0</v>
      </c>
      <c r="R198" s="60">
        <f>IF(ลับ!R$3=0,0,IF(เวลาเรียน!W44="o",ลับ!R$3,0))</f>
        <v>0</v>
      </c>
      <c r="S198" s="60">
        <f>IF(ลับ!S$3=0,0,IF(เวลาเรียน!X44="o",ลับ!S$3,0))</f>
        <v>0</v>
      </c>
      <c r="T198" s="60">
        <f>IF(ลับ!T$3=0,0,IF(เวลาเรียน!Y44="o",ลับ!T$3,0))</f>
        <v>0</v>
      </c>
      <c r="U198" s="60">
        <f>IF(ลับ!U$3=0,0,IF(เวลาเรียน!Z44="o",ลับ!U$3,0))</f>
        <v>0</v>
      </c>
      <c r="V198" s="60">
        <f>IF(ลับ!V$3=0,0,IF(เวลาเรียน!AA44="o",ลับ!V$3,0))</f>
        <v>0</v>
      </c>
      <c r="W198" s="60">
        <f>IF(ลับ!W$3=0,0,IF(เวลาเรียน!AB44="o",ลับ!W$3,0))</f>
        <v>0</v>
      </c>
      <c r="X198" s="60">
        <f>IF(ลับ!X$3=0,0,IF(เวลาเรียน!AC44="o",ลับ!X$3,0))</f>
        <v>0</v>
      </c>
      <c r="Y198" s="60">
        <f>IF(ลับ!Y$3=0,0,IF(เวลาเรียน!AD44="o",ลับ!Y$3,0))</f>
        <v>0</v>
      </c>
      <c r="Z198" s="295">
        <f>IF(ลับ!Z$3=0,0,IF(เวลาเรียน!AE44="o",ลับ!Z$3,0))</f>
        <v>0</v>
      </c>
      <c r="AA198" s="60">
        <f>IF(ลับ!B$3=0,0,IF(เวลาเรียน!AF44="o",ลับ!B$3,0))</f>
        <v>0</v>
      </c>
      <c r="AB198" s="60">
        <f>IF(ลับ!C$3=0,0,IF(เวลาเรียน!AG44="o",ลับ!C$3,0))</f>
        <v>0</v>
      </c>
      <c r="AC198" s="60">
        <f>IF(ลับ!D$3=0,0,IF(เวลาเรียน!AH44="o",ลับ!D$3,0))</f>
        <v>0</v>
      </c>
      <c r="AD198" s="60">
        <f>IF(ลับ!E$3=0,0,IF(เวลาเรียน!AI44="o",ลับ!E$3,0))</f>
        <v>0</v>
      </c>
      <c r="AE198" s="60" t="e">
        <f>IF(ลับ!F$3=0,0,IF(เวลาเรียน!AJ44="o",ลับ!F$3,0))</f>
        <v>#REF!</v>
      </c>
      <c r="AF198" s="60">
        <f>IF(ลับ!G$3=0,0,IF(เวลาเรียน!AK44="o",ลับ!G$3,0))</f>
        <v>0</v>
      </c>
      <c r="AG198" s="60">
        <f>IF(ลับ!H$3=0,0,IF(เวลาเรียน!AL44="o",ลับ!H$3,0))</f>
        <v>0</v>
      </c>
      <c r="AH198" s="60">
        <f>IF(ลับ!I$3=0,0,IF(เวลาเรียน!AM44="o",ลับ!I$3,0))</f>
        <v>0</v>
      </c>
      <c r="AI198" s="60">
        <f>IF(ลับ!J$3=0,0,IF(เวลาเรียน!AN44="o",ลับ!J$3,0))</f>
        <v>0</v>
      </c>
      <c r="AJ198" s="60">
        <f>IF(ลับ!K$3=0,0,IF(เวลาเรียน!AO44="o",ลับ!K$3,0))</f>
        <v>0</v>
      </c>
      <c r="AK198" s="60">
        <f>IF(ลับ!L$3=0,0,IF(เวลาเรียน!AP44="o",ลับ!L$3,0))</f>
        <v>0</v>
      </c>
      <c r="AL198" s="60">
        <f>IF(ลับ!M$3=0,0,IF(เวลาเรียน!AQ44="o",ลับ!M$3,0))</f>
        <v>0</v>
      </c>
      <c r="AM198" s="60">
        <f>IF(ลับ!N$3=0,0,IF(เวลาเรียน!AR44="o",ลับ!N$3,0))</f>
        <v>0</v>
      </c>
      <c r="AN198" s="60">
        <f>IF(ลับ!O$3=0,0,IF(เวลาเรียน!AS44="o",ลับ!O$3,0))</f>
        <v>0</v>
      </c>
      <c r="AO198" s="60">
        <f>IF(ลับ!P$3=0,0,IF(เวลาเรียน!AT44="o",ลับ!P$3,0))</f>
        <v>0</v>
      </c>
      <c r="AP198" s="60">
        <f>IF(ลับ!Q$3=0,0,IF(เวลาเรียน!AU44="o",ลับ!Q$3,0))</f>
        <v>0</v>
      </c>
      <c r="AQ198" s="60">
        <f>IF(ลับ!R$3=0,0,IF(เวลาเรียน!AV44="o",ลับ!R$3,0))</f>
        <v>0</v>
      </c>
      <c r="AR198" s="60">
        <f>IF(ลับ!S$3=0,0,IF(เวลาเรียน!AW44="o",ลับ!S$3,0))</f>
        <v>0</v>
      </c>
      <c r="AS198" s="60">
        <f>IF(ลับ!T$3=0,0,IF(เวลาเรียน!AX44="o",ลับ!T$3,0))</f>
        <v>0</v>
      </c>
      <c r="AT198" s="60">
        <f>IF(ลับ!U$3=0,0,IF(เวลาเรียน!AY44="o",ลับ!U$3,0))</f>
        <v>0</v>
      </c>
      <c r="AU198" s="60">
        <f>IF(ลับ!V$3=0,0,IF(เวลาเรียน!AZ44="o",ลับ!V$3,0))</f>
        <v>0</v>
      </c>
      <c r="AV198" s="60">
        <f>IF(ลับ!W$3=0,0,IF(เวลาเรียน!BA44="o",ลับ!W$3,0))</f>
        <v>0</v>
      </c>
      <c r="AW198" s="60">
        <f>IF(ลับ!X$3=0,0,IF(เวลาเรียน!BB44="o",ลับ!X$3,0))</f>
        <v>0</v>
      </c>
      <c r="AX198" s="60">
        <f>IF(ลับ!Y$3=0,0,IF(เวลาเรียน!BC44="o",ลับ!Y$3,0))</f>
        <v>0</v>
      </c>
      <c r="AY198" s="60">
        <f>IF(ลับ!Z$3=0,0,IF(เวลาเรียน!BD44="o",ลับ!Z$3,0))</f>
        <v>0</v>
      </c>
      <c r="AZ198" s="60">
        <f>IF(ลับ!AA$3=0,0,IF(เวลาเรียน!BE44="o",ลับ!AA$3,0))</f>
        <v>0</v>
      </c>
      <c r="BA198" s="60">
        <f>IF(ลับ!AB$3=0,0,IF(เวลาเรียน!BF44="o",ลับ!AB$3,0))</f>
        <v>0</v>
      </c>
      <c r="BB198" s="60">
        <f>IF(ลับ!AC$3=0,0,IF(เวลาเรียน!BG44="o",ลับ!AC$3,0))</f>
        <v>0</v>
      </c>
      <c r="BC198" s="60">
        <f>IF(ลับ!AD$3=0,0,IF(เวลาเรียน!BH44="o",ลับ!AD$3,0))</f>
        <v>0</v>
      </c>
      <c r="BD198" s="60">
        <f>IF(ลับ!AE$3=0,0,IF(เวลาเรียน!BI44="o",ลับ!AE$3,0))</f>
        <v>0</v>
      </c>
      <c r="BE198" s="60">
        <f>IF(ลับ!AF$3=0,0,IF(เวลาเรียน!BJ44="o",ลับ!AF$3,0))</f>
        <v>0</v>
      </c>
      <c r="BF198" s="60">
        <f>IF(ลับ!AG$3=0,0,IF(เวลาเรียน!BK44="o",ลับ!AG$3,0))</f>
        <v>0</v>
      </c>
      <c r="BG198" s="60">
        <f>IF(ลับ!AH$3=0,0,IF(เวลาเรียน!BL44="o",ลับ!AH$3,0))</f>
        <v>0</v>
      </c>
      <c r="BH198" s="60">
        <f>IF(ลับ!AI$3=0,0,IF(เวลาเรียน!BM44="o",ลับ!AI$3,0))</f>
        <v>0</v>
      </c>
      <c r="BI198" s="60">
        <f>IF(ลับ!AJ$3=0,0,IF(เวลาเรียน!BN44="o",ลับ!AJ$3,0))</f>
        <v>0</v>
      </c>
      <c r="BJ198" s="60">
        <f>IF(ลับ!AK$3=0,0,IF(เวลาเรียน!BO44="o",ลับ!AK$3,0))</f>
        <v>0</v>
      </c>
      <c r="BK198" s="60">
        <f>IF(ลับ!AL$3=0,0,IF(เวลาเรียน!BP44="o",ลับ!AL$3,0))</f>
        <v>0</v>
      </c>
      <c r="BL198" s="60">
        <f>IF(ลับ!AM$3=0,0,IF(เวลาเรียน!BQ44="o",ลับ!AM$3,0))</f>
        <v>0</v>
      </c>
      <c r="BM198" s="60">
        <f>IF(ลับ!AN$3=0,0,IF(เวลาเรียน!BR44="o",ลับ!AN$3,0))</f>
        <v>0</v>
      </c>
      <c r="BN198" s="60">
        <f>IF(ลับ!AO$3=0,0,IF(เวลาเรียน!BS44="o",ลับ!AO$3,0))</f>
        <v>0</v>
      </c>
      <c r="BO198" s="60">
        <f>IF(ลับ!AP$3=0,0,IF(เวลาเรียน!BT44="o",ลับ!AP$3,0))</f>
        <v>0</v>
      </c>
      <c r="BP198" s="60">
        <f>IF(ลับ!AQ$3=0,0,IF(เวลาเรียน!BU44="o",ลับ!AQ$3,0))</f>
        <v>0</v>
      </c>
      <c r="BQ198" s="60">
        <f>IF(ลับ!AR$3=0,0,IF(เวลาเรียน!BV44="o",ลับ!AR$3,0))</f>
        <v>0</v>
      </c>
      <c r="BR198" s="60">
        <f>IF(ลับ!AS$3=0,0,IF(เวลาเรียน!BW44="o",ลับ!AS$3,0))</f>
        <v>0</v>
      </c>
      <c r="BS198" s="295">
        <f>IF(ลับ!AT$3=0,0,IF(เวลาเรียน!BX44="o",ลับ!AT$3,0))</f>
        <v>0</v>
      </c>
      <c r="BT198" s="60">
        <f>IF(ลับ!BT$3=0,0,IF(เวลาเรียน!BZ44="o",ลับ!BT$3,0))</f>
        <v>0</v>
      </c>
      <c r="BU198" s="60">
        <f>IF(ลับ!BU$3=0,0,IF(เวลาเรียน!CA44="o",ลับ!BU$3,0))</f>
        <v>0</v>
      </c>
      <c r="BV198" s="60">
        <f>IF(ลับ!BV$3=0,0,IF(เวลาเรียน!CB44="o",ลับ!BV$3,0))</f>
        <v>0</v>
      </c>
      <c r="BW198" s="60">
        <f>IF(ลับ!BW$3=0,0,IF(เวลาเรียน!CC44="o",ลับ!BW$3,0))</f>
        <v>0</v>
      </c>
      <c r="BX198" s="60">
        <f>IF(ลับ!BX$3=0,0,IF(เวลาเรียน!CD44="o",ลับ!BX$3,0))</f>
        <v>0</v>
      </c>
      <c r="BY198" s="60">
        <f>IF(ลับ!BY$3=0,0,IF(เวลาเรียน!CE44="o",ลับ!BY$3,0))</f>
        <v>0</v>
      </c>
      <c r="BZ198" s="60">
        <f>IF(ลับ!BZ$3=0,0,IF(เวลาเรียน!CF44="o",ลับ!BZ$3,0))</f>
        <v>0</v>
      </c>
      <c r="CA198" s="60">
        <f>IF(ลับ!CA$3=0,0,IF(เวลาเรียน!CG44="o",ลับ!CA$3,0))</f>
        <v>0</v>
      </c>
      <c r="CB198" s="60">
        <f>IF(ลับ!CB$3=0,0,IF(เวลาเรียน!CH44="o",ลับ!CB$3,0))</f>
        <v>0</v>
      </c>
      <c r="CC198" s="60">
        <f>IF(ลับ!CC$3=0,0,IF(เวลาเรียน!CI44="o",ลับ!CC$3,0))</f>
        <v>0</v>
      </c>
      <c r="CD198" s="60">
        <f>IF(ลับ!CD$3=0,0,IF(เวลาเรียน!CJ44="o",ลับ!CD$3,0))</f>
        <v>0</v>
      </c>
      <c r="CE198" s="60">
        <f>IF(ลับ!CE$3=0,0,IF(เวลาเรียน!CK44="o",ลับ!CE$3,0))</f>
        <v>0</v>
      </c>
      <c r="CF198" s="60">
        <f>IF(ลับ!CF$3=0,0,IF(เวลาเรียน!CL44="o",ลับ!CF$3,0))</f>
        <v>0</v>
      </c>
      <c r="CG198" s="60">
        <f>IF(ลับ!CG$3=0,0,IF(เวลาเรียน!CM44="o",ลับ!CG$3,0))</f>
        <v>0</v>
      </c>
      <c r="CH198" s="60">
        <f>IF(ลับ!CH$3=0,0,IF(เวลาเรียน!CN44="o",ลับ!CH$3,0))</f>
        <v>0</v>
      </c>
      <c r="CI198" s="60">
        <f>IF(ลับ!CI$3=0,0,IF(เวลาเรียน!CO44="o",ลับ!CI$3,0))</f>
        <v>0</v>
      </c>
      <c r="CJ198" s="60">
        <f>IF(ลับ!CJ$3=0,0,IF(เวลาเรียน!CP44="o",ลับ!CJ$3,0))</f>
        <v>0</v>
      </c>
      <c r="CK198" s="60">
        <f>IF(ลับ!CK$3=0,0,IF(เวลาเรียน!CQ44="o",ลับ!CK$3,0))</f>
        <v>0</v>
      </c>
      <c r="CL198" s="60">
        <f>IF(ลับ!CL$3=0,0,IF(เวลาเรียน!CR44="o",ลับ!CL$3,0))</f>
        <v>0</v>
      </c>
      <c r="CM198" s="60">
        <f>IF(ลับ!CM$3=0,0,IF(เวลาเรียน!CS44="o",ลับ!CM$3,0))</f>
        <v>0</v>
      </c>
      <c r="CN198" s="60">
        <f>IF(ลับ!CN$3=0,0,IF(เวลาเรียน!CT44="o",ลับ!CN$3,0))</f>
        <v>0</v>
      </c>
      <c r="CO198" s="60">
        <f>IF(ลับ!CO$3=0,0,IF(เวลาเรียน!CU44="o",ลับ!CO$3,0))</f>
        <v>0</v>
      </c>
      <c r="CP198" s="60">
        <f>IF(ลับ!CP$3=0,0,IF(เวลาเรียน!CV44="o",ลับ!CP$3,0))</f>
        <v>0</v>
      </c>
      <c r="CQ198" s="60">
        <f>IF(ลับ!CQ$3=0,0,IF(เวลาเรียน!CW44="o",ลับ!CQ$3,0))</f>
        <v>0</v>
      </c>
      <c r="CR198" s="60">
        <f>IF(ลับ!CR$3=0,0,IF(เวลาเรียน!CX44="o",ลับ!CR$3,0))</f>
        <v>0</v>
      </c>
      <c r="CS198" s="60">
        <f>IF(ลับ!CS$3=0,0,IF(เวลาเรียน!CY44="o",ลับ!CS$3,0))</f>
        <v>0</v>
      </c>
      <c r="CT198" s="60">
        <f>IF(ลับ!CT$3=0,0,IF(เวลาเรียน!CZ44="o",ลับ!CT$3,0))</f>
        <v>0</v>
      </c>
      <c r="CU198" s="60">
        <f>IF(ลับ!CU$3=0,0,IF(เวลาเรียน!DA44="o",ลับ!CU$3,0))</f>
        <v>0</v>
      </c>
      <c r="CV198" s="60">
        <f>IF(ลับ!CV$3=0,0,IF(เวลาเรียน!DB44="o",ลับ!CV$3,0))</f>
        <v>0</v>
      </c>
      <c r="CW198" s="60">
        <f>IF(ลับ!CW$3=0,0,IF(เวลาเรียน!DC44="o",ลับ!CW$3,0))</f>
        <v>0</v>
      </c>
      <c r="CX198" s="73" t="e">
        <f t="shared" si="26"/>
        <v>#REF!</v>
      </c>
      <c r="CZ198" s="47"/>
      <c r="DA198" s="47"/>
      <c r="DB198" s="47"/>
      <c r="DC198" s="47"/>
      <c r="DD198" s="47"/>
      <c r="DE198" s="47"/>
      <c r="DF198" s="47"/>
      <c r="DG198" s="47"/>
      <c r="DH198" s="47"/>
      <c r="DI198" s="47"/>
      <c r="DJ198" s="47"/>
      <c r="DK198" s="47"/>
      <c r="DL198" s="47"/>
      <c r="DM198" s="47"/>
      <c r="DN198" s="47"/>
      <c r="DO198" s="47"/>
      <c r="DP198" s="47"/>
      <c r="DQ198" s="47"/>
      <c r="DR198" s="47"/>
      <c r="DS198" s="47"/>
      <c r="DT198" s="47"/>
      <c r="DU198" s="47"/>
      <c r="DV198" s="47"/>
      <c r="DW198" s="47"/>
      <c r="DX198" s="47"/>
      <c r="DY198" s="47"/>
      <c r="DZ198" s="47"/>
      <c r="EA198" s="47"/>
      <c r="EB198" s="47"/>
      <c r="EC198" s="47"/>
      <c r="ED198" s="47"/>
      <c r="EE198" s="47"/>
      <c r="EF198" s="47"/>
    </row>
    <row r="199" spans="1:136" ht="20.399999999999999" x14ac:dyDescent="0.55000000000000004">
      <c r="A199" s="25">
        <v>40</v>
      </c>
      <c r="B199" s="60">
        <f>IF(ลับ!B$3=0,0,IF(เวลาเรียน!H45="o",ลับ!B$3,0))</f>
        <v>0</v>
      </c>
      <c r="C199" s="60">
        <f>IF(ลับ!C$3=0,0,IF(เวลาเรียน!I45="o",ลับ!C$3,0))</f>
        <v>0</v>
      </c>
      <c r="D199" s="60">
        <f>IF(ลับ!D$3=0,0,IF(เวลาเรียน!J45="o",ลับ!D$3,0))</f>
        <v>0</v>
      </c>
      <c r="E199" s="60">
        <f>IF(ลับ!E$3=0,0,IF(เวลาเรียน!K45="o",ลับ!E$3,0))</f>
        <v>0</v>
      </c>
      <c r="F199" s="60" t="e">
        <f>IF(ลับ!F$3=0,0,IF(เวลาเรียน!#REF!="o",ลับ!F$3,0))</f>
        <v>#REF!</v>
      </c>
      <c r="G199" s="60">
        <f>IF(ลับ!G$3=0,0,IF(เวลาเรียน!L45="o",ลับ!G$3,0))</f>
        <v>0</v>
      </c>
      <c r="H199" s="60">
        <f>IF(ลับ!H$3=0,0,IF(เวลาเรียน!M45="o",ลับ!H$3,0))</f>
        <v>0</v>
      </c>
      <c r="I199" s="60">
        <f>IF(ลับ!I$3=0,0,IF(เวลาเรียน!N45="o",ลับ!I$3,0))</f>
        <v>0</v>
      </c>
      <c r="J199" s="60">
        <f>IF(ลับ!J$3=0,0,IF(เวลาเรียน!O45="o",ลับ!J$3,0))</f>
        <v>0</v>
      </c>
      <c r="K199" s="60">
        <f>IF(ลับ!K$3=0,0,IF(เวลาเรียน!P45="o",ลับ!K$3,0))</f>
        <v>0</v>
      </c>
      <c r="L199" s="60">
        <f>IF(ลับ!L$3=0,0,IF(เวลาเรียน!Q45="o",ลับ!L$3,0))</f>
        <v>0</v>
      </c>
      <c r="M199" s="60">
        <f>IF(ลับ!M$3=0,0,IF(เวลาเรียน!R45="o",ลับ!M$3,0))</f>
        <v>0</v>
      </c>
      <c r="N199" s="60">
        <f>IF(ลับ!N$3=0,0,IF(เวลาเรียน!S45="o",ลับ!N$3,0))</f>
        <v>0</v>
      </c>
      <c r="O199" s="60">
        <f>IF(ลับ!O$3=0,0,IF(เวลาเรียน!T45="o",ลับ!O$3,0))</f>
        <v>0</v>
      </c>
      <c r="P199" s="60">
        <f>IF(ลับ!P$3=0,0,IF(เวลาเรียน!U45="o",ลับ!P$3,0))</f>
        <v>0</v>
      </c>
      <c r="Q199" s="60">
        <f>IF(ลับ!Q$3=0,0,IF(เวลาเรียน!V45="o",ลับ!Q$3,0))</f>
        <v>0</v>
      </c>
      <c r="R199" s="60">
        <f>IF(ลับ!R$3=0,0,IF(เวลาเรียน!W45="o",ลับ!R$3,0))</f>
        <v>0</v>
      </c>
      <c r="S199" s="60">
        <f>IF(ลับ!S$3=0,0,IF(เวลาเรียน!X45="o",ลับ!S$3,0))</f>
        <v>0</v>
      </c>
      <c r="T199" s="60">
        <f>IF(ลับ!T$3=0,0,IF(เวลาเรียน!Y45="o",ลับ!T$3,0))</f>
        <v>0</v>
      </c>
      <c r="U199" s="60">
        <f>IF(ลับ!U$3=0,0,IF(เวลาเรียน!Z45="o",ลับ!U$3,0))</f>
        <v>0</v>
      </c>
      <c r="V199" s="60">
        <f>IF(ลับ!V$3=0,0,IF(เวลาเรียน!AA45="o",ลับ!V$3,0))</f>
        <v>0</v>
      </c>
      <c r="W199" s="60">
        <f>IF(ลับ!W$3=0,0,IF(เวลาเรียน!AB45="o",ลับ!W$3,0))</f>
        <v>0</v>
      </c>
      <c r="X199" s="60">
        <f>IF(ลับ!X$3=0,0,IF(เวลาเรียน!AC45="o",ลับ!X$3,0))</f>
        <v>0</v>
      </c>
      <c r="Y199" s="60">
        <f>IF(ลับ!Y$3=0,0,IF(เวลาเรียน!AD45="o",ลับ!Y$3,0))</f>
        <v>0</v>
      </c>
      <c r="Z199" s="295">
        <f>IF(ลับ!Z$3=0,0,IF(เวลาเรียน!AE45="o",ลับ!Z$3,0))</f>
        <v>0</v>
      </c>
      <c r="AA199" s="60">
        <f>IF(ลับ!B$3=0,0,IF(เวลาเรียน!AF45="o",ลับ!B$3,0))</f>
        <v>0</v>
      </c>
      <c r="AB199" s="60">
        <f>IF(ลับ!C$3=0,0,IF(เวลาเรียน!AG45="o",ลับ!C$3,0))</f>
        <v>0</v>
      </c>
      <c r="AC199" s="60">
        <f>IF(ลับ!D$3=0,0,IF(เวลาเรียน!AH45="o",ลับ!D$3,0))</f>
        <v>0</v>
      </c>
      <c r="AD199" s="60">
        <f>IF(ลับ!E$3=0,0,IF(เวลาเรียน!AI45="o",ลับ!E$3,0))</f>
        <v>0</v>
      </c>
      <c r="AE199" s="60" t="e">
        <f>IF(ลับ!F$3=0,0,IF(เวลาเรียน!AJ45="o",ลับ!F$3,0))</f>
        <v>#REF!</v>
      </c>
      <c r="AF199" s="60">
        <f>IF(ลับ!G$3=0,0,IF(เวลาเรียน!AK45="o",ลับ!G$3,0))</f>
        <v>0</v>
      </c>
      <c r="AG199" s="60">
        <f>IF(ลับ!H$3=0,0,IF(เวลาเรียน!AL45="o",ลับ!H$3,0))</f>
        <v>0</v>
      </c>
      <c r="AH199" s="60">
        <f>IF(ลับ!I$3=0,0,IF(เวลาเรียน!AM45="o",ลับ!I$3,0))</f>
        <v>0</v>
      </c>
      <c r="AI199" s="60">
        <f>IF(ลับ!J$3=0,0,IF(เวลาเรียน!AN45="o",ลับ!J$3,0))</f>
        <v>0</v>
      </c>
      <c r="AJ199" s="60">
        <f>IF(ลับ!K$3=0,0,IF(เวลาเรียน!AO45="o",ลับ!K$3,0))</f>
        <v>0</v>
      </c>
      <c r="AK199" s="60">
        <f>IF(ลับ!L$3=0,0,IF(เวลาเรียน!AP45="o",ลับ!L$3,0))</f>
        <v>0</v>
      </c>
      <c r="AL199" s="60">
        <f>IF(ลับ!M$3=0,0,IF(เวลาเรียน!AQ45="o",ลับ!M$3,0))</f>
        <v>0</v>
      </c>
      <c r="AM199" s="60">
        <f>IF(ลับ!N$3=0,0,IF(เวลาเรียน!AR45="o",ลับ!N$3,0))</f>
        <v>0</v>
      </c>
      <c r="AN199" s="60">
        <f>IF(ลับ!O$3=0,0,IF(เวลาเรียน!AS45="o",ลับ!O$3,0))</f>
        <v>0</v>
      </c>
      <c r="AO199" s="60">
        <f>IF(ลับ!P$3=0,0,IF(เวลาเรียน!AT45="o",ลับ!P$3,0))</f>
        <v>0</v>
      </c>
      <c r="AP199" s="60">
        <f>IF(ลับ!Q$3=0,0,IF(เวลาเรียน!AU45="o",ลับ!Q$3,0))</f>
        <v>0</v>
      </c>
      <c r="AQ199" s="60">
        <f>IF(ลับ!R$3=0,0,IF(เวลาเรียน!AV45="o",ลับ!R$3,0))</f>
        <v>0</v>
      </c>
      <c r="AR199" s="60">
        <f>IF(ลับ!S$3=0,0,IF(เวลาเรียน!AW45="o",ลับ!S$3,0))</f>
        <v>0</v>
      </c>
      <c r="AS199" s="60">
        <f>IF(ลับ!T$3=0,0,IF(เวลาเรียน!AX45="o",ลับ!T$3,0))</f>
        <v>0</v>
      </c>
      <c r="AT199" s="60">
        <f>IF(ลับ!U$3=0,0,IF(เวลาเรียน!AY45="o",ลับ!U$3,0))</f>
        <v>0</v>
      </c>
      <c r="AU199" s="60">
        <f>IF(ลับ!V$3=0,0,IF(เวลาเรียน!AZ45="o",ลับ!V$3,0))</f>
        <v>0</v>
      </c>
      <c r="AV199" s="60">
        <f>IF(ลับ!W$3=0,0,IF(เวลาเรียน!BA45="o",ลับ!W$3,0))</f>
        <v>0</v>
      </c>
      <c r="AW199" s="60">
        <f>IF(ลับ!X$3=0,0,IF(เวลาเรียน!BB45="o",ลับ!X$3,0))</f>
        <v>0</v>
      </c>
      <c r="AX199" s="60">
        <f>IF(ลับ!Y$3=0,0,IF(เวลาเรียน!BC45="o",ลับ!Y$3,0))</f>
        <v>0</v>
      </c>
      <c r="AY199" s="60">
        <f>IF(ลับ!Z$3=0,0,IF(เวลาเรียน!BD45="o",ลับ!Z$3,0))</f>
        <v>0</v>
      </c>
      <c r="AZ199" s="60">
        <f>IF(ลับ!AA$3=0,0,IF(เวลาเรียน!BE45="o",ลับ!AA$3,0))</f>
        <v>0</v>
      </c>
      <c r="BA199" s="60">
        <f>IF(ลับ!AB$3=0,0,IF(เวลาเรียน!BF45="o",ลับ!AB$3,0))</f>
        <v>0</v>
      </c>
      <c r="BB199" s="60">
        <f>IF(ลับ!AC$3=0,0,IF(เวลาเรียน!BG45="o",ลับ!AC$3,0))</f>
        <v>0</v>
      </c>
      <c r="BC199" s="60">
        <f>IF(ลับ!AD$3=0,0,IF(เวลาเรียน!BH45="o",ลับ!AD$3,0))</f>
        <v>0</v>
      </c>
      <c r="BD199" s="60">
        <f>IF(ลับ!AE$3=0,0,IF(เวลาเรียน!BI45="o",ลับ!AE$3,0))</f>
        <v>0</v>
      </c>
      <c r="BE199" s="60">
        <f>IF(ลับ!AF$3=0,0,IF(เวลาเรียน!BJ45="o",ลับ!AF$3,0))</f>
        <v>0</v>
      </c>
      <c r="BF199" s="60">
        <f>IF(ลับ!AG$3=0,0,IF(เวลาเรียน!BK45="o",ลับ!AG$3,0))</f>
        <v>0</v>
      </c>
      <c r="BG199" s="60">
        <f>IF(ลับ!AH$3=0,0,IF(เวลาเรียน!BL45="o",ลับ!AH$3,0))</f>
        <v>0</v>
      </c>
      <c r="BH199" s="60">
        <f>IF(ลับ!AI$3=0,0,IF(เวลาเรียน!BM45="o",ลับ!AI$3,0))</f>
        <v>0</v>
      </c>
      <c r="BI199" s="60">
        <f>IF(ลับ!AJ$3=0,0,IF(เวลาเรียน!BN45="o",ลับ!AJ$3,0))</f>
        <v>0</v>
      </c>
      <c r="BJ199" s="60">
        <f>IF(ลับ!AK$3=0,0,IF(เวลาเรียน!BO45="o",ลับ!AK$3,0))</f>
        <v>0</v>
      </c>
      <c r="BK199" s="60">
        <f>IF(ลับ!AL$3=0,0,IF(เวลาเรียน!BP45="o",ลับ!AL$3,0))</f>
        <v>0</v>
      </c>
      <c r="BL199" s="60">
        <f>IF(ลับ!AM$3=0,0,IF(เวลาเรียน!BQ45="o",ลับ!AM$3,0))</f>
        <v>0</v>
      </c>
      <c r="BM199" s="60">
        <f>IF(ลับ!AN$3=0,0,IF(เวลาเรียน!BR45="o",ลับ!AN$3,0))</f>
        <v>0</v>
      </c>
      <c r="BN199" s="60">
        <f>IF(ลับ!AO$3=0,0,IF(เวลาเรียน!BS45="o",ลับ!AO$3,0))</f>
        <v>0</v>
      </c>
      <c r="BO199" s="60">
        <f>IF(ลับ!AP$3=0,0,IF(เวลาเรียน!BT45="o",ลับ!AP$3,0))</f>
        <v>0</v>
      </c>
      <c r="BP199" s="60">
        <f>IF(ลับ!AQ$3=0,0,IF(เวลาเรียน!BU45="o",ลับ!AQ$3,0))</f>
        <v>0</v>
      </c>
      <c r="BQ199" s="60">
        <f>IF(ลับ!AR$3=0,0,IF(เวลาเรียน!BV45="o",ลับ!AR$3,0))</f>
        <v>0</v>
      </c>
      <c r="BR199" s="60">
        <f>IF(ลับ!AS$3=0,0,IF(เวลาเรียน!BW45="o",ลับ!AS$3,0))</f>
        <v>0</v>
      </c>
      <c r="BS199" s="295">
        <f>IF(ลับ!AT$3=0,0,IF(เวลาเรียน!BX45="o",ลับ!AT$3,0))</f>
        <v>0</v>
      </c>
      <c r="BT199" s="60">
        <f>IF(ลับ!BT$3=0,0,IF(เวลาเรียน!BZ45="o",ลับ!BT$3,0))</f>
        <v>0</v>
      </c>
      <c r="BU199" s="60">
        <f>IF(ลับ!BU$3=0,0,IF(เวลาเรียน!CA45="o",ลับ!BU$3,0))</f>
        <v>0</v>
      </c>
      <c r="BV199" s="60">
        <f>IF(ลับ!BV$3=0,0,IF(เวลาเรียน!CB45="o",ลับ!BV$3,0))</f>
        <v>0</v>
      </c>
      <c r="BW199" s="60">
        <f>IF(ลับ!BW$3=0,0,IF(เวลาเรียน!CC45="o",ลับ!BW$3,0))</f>
        <v>0</v>
      </c>
      <c r="BX199" s="60">
        <f>IF(ลับ!BX$3=0,0,IF(เวลาเรียน!CD45="o",ลับ!BX$3,0))</f>
        <v>0</v>
      </c>
      <c r="BY199" s="60">
        <f>IF(ลับ!BY$3=0,0,IF(เวลาเรียน!CE45="o",ลับ!BY$3,0))</f>
        <v>0</v>
      </c>
      <c r="BZ199" s="60">
        <f>IF(ลับ!BZ$3=0,0,IF(เวลาเรียน!CF45="o",ลับ!BZ$3,0))</f>
        <v>0</v>
      </c>
      <c r="CA199" s="60">
        <f>IF(ลับ!CA$3=0,0,IF(เวลาเรียน!CG45="o",ลับ!CA$3,0))</f>
        <v>0</v>
      </c>
      <c r="CB199" s="60">
        <f>IF(ลับ!CB$3=0,0,IF(เวลาเรียน!CH45="o",ลับ!CB$3,0))</f>
        <v>0</v>
      </c>
      <c r="CC199" s="60">
        <f>IF(ลับ!CC$3=0,0,IF(เวลาเรียน!CI45="o",ลับ!CC$3,0))</f>
        <v>0</v>
      </c>
      <c r="CD199" s="60">
        <f>IF(ลับ!CD$3=0,0,IF(เวลาเรียน!CJ45="o",ลับ!CD$3,0))</f>
        <v>0</v>
      </c>
      <c r="CE199" s="60">
        <f>IF(ลับ!CE$3=0,0,IF(เวลาเรียน!CK45="o",ลับ!CE$3,0))</f>
        <v>0</v>
      </c>
      <c r="CF199" s="60">
        <f>IF(ลับ!CF$3=0,0,IF(เวลาเรียน!CL45="o",ลับ!CF$3,0))</f>
        <v>0</v>
      </c>
      <c r="CG199" s="60">
        <f>IF(ลับ!CG$3=0,0,IF(เวลาเรียน!CM45="o",ลับ!CG$3,0))</f>
        <v>0</v>
      </c>
      <c r="CH199" s="60">
        <f>IF(ลับ!CH$3=0,0,IF(เวลาเรียน!CN45="o",ลับ!CH$3,0))</f>
        <v>0</v>
      </c>
      <c r="CI199" s="60">
        <f>IF(ลับ!CI$3=0,0,IF(เวลาเรียน!CO45="o",ลับ!CI$3,0))</f>
        <v>0</v>
      </c>
      <c r="CJ199" s="60">
        <f>IF(ลับ!CJ$3=0,0,IF(เวลาเรียน!CP45="o",ลับ!CJ$3,0))</f>
        <v>0</v>
      </c>
      <c r="CK199" s="60">
        <f>IF(ลับ!CK$3=0,0,IF(เวลาเรียน!CQ45="o",ลับ!CK$3,0))</f>
        <v>0</v>
      </c>
      <c r="CL199" s="60">
        <f>IF(ลับ!CL$3=0,0,IF(เวลาเรียน!CR45="o",ลับ!CL$3,0))</f>
        <v>0</v>
      </c>
      <c r="CM199" s="60">
        <f>IF(ลับ!CM$3=0,0,IF(เวลาเรียน!CS45="o",ลับ!CM$3,0))</f>
        <v>0</v>
      </c>
      <c r="CN199" s="60">
        <f>IF(ลับ!CN$3=0,0,IF(เวลาเรียน!CT45="o",ลับ!CN$3,0))</f>
        <v>0</v>
      </c>
      <c r="CO199" s="60">
        <f>IF(ลับ!CO$3=0,0,IF(เวลาเรียน!CU45="o",ลับ!CO$3,0))</f>
        <v>0</v>
      </c>
      <c r="CP199" s="60">
        <f>IF(ลับ!CP$3=0,0,IF(เวลาเรียน!CV45="o",ลับ!CP$3,0))</f>
        <v>0</v>
      </c>
      <c r="CQ199" s="60">
        <f>IF(ลับ!CQ$3=0,0,IF(เวลาเรียน!CW45="o",ลับ!CQ$3,0))</f>
        <v>0</v>
      </c>
      <c r="CR199" s="60">
        <f>IF(ลับ!CR$3=0,0,IF(เวลาเรียน!CX45="o",ลับ!CR$3,0))</f>
        <v>0</v>
      </c>
      <c r="CS199" s="60">
        <f>IF(ลับ!CS$3=0,0,IF(เวลาเรียน!CY45="o",ลับ!CS$3,0))</f>
        <v>0</v>
      </c>
      <c r="CT199" s="60">
        <f>IF(ลับ!CT$3=0,0,IF(เวลาเรียน!CZ45="o",ลับ!CT$3,0))</f>
        <v>0</v>
      </c>
      <c r="CU199" s="60">
        <f>IF(ลับ!CU$3=0,0,IF(เวลาเรียน!DA45="o",ลับ!CU$3,0))</f>
        <v>0</v>
      </c>
      <c r="CV199" s="60">
        <f>IF(ลับ!CV$3=0,0,IF(เวลาเรียน!DB45="o",ลับ!CV$3,0))</f>
        <v>0</v>
      </c>
      <c r="CW199" s="60">
        <f>IF(ลับ!CW$3=0,0,IF(เวลาเรียน!DC45="o",ลับ!CW$3,0))</f>
        <v>0</v>
      </c>
      <c r="CX199" s="73" t="e">
        <f t="shared" si="26"/>
        <v>#REF!</v>
      </c>
      <c r="CZ199" s="47"/>
      <c r="DA199" s="47"/>
      <c r="DB199" s="47"/>
      <c r="DC199" s="47"/>
      <c r="DD199" s="47"/>
      <c r="DE199" s="47"/>
      <c r="DF199" s="47"/>
      <c r="DG199" s="47"/>
      <c r="DH199" s="47"/>
      <c r="DI199" s="47"/>
      <c r="DJ199" s="47"/>
      <c r="DK199" s="47"/>
      <c r="DL199" s="47"/>
      <c r="DM199" s="47"/>
      <c r="DN199" s="47"/>
      <c r="DO199" s="47"/>
      <c r="DP199" s="47"/>
      <c r="DQ199" s="47"/>
      <c r="DR199" s="47"/>
      <c r="DS199" s="47"/>
      <c r="DT199" s="47"/>
      <c r="DU199" s="47"/>
      <c r="DV199" s="47"/>
      <c r="DW199" s="47"/>
      <c r="DX199" s="47"/>
      <c r="DY199" s="47"/>
      <c r="DZ199" s="47"/>
      <c r="EA199" s="47"/>
      <c r="EB199" s="47"/>
      <c r="EC199" s="47"/>
      <c r="ED199" s="47"/>
      <c r="EE199" s="47"/>
      <c r="EF199" s="47"/>
    </row>
    <row r="200" spans="1:136" ht="20.399999999999999" x14ac:dyDescent="0.55000000000000004">
      <c r="A200" s="25">
        <v>41</v>
      </c>
      <c r="B200" s="60">
        <f>IF(ลับ!B$3=0,0,IF(เวลาเรียน!H46="o",ลับ!B$3,0))</f>
        <v>0</v>
      </c>
      <c r="C200" s="60">
        <f>IF(ลับ!C$3=0,0,IF(เวลาเรียน!I46="o",ลับ!C$3,0))</f>
        <v>0</v>
      </c>
      <c r="D200" s="60">
        <f>IF(ลับ!D$3=0,0,IF(เวลาเรียน!J46="o",ลับ!D$3,0))</f>
        <v>0</v>
      </c>
      <c r="E200" s="60">
        <f>IF(ลับ!E$3=0,0,IF(เวลาเรียน!K46="o",ลับ!E$3,0))</f>
        <v>0</v>
      </c>
      <c r="F200" s="60" t="e">
        <f>IF(ลับ!F$3=0,0,IF(เวลาเรียน!#REF!="o",ลับ!F$3,0))</f>
        <v>#REF!</v>
      </c>
      <c r="G200" s="60">
        <f>IF(ลับ!G$3=0,0,IF(เวลาเรียน!L46="o",ลับ!G$3,0))</f>
        <v>0</v>
      </c>
      <c r="H200" s="60">
        <f>IF(ลับ!H$3=0,0,IF(เวลาเรียน!M46="o",ลับ!H$3,0))</f>
        <v>0</v>
      </c>
      <c r="I200" s="60">
        <f>IF(ลับ!I$3=0,0,IF(เวลาเรียน!N46="o",ลับ!I$3,0))</f>
        <v>0</v>
      </c>
      <c r="J200" s="60">
        <f>IF(ลับ!J$3=0,0,IF(เวลาเรียน!O46="o",ลับ!J$3,0))</f>
        <v>0</v>
      </c>
      <c r="K200" s="60">
        <f>IF(ลับ!K$3=0,0,IF(เวลาเรียน!P46="o",ลับ!K$3,0))</f>
        <v>0</v>
      </c>
      <c r="L200" s="60">
        <f>IF(ลับ!L$3=0,0,IF(เวลาเรียน!Q46="o",ลับ!L$3,0))</f>
        <v>0</v>
      </c>
      <c r="M200" s="60">
        <f>IF(ลับ!M$3=0,0,IF(เวลาเรียน!R46="o",ลับ!M$3,0))</f>
        <v>0</v>
      </c>
      <c r="N200" s="60">
        <f>IF(ลับ!N$3=0,0,IF(เวลาเรียน!S46="o",ลับ!N$3,0))</f>
        <v>0</v>
      </c>
      <c r="O200" s="60">
        <f>IF(ลับ!O$3=0,0,IF(เวลาเรียน!T46="o",ลับ!O$3,0))</f>
        <v>0</v>
      </c>
      <c r="P200" s="60">
        <f>IF(ลับ!P$3=0,0,IF(เวลาเรียน!U46="o",ลับ!P$3,0))</f>
        <v>0</v>
      </c>
      <c r="Q200" s="60">
        <f>IF(ลับ!Q$3=0,0,IF(เวลาเรียน!V46="o",ลับ!Q$3,0))</f>
        <v>0</v>
      </c>
      <c r="R200" s="60">
        <f>IF(ลับ!R$3=0,0,IF(เวลาเรียน!W46="o",ลับ!R$3,0))</f>
        <v>0</v>
      </c>
      <c r="S200" s="60">
        <f>IF(ลับ!S$3=0,0,IF(เวลาเรียน!X46="o",ลับ!S$3,0))</f>
        <v>0</v>
      </c>
      <c r="T200" s="60">
        <f>IF(ลับ!T$3=0,0,IF(เวลาเรียน!Y46="o",ลับ!T$3,0))</f>
        <v>0</v>
      </c>
      <c r="U200" s="60">
        <f>IF(ลับ!U$3=0,0,IF(เวลาเรียน!Z46="o",ลับ!U$3,0))</f>
        <v>0</v>
      </c>
      <c r="V200" s="60">
        <f>IF(ลับ!V$3=0,0,IF(เวลาเรียน!AA46="o",ลับ!V$3,0))</f>
        <v>0</v>
      </c>
      <c r="W200" s="60">
        <f>IF(ลับ!W$3=0,0,IF(เวลาเรียน!AB46="o",ลับ!W$3,0))</f>
        <v>0</v>
      </c>
      <c r="X200" s="60">
        <f>IF(ลับ!X$3=0,0,IF(เวลาเรียน!AC46="o",ลับ!X$3,0))</f>
        <v>0</v>
      </c>
      <c r="Y200" s="60">
        <f>IF(ลับ!Y$3=0,0,IF(เวลาเรียน!AD46="o",ลับ!Y$3,0))</f>
        <v>0</v>
      </c>
      <c r="Z200" s="295">
        <f>IF(ลับ!Z$3=0,0,IF(เวลาเรียน!AE46="o",ลับ!Z$3,0))</f>
        <v>0</v>
      </c>
      <c r="AA200" s="60">
        <f>IF(ลับ!B$3=0,0,IF(เวลาเรียน!AF46="o",ลับ!B$3,0))</f>
        <v>0</v>
      </c>
      <c r="AB200" s="60">
        <f>IF(ลับ!C$3=0,0,IF(เวลาเรียน!AG46="o",ลับ!C$3,0))</f>
        <v>0</v>
      </c>
      <c r="AC200" s="60">
        <f>IF(ลับ!D$3=0,0,IF(เวลาเรียน!AH46="o",ลับ!D$3,0))</f>
        <v>0</v>
      </c>
      <c r="AD200" s="60">
        <f>IF(ลับ!E$3=0,0,IF(เวลาเรียน!AI46="o",ลับ!E$3,0))</f>
        <v>0</v>
      </c>
      <c r="AE200" s="60" t="e">
        <f>IF(ลับ!F$3=0,0,IF(เวลาเรียน!AJ46="o",ลับ!F$3,0))</f>
        <v>#REF!</v>
      </c>
      <c r="AF200" s="60">
        <f>IF(ลับ!G$3=0,0,IF(เวลาเรียน!AK46="o",ลับ!G$3,0))</f>
        <v>0</v>
      </c>
      <c r="AG200" s="60">
        <f>IF(ลับ!H$3=0,0,IF(เวลาเรียน!AL46="o",ลับ!H$3,0))</f>
        <v>0</v>
      </c>
      <c r="AH200" s="60">
        <f>IF(ลับ!I$3=0,0,IF(เวลาเรียน!AM46="o",ลับ!I$3,0))</f>
        <v>0</v>
      </c>
      <c r="AI200" s="60">
        <f>IF(ลับ!J$3=0,0,IF(เวลาเรียน!AN46="o",ลับ!J$3,0))</f>
        <v>0</v>
      </c>
      <c r="AJ200" s="60">
        <f>IF(ลับ!K$3=0,0,IF(เวลาเรียน!AO46="o",ลับ!K$3,0))</f>
        <v>0</v>
      </c>
      <c r="AK200" s="60">
        <f>IF(ลับ!L$3=0,0,IF(เวลาเรียน!AP46="o",ลับ!L$3,0))</f>
        <v>0</v>
      </c>
      <c r="AL200" s="60">
        <f>IF(ลับ!M$3=0,0,IF(เวลาเรียน!AQ46="o",ลับ!M$3,0))</f>
        <v>0</v>
      </c>
      <c r="AM200" s="60">
        <f>IF(ลับ!N$3=0,0,IF(เวลาเรียน!AR46="o",ลับ!N$3,0))</f>
        <v>0</v>
      </c>
      <c r="AN200" s="60">
        <f>IF(ลับ!O$3=0,0,IF(เวลาเรียน!AS46="o",ลับ!O$3,0))</f>
        <v>0</v>
      </c>
      <c r="AO200" s="60">
        <f>IF(ลับ!P$3=0,0,IF(เวลาเรียน!AT46="o",ลับ!P$3,0))</f>
        <v>0</v>
      </c>
      <c r="AP200" s="60">
        <f>IF(ลับ!Q$3=0,0,IF(เวลาเรียน!AU46="o",ลับ!Q$3,0))</f>
        <v>0</v>
      </c>
      <c r="AQ200" s="60">
        <f>IF(ลับ!R$3=0,0,IF(เวลาเรียน!AV46="o",ลับ!R$3,0))</f>
        <v>0</v>
      </c>
      <c r="AR200" s="60">
        <f>IF(ลับ!S$3=0,0,IF(เวลาเรียน!AW46="o",ลับ!S$3,0))</f>
        <v>0</v>
      </c>
      <c r="AS200" s="60">
        <f>IF(ลับ!T$3=0,0,IF(เวลาเรียน!AX46="o",ลับ!T$3,0))</f>
        <v>0</v>
      </c>
      <c r="AT200" s="60">
        <f>IF(ลับ!U$3=0,0,IF(เวลาเรียน!AY46="o",ลับ!U$3,0))</f>
        <v>0</v>
      </c>
      <c r="AU200" s="60">
        <f>IF(ลับ!V$3=0,0,IF(เวลาเรียน!AZ46="o",ลับ!V$3,0))</f>
        <v>0</v>
      </c>
      <c r="AV200" s="60">
        <f>IF(ลับ!W$3=0,0,IF(เวลาเรียน!BA46="o",ลับ!W$3,0))</f>
        <v>0</v>
      </c>
      <c r="AW200" s="60">
        <f>IF(ลับ!X$3=0,0,IF(เวลาเรียน!BB46="o",ลับ!X$3,0))</f>
        <v>0</v>
      </c>
      <c r="AX200" s="60">
        <f>IF(ลับ!Y$3=0,0,IF(เวลาเรียน!BC46="o",ลับ!Y$3,0))</f>
        <v>0</v>
      </c>
      <c r="AY200" s="60">
        <f>IF(ลับ!Z$3=0,0,IF(เวลาเรียน!BD46="o",ลับ!Z$3,0))</f>
        <v>0</v>
      </c>
      <c r="AZ200" s="60">
        <f>IF(ลับ!AA$3=0,0,IF(เวลาเรียน!BE46="o",ลับ!AA$3,0))</f>
        <v>0</v>
      </c>
      <c r="BA200" s="60">
        <f>IF(ลับ!AB$3=0,0,IF(เวลาเรียน!BF46="o",ลับ!AB$3,0))</f>
        <v>0</v>
      </c>
      <c r="BB200" s="60">
        <f>IF(ลับ!AC$3=0,0,IF(เวลาเรียน!BG46="o",ลับ!AC$3,0))</f>
        <v>0</v>
      </c>
      <c r="BC200" s="60">
        <f>IF(ลับ!AD$3=0,0,IF(เวลาเรียน!BH46="o",ลับ!AD$3,0))</f>
        <v>0</v>
      </c>
      <c r="BD200" s="60">
        <f>IF(ลับ!AE$3=0,0,IF(เวลาเรียน!BI46="o",ลับ!AE$3,0))</f>
        <v>0</v>
      </c>
      <c r="BE200" s="60">
        <f>IF(ลับ!AF$3=0,0,IF(เวลาเรียน!BJ46="o",ลับ!AF$3,0))</f>
        <v>0</v>
      </c>
      <c r="BF200" s="60">
        <f>IF(ลับ!AG$3=0,0,IF(เวลาเรียน!BK46="o",ลับ!AG$3,0))</f>
        <v>0</v>
      </c>
      <c r="BG200" s="60">
        <f>IF(ลับ!AH$3=0,0,IF(เวลาเรียน!BL46="o",ลับ!AH$3,0))</f>
        <v>0</v>
      </c>
      <c r="BH200" s="60">
        <f>IF(ลับ!AI$3=0,0,IF(เวลาเรียน!BM46="o",ลับ!AI$3,0))</f>
        <v>0</v>
      </c>
      <c r="BI200" s="60">
        <f>IF(ลับ!AJ$3=0,0,IF(เวลาเรียน!BN46="o",ลับ!AJ$3,0))</f>
        <v>0</v>
      </c>
      <c r="BJ200" s="60">
        <f>IF(ลับ!AK$3=0,0,IF(เวลาเรียน!BO46="o",ลับ!AK$3,0))</f>
        <v>0</v>
      </c>
      <c r="BK200" s="60">
        <f>IF(ลับ!AL$3=0,0,IF(เวลาเรียน!BP46="o",ลับ!AL$3,0))</f>
        <v>0</v>
      </c>
      <c r="BL200" s="60">
        <f>IF(ลับ!AM$3=0,0,IF(เวลาเรียน!BQ46="o",ลับ!AM$3,0))</f>
        <v>0</v>
      </c>
      <c r="BM200" s="60">
        <f>IF(ลับ!AN$3=0,0,IF(เวลาเรียน!BR46="o",ลับ!AN$3,0))</f>
        <v>0</v>
      </c>
      <c r="BN200" s="60">
        <f>IF(ลับ!AO$3=0,0,IF(เวลาเรียน!BS46="o",ลับ!AO$3,0))</f>
        <v>0</v>
      </c>
      <c r="BO200" s="60">
        <f>IF(ลับ!AP$3=0,0,IF(เวลาเรียน!BT46="o",ลับ!AP$3,0))</f>
        <v>0</v>
      </c>
      <c r="BP200" s="60">
        <f>IF(ลับ!AQ$3=0,0,IF(เวลาเรียน!BU46="o",ลับ!AQ$3,0))</f>
        <v>0</v>
      </c>
      <c r="BQ200" s="60">
        <f>IF(ลับ!AR$3=0,0,IF(เวลาเรียน!BV46="o",ลับ!AR$3,0))</f>
        <v>0</v>
      </c>
      <c r="BR200" s="60">
        <f>IF(ลับ!AS$3=0,0,IF(เวลาเรียน!BW46="o",ลับ!AS$3,0))</f>
        <v>0</v>
      </c>
      <c r="BS200" s="295">
        <f>IF(ลับ!AT$3=0,0,IF(เวลาเรียน!BX46="o",ลับ!AT$3,0))</f>
        <v>0</v>
      </c>
      <c r="BT200" s="60">
        <f>IF(ลับ!BT$3=0,0,IF(เวลาเรียน!BZ46="o",ลับ!BT$3,0))</f>
        <v>0</v>
      </c>
      <c r="BU200" s="60">
        <f>IF(ลับ!BU$3=0,0,IF(เวลาเรียน!CA46="o",ลับ!BU$3,0))</f>
        <v>0</v>
      </c>
      <c r="BV200" s="60">
        <f>IF(ลับ!BV$3=0,0,IF(เวลาเรียน!CB46="o",ลับ!BV$3,0))</f>
        <v>0</v>
      </c>
      <c r="BW200" s="60">
        <f>IF(ลับ!BW$3=0,0,IF(เวลาเรียน!CC46="o",ลับ!BW$3,0))</f>
        <v>0</v>
      </c>
      <c r="BX200" s="60">
        <f>IF(ลับ!BX$3=0,0,IF(เวลาเรียน!CD46="o",ลับ!BX$3,0))</f>
        <v>0</v>
      </c>
      <c r="BY200" s="60">
        <f>IF(ลับ!BY$3=0,0,IF(เวลาเรียน!CE46="o",ลับ!BY$3,0))</f>
        <v>0</v>
      </c>
      <c r="BZ200" s="60">
        <f>IF(ลับ!BZ$3=0,0,IF(เวลาเรียน!CF46="o",ลับ!BZ$3,0))</f>
        <v>0</v>
      </c>
      <c r="CA200" s="60">
        <f>IF(ลับ!CA$3=0,0,IF(เวลาเรียน!CG46="o",ลับ!CA$3,0))</f>
        <v>0</v>
      </c>
      <c r="CB200" s="60">
        <f>IF(ลับ!CB$3=0,0,IF(เวลาเรียน!CH46="o",ลับ!CB$3,0))</f>
        <v>0</v>
      </c>
      <c r="CC200" s="60">
        <f>IF(ลับ!CC$3=0,0,IF(เวลาเรียน!CI46="o",ลับ!CC$3,0))</f>
        <v>0</v>
      </c>
      <c r="CD200" s="60">
        <f>IF(ลับ!CD$3=0,0,IF(เวลาเรียน!CJ46="o",ลับ!CD$3,0))</f>
        <v>0</v>
      </c>
      <c r="CE200" s="60">
        <f>IF(ลับ!CE$3=0,0,IF(เวลาเรียน!CK46="o",ลับ!CE$3,0))</f>
        <v>0</v>
      </c>
      <c r="CF200" s="60">
        <f>IF(ลับ!CF$3=0,0,IF(เวลาเรียน!CL46="o",ลับ!CF$3,0))</f>
        <v>0</v>
      </c>
      <c r="CG200" s="60">
        <f>IF(ลับ!CG$3=0,0,IF(เวลาเรียน!CM46="o",ลับ!CG$3,0))</f>
        <v>0</v>
      </c>
      <c r="CH200" s="60">
        <f>IF(ลับ!CH$3=0,0,IF(เวลาเรียน!CN46="o",ลับ!CH$3,0))</f>
        <v>0</v>
      </c>
      <c r="CI200" s="60">
        <f>IF(ลับ!CI$3=0,0,IF(เวลาเรียน!CO46="o",ลับ!CI$3,0))</f>
        <v>0</v>
      </c>
      <c r="CJ200" s="60">
        <f>IF(ลับ!CJ$3=0,0,IF(เวลาเรียน!CP46="o",ลับ!CJ$3,0))</f>
        <v>0</v>
      </c>
      <c r="CK200" s="60">
        <f>IF(ลับ!CK$3=0,0,IF(เวลาเรียน!CQ46="o",ลับ!CK$3,0))</f>
        <v>0</v>
      </c>
      <c r="CL200" s="60">
        <f>IF(ลับ!CL$3=0,0,IF(เวลาเรียน!CR46="o",ลับ!CL$3,0))</f>
        <v>0</v>
      </c>
      <c r="CM200" s="60">
        <f>IF(ลับ!CM$3=0,0,IF(เวลาเรียน!CS46="o",ลับ!CM$3,0))</f>
        <v>0</v>
      </c>
      <c r="CN200" s="60">
        <f>IF(ลับ!CN$3=0,0,IF(เวลาเรียน!CT46="o",ลับ!CN$3,0))</f>
        <v>0</v>
      </c>
      <c r="CO200" s="60">
        <f>IF(ลับ!CO$3=0,0,IF(เวลาเรียน!CU46="o",ลับ!CO$3,0))</f>
        <v>0</v>
      </c>
      <c r="CP200" s="60">
        <f>IF(ลับ!CP$3=0,0,IF(เวลาเรียน!CV46="o",ลับ!CP$3,0))</f>
        <v>0</v>
      </c>
      <c r="CQ200" s="60">
        <f>IF(ลับ!CQ$3=0,0,IF(เวลาเรียน!CW46="o",ลับ!CQ$3,0))</f>
        <v>0</v>
      </c>
      <c r="CR200" s="60">
        <f>IF(ลับ!CR$3=0,0,IF(เวลาเรียน!CX46="o",ลับ!CR$3,0))</f>
        <v>0</v>
      </c>
      <c r="CS200" s="60">
        <f>IF(ลับ!CS$3=0,0,IF(เวลาเรียน!CY46="o",ลับ!CS$3,0))</f>
        <v>0</v>
      </c>
      <c r="CT200" s="60">
        <f>IF(ลับ!CT$3=0,0,IF(เวลาเรียน!CZ46="o",ลับ!CT$3,0))</f>
        <v>0</v>
      </c>
      <c r="CU200" s="60">
        <f>IF(ลับ!CU$3=0,0,IF(เวลาเรียน!DA46="o",ลับ!CU$3,0))</f>
        <v>0</v>
      </c>
      <c r="CV200" s="60">
        <f>IF(ลับ!CV$3=0,0,IF(เวลาเรียน!DB46="o",ลับ!CV$3,0))</f>
        <v>0</v>
      </c>
      <c r="CW200" s="60">
        <f>IF(ลับ!CW$3=0,0,IF(เวลาเรียน!DC46="o",ลับ!CW$3,0))</f>
        <v>0</v>
      </c>
      <c r="CX200" s="73" t="e">
        <f t="shared" si="26"/>
        <v>#REF!</v>
      </c>
      <c r="CZ200" s="47"/>
      <c r="DA200" s="47"/>
      <c r="DB200" s="47"/>
      <c r="DC200" s="47"/>
      <c r="DD200" s="47"/>
      <c r="DE200" s="47"/>
      <c r="DF200" s="47"/>
      <c r="DG200" s="47"/>
      <c r="DH200" s="47"/>
      <c r="DI200" s="47"/>
      <c r="DJ200" s="47"/>
      <c r="DK200" s="47"/>
      <c r="DL200" s="47"/>
      <c r="DM200" s="47"/>
      <c r="DN200" s="47"/>
      <c r="DO200" s="47"/>
      <c r="DP200" s="47"/>
      <c r="DQ200" s="47"/>
      <c r="DR200" s="47"/>
      <c r="DS200" s="47"/>
      <c r="DT200" s="47"/>
      <c r="DU200" s="47"/>
      <c r="DV200" s="47"/>
      <c r="DW200" s="47"/>
      <c r="DX200" s="47"/>
      <c r="DY200" s="47"/>
      <c r="DZ200" s="47"/>
      <c r="EA200" s="47"/>
      <c r="EB200" s="47"/>
      <c r="EC200" s="47"/>
      <c r="ED200" s="47"/>
      <c r="EE200" s="47"/>
      <c r="EF200" s="47"/>
    </row>
    <row r="201" spans="1:136" ht="20.399999999999999" x14ac:dyDescent="0.55000000000000004">
      <c r="A201" s="25">
        <v>42</v>
      </c>
      <c r="B201" s="60">
        <f>IF(ลับ!B$3=0,0,IF(เวลาเรียน!H47="o",ลับ!B$3,0))</f>
        <v>0</v>
      </c>
      <c r="C201" s="60">
        <f>IF(ลับ!C$3=0,0,IF(เวลาเรียน!I47="o",ลับ!C$3,0))</f>
        <v>0</v>
      </c>
      <c r="D201" s="60">
        <f>IF(ลับ!D$3=0,0,IF(เวลาเรียน!J47="o",ลับ!D$3,0))</f>
        <v>0</v>
      </c>
      <c r="E201" s="60">
        <f>IF(ลับ!E$3=0,0,IF(เวลาเรียน!K47="o",ลับ!E$3,0))</f>
        <v>0</v>
      </c>
      <c r="F201" s="60" t="e">
        <f>IF(ลับ!F$3=0,0,IF(เวลาเรียน!#REF!="o",ลับ!F$3,0))</f>
        <v>#REF!</v>
      </c>
      <c r="G201" s="60">
        <f>IF(ลับ!G$3=0,0,IF(เวลาเรียน!L47="o",ลับ!G$3,0))</f>
        <v>0</v>
      </c>
      <c r="H201" s="60">
        <f>IF(ลับ!H$3=0,0,IF(เวลาเรียน!M47="o",ลับ!H$3,0))</f>
        <v>0</v>
      </c>
      <c r="I201" s="60">
        <f>IF(ลับ!I$3=0,0,IF(เวลาเรียน!N47="o",ลับ!I$3,0))</f>
        <v>0</v>
      </c>
      <c r="J201" s="60">
        <f>IF(ลับ!J$3=0,0,IF(เวลาเรียน!O47="o",ลับ!J$3,0))</f>
        <v>0</v>
      </c>
      <c r="K201" s="60">
        <f>IF(ลับ!K$3=0,0,IF(เวลาเรียน!P47="o",ลับ!K$3,0))</f>
        <v>0</v>
      </c>
      <c r="L201" s="60">
        <f>IF(ลับ!L$3=0,0,IF(เวลาเรียน!Q47="o",ลับ!L$3,0))</f>
        <v>0</v>
      </c>
      <c r="M201" s="60">
        <f>IF(ลับ!M$3=0,0,IF(เวลาเรียน!R47="o",ลับ!M$3,0))</f>
        <v>0</v>
      </c>
      <c r="N201" s="60">
        <f>IF(ลับ!N$3=0,0,IF(เวลาเรียน!S47="o",ลับ!N$3,0))</f>
        <v>0</v>
      </c>
      <c r="O201" s="60">
        <f>IF(ลับ!O$3=0,0,IF(เวลาเรียน!T47="o",ลับ!O$3,0))</f>
        <v>0</v>
      </c>
      <c r="P201" s="60">
        <f>IF(ลับ!P$3=0,0,IF(เวลาเรียน!U47="o",ลับ!P$3,0))</f>
        <v>0</v>
      </c>
      <c r="Q201" s="60">
        <f>IF(ลับ!Q$3=0,0,IF(เวลาเรียน!V47="o",ลับ!Q$3,0))</f>
        <v>0</v>
      </c>
      <c r="R201" s="60">
        <f>IF(ลับ!R$3=0,0,IF(เวลาเรียน!W47="o",ลับ!R$3,0))</f>
        <v>0</v>
      </c>
      <c r="S201" s="60">
        <f>IF(ลับ!S$3=0,0,IF(เวลาเรียน!X47="o",ลับ!S$3,0))</f>
        <v>0</v>
      </c>
      <c r="T201" s="60">
        <f>IF(ลับ!T$3=0,0,IF(เวลาเรียน!Y47="o",ลับ!T$3,0))</f>
        <v>0</v>
      </c>
      <c r="U201" s="60">
        <f>IF(ลับ!U$3=0,0,IF(เวลาเรียน!Z47="o",ลับ!U$3,0))</f>
        <v>0</v>
      </c>
      <c r="V201" s="60">
        <f>IF(ลับ!V$3=0,0,IF(เวลาเรียน!AA47="o",ลับ!V$3,0))</f>
        <v>0</v>
      </c>
      <c r="W201" s="60">
        <f>IF(ลับ!W$3=0,0,IF(เวลาเรียน!AB47="o",ลับ!W$3,0))</f>
        <v>0</v>
      </c>
      <c r="X201" s="60">
        <f>IF(ลับ!X$3=0,0,IF(เวลาเรียน!AC47="o",ลับ!X$3,0))</f>
        <v>0</v>
      </c>
      <c r="Y201" s="60">
        <f>IF(ลับ!Y$3=0,0,IF(เวลาเรียน!AD47="o",ลับ!Y$3,0))</f>
        <v>0</v>
      </c>
      <c r="Z201" s="295">
        <f>IF(ลับ!Z$3=0,0,IF(เวลาเรียน!AE47="o",ลับ!Z$3,0))</f>
        <v>0</v>
      </c>
      <c r="AA201" s="60">
        <f>IF(ลับ!B$3=0,0,IF(เวลาเรียน!AF47="o",ลับ!B$3,0))</f>
        <v>0</v>
      </c>
      <c r="AB201" s="60">
        <f>IF(ลับ!C$3=0,0,IF(เวลาเรียน!AG47="o",ลับ!C$3,0))</f>
        <v>0</v>
      </c>
      <c r="AC201" s="60">
        <f>IF(ลับ!D$3=0,0,IF(เวลาเรียน!AH47="o",ลับ!D$3,0))</f>
        <v>0</v>
      </c>
      <c r="AD201" s="60">
        <f>IF(ลับ!E$3=0,0,IF(เวลาเรียน!AI47="o",ลับ!E$3,0))</f>
        <v>0</v>
      </c>
      <c r="AE201" s="60" t="e">
        <f>IF(ลับ!F$3=0,0,IF(เวลาเรียน!AJ47="o",ลับ!F$3,0))</f>
        <v>#REF!</v>
      </c>
      <c r="AF201" s="60">
        <f>IF(ลับ!G$3=0,0,IF(เวลาเรียน!AK47="o",ลับ!G$3,0))</f>
        <v>0</v>
      </c>
      <c r="AG201" s="60">
        <f>IF(ลับ!H$3=0,0,IF(เวลาเรียน!AL47="o",ลับ!H$3,0))</f>
        <v>0</v>
      </c>
      <c r="AH201" s="60">
        <f>IF(ลับ!I$3=0,0,IF(เวลาเรียน!AM47="o",ลับ!I$3,0))</f>
        <v>0</v>
      </c>
      <c r="AI201" s="60">
        <f>IF(ลับ!J$3=0,0,IF(เวลาเรียน!AN47="o",ลับ!J$3,0))</f>
        <v>0</v>
      </c>
      <c r="AJ201" s="60">
        <f>IF(ลับ!K$3=0,0,IF(เวลาเรียน!AO47="o",ลับ!K$3,0))</f>
        <v>0</v>
      </c>
      <c r="AK201" s="60">
        <f>IF(ลับ!L$3=0,0,IF(เวลาเรียน!AP47="o",ลับ!L$3,0))</f>
        <v>0</v>
      </c>
      <c r="AL201" s="60">
        <f>IF(ลับ!M$3=0,0,IF(เวลาเรียน!AQ47="o",ลับ!M$3,0))</f>
        <v>0</v>
      </c>
      <c r="AM201" s="60">
        <f>IF(ลับ!N$3=0,0,IF(เวลาเรียน!AR47="o",ลับ!N$3,0))</f>
        <v>0</v>
      </c>
      <c r="AN201" s="60">
        <f>IF(ลับ!O$3=0,0,IF(เวลาเรียน!AS47="o",ลับ!O$3,0))</f>
        <v>0</v>
      </c>
      <c r="AO201" s="60">
        <f>IF(ลับ!P$3=0,0,IF(เวลาเรียน!AT47="o",ลับ!P$3,0))</f>
        <v>0</v>
      </c>
      <c r="AP201" s="60">
        <f>IF(ลับ!Q$3=0,0,IF(เวลาเรียน!AU47="o",ลับ!Q$3,0))</f>
        <v>0</v>
      </c>
      <c r="AQ201" s="60">
        <f>IF(ลับ!R$3=0,0,IF(เวลาเรียน!AV47="o",ลับ!R$3,0))</f>
        <v>0</v>
      </c>
      <c r="AR201" s="60">
        <f>IF(ลับ!S$3=0,0,IF(เวลาเรียน!AW47="o",ลับ!S$3,0))</f>
        <v>0</v>
      </c>
      <c r="AS201" s="60">
        <f>IF(ลับ!T$3=0,0,IF(เวลาเรียน!AX47="o",ลับ!T$3,0))</f>
        <v>0</v>
      </c>
      <c r="AT201" s="60">
        <f>IF(ลับ!U$3=0,0,IF(เวลาเรียน!AY47="o",ลับ!U$3,0))</f>
        <v>0</v>
      </c>
      <c r="AU201" s="60">
        <f>IF(ลับ!V$3=0,0,IF(เวลาเรียน!AZ47="o",ลับ!V$3,0))</f>
        <v>0</v>
      </c>
      <c r="AV201" s="60">
        <f>IF(ลับ!W$3=0,0,IF(เวลาเรียน!BA47="o",ลับ!W$3,0))</f>
        <v>0</v>
      </c>
      <c r="AW201" s="60">
        <f>IF(ลับ!X$3=0,0,IF(เวลาเรียน!BB47="o",ลับ!X$3,0))</f>
        <v>0</v>
      </c>
      <c r="AX201" s="60">
        <f>IF(ลับ!Y$3=0,0,IF(เวลาเรียน!BC47="o",ลับ!Y$3,0))</f>
        <v>0</v>
      </c>
      <c r="AY201" s="60">
        <f>IF(ลับ!Z$3=0,0,IF(เวลาเรียน!BD47="o",ลับ!Z$3,0))</f>
        <v>0</v>
      </c>
      <c r="AZ201" s="60">
        <f>IF(ลับ!AA$3=0,0,IF(เวลาเรียน!BE47="o",ลับ!AA$3,0))</f>
        <v>0</v>
      </c>
      <c r="BA201" s="60">
        <f>IF(ลับ!AB$3=0,0,IF(เวลาเรียน!BF47="o",ลับ!AB$3,0))</f>
        <v>0</v>
      </c>
      <c r="BB201" s="60">
        <f>IF(ลับ!AC$3=0,0,IF(เวลาเรียน!BG47="o",ลับ!AC$3,0))</f>
        <v>0</v>
      </c>
      <c r="BC201" s="60">
        <f>IF(ลับ!AD$3=0,0,IF(เวลาเรียน!BH47="o",ลับ!AD$3,0))</f>
        <v>0</v>
      </c>
      <c r="BD201" s="60">
        <f>IF(ลับ!AE$3=0,0,IF(เวลาเรียน!BI47="o",ลับ!AE$3,0))</f>
        <v>0</v>
      </c>
      <c r="BE201" s="60">
        <f>IF(ลับ!AF$3=0,0,IF(เวลาเรียน!BJ47="o",ลับ!AF$3,0))</f>
        <v>0</v>
      </c>
      <c r="BF201" s="60">
        <f>IF(ลับ!AG$3=0,0,IF(เวลาเรียน!BK47="o",ลับ!AG$3,0))</f>
        <v>0</v>
      </c>
      <c r="BG201" s="60">
        <f>IF(ลับ!AH$3=0,0,IF(เวลาเรียน!BL47="o",ลับ!AH$3,0))</f>
        <v>0</v>
      </c>
      <c r="BH201" s="60">
        <f>IF(ลับ!AI$3=0,0,IF(เวลาเรียน!BM47="o",ลับ!AI$3,0))</f>
        <v>0</v>
      </c>
      <c r="BI201" s="60">
        <f>IF(ลับ!AJ$3=0,0,IF(เวลาเรียน!BN47="o",ลับ!AJ$3,0))</f>
        <v>0</v>
      </c>
      <c r="BJ201" s="60">
        <f>IF(ลับ!AK$3=0,0,IF(เวลาเรียน!BO47="o",ลับ!AK$3,0))</f>
        <v>0</v>
      </c>
      <c r="BK201" s="60">
        <f>IF(ลับ!AL$3=0,0,IF(เวลาเรียน!BP47="o",ลับ!AL$3,0))</f>
        <v>0</v>
      </c>
      <c r="BL201" s="60">
        <f>IF(ลับ!AM$3=0,0,IF(เวลาเรียน!BQ47="o",ลับ!AM$3,0))</f>
        <v>0</v>
      </c>
      <c r="BM201" s="60">
        <f>IF(ลับ!AN$3=0,0,IF(เวลาเรียน!BR47="o",ลับ!AN$3,0))</f>
        <v>0</v>
      </c>
      <c r="BN201" s="60">
        <f>IF(ลับ!AO$3=0,0,IF(เวลาเรียน!BS47="o",ลับ!AO$3,0))</f>
        <v>0</v>
      </c>
      <c r="BO201" s="60">
        <f>IF(ลับ!AP$3=0,0,IF(เวลาเรียน!BT47="o",ลับ!AP$3,0))</f>
        <v>0</v>
      </c>
      <c r="BP201" s="60">
        <f>IF(ลับ!AQ$3=0,0,IF(เวลาเรียน!BU47="o",ลับ!AQ$3,0))</f>
        <v>0</v>
      </c>
      <c r="BQ201" s="60">
        <f>IF(ลับ!AR$3=0,0,IF(เวลาเรียน!BV47="o",ลับ!AR$3,0))</f>
        <v>0</v>
      </c>
      <c r="BR201" s="60">
        <f>IF(ลับ!AS$3=0,0,IF(เวลาเรียน!BW47="o",ลับ!AS$3,0))</f>
        <v>0</v>
      </c>
      <c r="BS201" s="295">
        <f>IF(ลับ!AT$3=0,0,IF(เวลาเรียน!BX47="o",ลับ!AT$3,0))</f>
        <v>0</v>
      </c>
      <c r="BT201" s="60">
        <f>IF(ลับ!BT$3=0,0,IF(เวลาเรียน!BZ47="o",ลับ!BT$3,0))</f>
        <v>0</v>
      </c>
      <c r="BU201" s="60">
        <f>IF(ลับ!BU$3=0,0,IF(เวลาเรียน!CA47="o",ลับ!BU$3,0))</f>
        <v>0</v>
      </c>
      <c r="BV201" s="60">
        <f>IF(ลับ!BV$3=0,0,IF(เวลาเรียน!CB47="o",ลับ!BV$3,0))</f>
        <v>0</v>
      </c>
      <c r="BW201" s="60">
        <f>IF(ลับ!BW$3=0,0,IF(เวลาเรียน!CC47="o",ลับ!BW$3,0))</f>
        <v>0</v>
      </c>
      <c r="BX201" s="60">
        <f>IF(ลับ!BX$3=0,0,IF(เวลาเรียน!CD47="o",ลับ!BX$3,0))</f>
        <v>0</v>
      </c>
      <c r="BY201" s="60">
        <f>IF(ลับ!BY$3=0,0,IF(เวลาเรียน!CE47="o",ลับ!BY$3,0))</f>
        <v>0</v>
      </c>
      <c r="BZ201" s="60">
        <f>IF(ลับ!BZ$3=0,0,IF(เวลาเรียน!CF47="o",ลับ!BZ$3,0))</f>
        <v>0</v>
      </c>
      <c r="CA201" s="60">
        <f>IF(ลับ!CA$3=0,0,IF(เวลาเรียน!CG47="o",ลับ!CA$3,0))</f>
        <v>0</v>
      </c>
      <c r="CB201" s="60">
        <f>IF(ลับ!CB$3=0,0,IF(เวลาเรียน!CH47="o",ลับ!CB$3,0))</f>
        <v>0</v>
      </c>
      <c r="CC201" s="60">
        <f>IF(ลับ!CC$3=0,0,IF(เวลาเรียน!CI47="o",ลับ!CC$3,0))</f>
        <v>0</v>
      </c>
      <c r="CD201" s="60">
        <f>IF(ลับ!CD$3=0,0,IF(เวลาเรียน!CJ47="o",ลับ!CD$3,0))</f>
        <v>0</v>
      </c>
      <c r="CE201" s="60">
        <f>IF(ลับ!CE$3=0,0,IF(เวลาเรียน!CK47="o",ลับ!CE$3,0))</f>
        <v>0</v>
      </c>
      <c r="CF201" s="60">
        <f>IF(ลับ!CF$3=0,0,IF(เวลาเรียน!CL47="o",ลับ!CF$3,0))</f>
        <v>0</v>
      </c>
      <c r="CG201" s="60">
        <f>IF(ลับ!CG$3=0,0,IF(เวลาเรียน!CM47="o",ลับ!CG$3,0))</f>
        <v>0</v>
      </c>
      <c r="CH201" s="60">
        <f>IF(ลับ!CH$3=0,0,IF(เวลาเรียน!CN47="o",ลับ!CH$3,0))</f>
        <v>0</v>
      </c>
      <c r="CI201" s="60">
        <f>IF(ลับ!CI$3=0,0,IF(เวลาเรียน!CO47="o",ลับ!CI$3,0))</f>
        <v>0</v>
      </c>
      <c r="CJ201" s="60">
        <f>IF(ลับ!CJ$3=0,0,IF(เวลาเรียน!CP47="o",ลับ!CJ$3,0))</f>
        <v>0</v>
      </c>
      <c r="CK201" s="60">
        <f>IF(ลับ!CK$3=0,0,IF(เวลาเรียน!CQ47="o",ลับ!CK$3,0))</f>
        <v>0</v>
      </c>
      <c r="CL201" s="60">
        <f>IF(ลับ!CL$3=0,0,IF(เวลาเรียน!CR47="o",ลับ!CL$3,0))</f>
        <v>0</v>
      </c>
      <c r="CM201" s="60">
        <f>IF(ลับ!CM$3=0,0,IF(เวลาเรียน!CS47="o",ลับ!CM$3,0))</f>
        <v>0</v>
      </c>
      <c r="CN201" s="60">
        <f>IF(ลับ!CN$3=0,0,IF(เวลาเรียน!CT47="o",ลับ!CN$3,0))</f>
        <v>0</v>
      </c>
      <c r="CO201" s="60">
        <f>IF(ลับ!CO$3=0,0,IF(เวลาเรียน!CU47="o",ลับ!CO$3,0))</f>
        <v>0</v>
      </c>
      <c r="CP201" s="60">
        <f>IF(ลับ!CP$3=0,0,IF(เวลาเรียน!CV47="o",ลับ!CP$3,0))</f>
        <v>0</v>
      </c>
      <c r="CQ201" s="60">
        <f>IF(ลับ!CQ$3=0,0,IF(เวลาเรียน!CW47="o",ลับ!CQ$3,0))</f>
        <v>0</v>
      </c>
      <c r="CR201" s="60">
        <f>IF(ลับ!CR$3=0,0,IF(เวลาเรียน!CX47="o",ลับ!CR$3,0))</f>
        <v>0</v>
      </c>
      <c r="CS201" s="60">
        <f>IF(ลับ!CS$3=0,0,IF(เวลาเรียน!CY47="o",ลับ!CS$3,0))</f>
        <v>0</v>
      </c>
      <c r="CT201" s="60">
        <f>IF(ลับ!CT$3=0,0,IF(เวลาเรียน!CZ47="o",ลับ!CT$3,0))</f>
        <v>0</v>
      </c>
      <c r="CU201" s="60">
        <f>IF(ลับ!CU$3=0,0,IF(เวลาเรียน!DA47="o",ลับ!CU$3,0))</f>
        <v>0</v>
      </c>
      <c r="CV201" s="60">
        <f>IF(ลับ!CV$3=0,0,IF(เวลาเรียน!DB47="o",ลับ!CV$3,0))</f>
        <v>0</v>
      </c>
      <c r="CW201" s="60">
        <f>IF(ลับ!CW$3=0,0,IF(เวลาเรียน!DC47="o",ลับ!CW$3,0))</f>
        <v>0</v>
      </c>
      <c r="CX201" s="73" t="e">
        <f t="shared" si="26"/>
        <v>#REF!</v>
      </c>
      <c r="CZ201" s="47"/>
      <c r="DA201" s="47"/>
      <c r="DB201" s="47"/>
      <c r="DC201" s="47"/>
      <c r="DD201" s="47"/>
      <c r="DE201" s="47"/>
      <c r="DF201" s="47"/>
      <c r="DG201" s="47"/>
      <c r="DH201" s="47"/>
      <c r="DI201" s="47"/>
      <c r="DJ201" s="47"/>
      <c r="DK201" s="47"/>
      <c r="DL201" s="47"/>
      <c r="DM201" s="47"/>
      <c r="DN201" s="47"/>
      <c r="DO201" s="47"/>
      <c r="DP201" s="47"/>
      <c r="DQ201" s="47"/>
      <c r="DR201" s="47"/>
      <c r="DS201" s="47"/>
      <c r="DT201" s="47"/>
      <c r="DU201" s="47"/>
      <c r="DV201" s="47"/>
      <c r="DW201" s="47"/>
      <c r="DX201" s="47"/>
      <c r="DY201" s="47"/>
      <c r="DZ201" s="47"/>
      <c r="EA201" s="47"/>
      <c r="EB201" s="47"/>
      <c r="EC201" s="47"/>
      <c r="ED201" s="47"/>
      <c r="EE201" s="47"/>
      <c r="EF201" s="47"/>
    </row>
    <row r="202" spans="1:136" ht="20.399999999999999" x14ac:dyDescent="0.55000000000000004">
      <c r="A202" s="25">
        <v>43</v>
      </c>
      <c r="B202" s="60">
        <f>IF(ลับ!B$3=0,0,IF(เวลาเรียน!H48="o",ลับ!B$3,0))</f>
        <v>0</v>
      </c>
      <c r="C202" s="60">
        <f>IF(ลับ!C$3=0,0,IF(เวลาเรียน!I48="o",ลับ!C$3,0))</f>
        <v>0</v>
      </c>
      <c r="D202" s="60">
        <f>IF(ลับ!D$3=0,0,IF(เวลาเรียน!J48="o",ลับ!D$3,0))</f>
        <v>0</v>
      </c>
      <c r="E202" s="60">
        <f>IF(ลับ!E$3=0,0,IF(เวลาเรียน!K48="o",ลับ!E$3,0))</f>
        <v>0</v>
      </c>
      <c r="F202" s="60" t="e">
        <f>IF(ลับ!F$3=0,0,IF(เวลาเรียน!#REF!="o",ลับ!F$3,0))</f>
        <v>#REF!</v>
      </c>
      <c r="G202" s="60">
        <f>IF(ลับ!G$3=0,0,IF(เวลาเรียน!L48="o",ลับ!G$3,0))</f>
        <v>0</v>
      </c>
      <c r="H202" s="60">
        <f>IF(ลับ!H$3=0,0,IF(เวลาเรียน!M48="o",ลับ!H$3,0))</f>
        <v>0</v>
      </c>
      <c r="I202" s="60">
        <f>IF(ลับ!I$3=0,0,IF(เวลาเรียน!N48="o",ลับ!I$3,0))</f>
        <v>0</v>
      </c>
      <c r="J202" s="60">
        <f>IF(ลับ!J$3=0,0,IF(เวลาเรียน!O48="o",ลับ!J$3,0))</f>
        <v>0</v>
      </c>
      <c r="K202" s="60">
        <f>IF(ลับ!K$3=0,0,IF(เวลาเรียน!P48="o",ลับ!K$3,0))</f>
        <v>0</v>
      </c>
      <c r="L202" s="60">
        <f>IF(ลับ!L$3=0,0,IF(เวลาเรียน!Q48="o",ลับ!L$3,0))</f>
        <v>0</v>
      </c>
      <c r="M202" s="60">
        <f>IF(ลับ!M$3=0,0,IF(เวลาเรียน!R48="o",ลับ!M$3,0))</f>
        <v>0</v>
      </c>
      <c r="N202" s="60">
        <f>IF(ลับ!N$3=0,0,IF(เวลาเรียน!S48="o",ลับ!N$3,0))</f>
        <v>0</v>
      </c>
      <c r="O202" s="60">
        <f>IF(ลับ!O$3=0,0,IF(เวลาเรียน!T48="o",ลับ!O$3,0))</f>
        <v>0</v>
      </c>
      <c r="P202" s="60">
        <f>IF(ลับ!P$3=0,0,IF(เวลาเรียน!U48="o",ลับ!P$3,0))</f>
        <v>0</v>
      </c>
      <c r="Q202" s="60">
        <f>IF(ลับ!Q$3=0,0,IF(เวลาเรียน!V48="o",ลับ!Q$3,0))</f>
        <v>0</v>
      </c>
      <c r="R202" s="60">
        <f>IF(ลับ!R$3=0,0,IF(เวลาเรียน!W48="o",ลับ!R$3,0))</f>
        <v>0</v>
      </c>
      <c r="S202" s="60">
        <f>IF(ลับ!S$3=0,0,IF(เวลาเรียน!X48="o",ลับ!S$3,0))</f>
        <v>0</v>
      </c>
      <c r="T202" s="60">
        <f>IF(ลับ!T$3=0,0,IF(เวลาเรียน!Y48="o",ลับ!T$3,0))</f>
        <v>0</v>
      </c>
      <c r="U202" s="60">
        <f>IF(ลับ!U$3=0,0,IF(เวลาเรียน!Z48="o",ลับ!U$3,0))</f>
        <v>0</v>
      </c>
      <c r="V202" s="60">
        <f>IF(ลับ!V$3=0,0,IF(เวลาเรียน!AA48="o",ลับ!V$3,0))</f>
        <v>0</v>
      </c>
      <c r="W202" s="60">
        <f>IF(ลับ!W$3=0,0,IF(เวลาเรียน!AB48="o",ลับ!W$3,0))</f>
        <v>0</v>
      </c>
      <c r="X202" s="60">
        <f>IF(ลับ!X$3=0,0,IF(เวลาเรียน!AC48="o",ลับ!X$3,0))</f>
        <v>0</v>
      </c>
      <c r="Y202" s="60">
        <f>IF(ลับ!Y$3=0,0,IF(เวลาเรียน!AD48="o",ลับ!Y$3,0))</f>
        <v>0</v>
      </c>
      <c r="Z202" s="295">
        <f>IF(ลับ!Z$3=0,0,IF(เวลาเรียน!AE48="o",ลับ!Z$3,0))</f>
        <v>0</v>
      </c>
      <c r="AA202" s="60">
        <f>IF(ลับ!B$3=0,0,IF(เวลาเรียน!AF48="o",ลับ!B$3,0))</f>
        <v>0</v>
      </c>
      <c r="AB202" s="60">
        <f>IF(ลับ!C$3=0,0,IF(เวลาเรียน!AG48="o",ลับ!C$3,0))</f>
        <v>0</v>
      </c>
      <c r="AC202" s="60">
        <f>IF(ลับ!D$3=0,0,IF(เวลาเรียน!AH48="o",ลับ!D$3,0))</f>
        <v>0</v>
      </c>
      <c r="AD202" s="60">
        <f>IF(ลับ!E$3=0,0,IF(เวลาเรียน!AI48="o",ลับ!E$3,0))</f>
        <v>0</v>
      </c>
      <c r="AE202" s="60" t="e">
        <f>IF(ลับ!F$3=0,0,IF(เวลาเรียน!AJ48="o",ลับ!F$3,0))</f>
        <v>#REF!</v>
      </c>
      <c r="AF202" s="60">
        <f>IF(ลับ!G$3=0,0,IF(เวลาเรียน!AK48="o",ลับ!G$3,0))</f>
        <v>0</v>
      </c>
      <c r="AG202" s="60">
        <f>IF(ลับ!H$3=0,0,IF(เวลาเรียน!AL48="o",ลับ!H$3,0))</f>
        <v>0</v>
      </c>
      <c r="AH202" s="60">
        <f>IF(ลับ!I$3=0,0,IF(เวลาเรียน!AM48="o",ลับ!I$3,0))</f>
        <v>0</v>
      </c>
      <c r="AI202" s="60">
        <f>IF(ลับ!J$3=0,0,IF(เวลาเรียน!AN48="o",ลับ!J$3,0))</f>
        <v>0</v>
      </c>
      <c r="AJ202" s="60">
        <f>IF(ลับ!K$3=0,0,IF(เวลาเรียน!AO48="o",ลับ!K$3,0))</f>
        <v>0</v>
      </c>
      <c r="AK202" s="60">
        <f>IF(ลับ!L$3=0,0,IF(เวลาเรียน!AP48="o",ลับ!L$3,0))</f>
        <v>0</v>
      </c>
      <c r="AL202" s="60">
        <f>IF(ลับ!M$3=0,0,IF(เวลาเรียน!AQ48="o",ลับ!M$3,0))</f>
        <v>0</v>
      </c>
      <c r="AM202" s="60">
        <f>IF(ลับ!N$3=0,0,IF(เวลาเรียน!AR48="o",ลับ!N$3,0))</f>
        <v>0</v>
      </c>
      <c r="AN202" s="60">
        <f>IF(ลับ!O$3=0,0,IF(เวลาเรียน!AS48="o",ลับ!O$3,0))</f>
        <v>0</v>
      </c>
      <c r="AO202" s="60">
        <f>IF(ลับ!P$3=0,0,IF(เวลาเรียน!AT48="o",ลับ!P$3,0))</f>
        <v>0</v>
      </c>
      <c r="AP202" s="60">
        <f>IF(ลับ!Q$3=0,0,IF(เวลาเรียน!AU48="o",ลับ!Q$3,0))</f>
        <v>0</v>
      </c>
      <c r="AQ202" s="60">
        <f>IF(ลับ!R$3=0,0,IF(เวลาเรียน!AV48="o",ลับ!R$3,0))</f>
        <v>0</v>
      </c>
      <c r="AR202" s="60">
        <f>IF(ลับ!S$3=0,0,IF(เวลาเรียน!AW48="o",ลับ!S$3,0))</f>
        <v>0</v>
      </c>
      <c r="AS202" s="60">
        <f>IF(ลับ!T$3=0,0,IF(เวลาเรียน!AX48="o",ลับ!T$3,0))</f>
        <v>0</v>
      </c>
      <c r="AT202" s="60">
        <f>IF(ลับ!U$3=0,0,IF(เวลาเรียน!AY48="o",ลับ!U$3,0))</f>
        <v>0</v>
      </c>
      <c r="AU202" s="60">
        <f>IF(ลับ!V$3=0,0,IF(เวลาเรียน!AZ48="o",ลับ!V$3,0))</f>
        <v>0</v>
      </c>
      <c r="AV202" s="60">
        <f>IF(ลับ!W$3=0,0,IF(เวลาเรียน!BA48="o",ลับ!W$3,0))</f>
        <v>0</v>
      </c>
      <c r="AW202" s="60">
        <f>IF(ลับ!X$3=0,0,IF(เวลาเรียน!BB48="o",ลับ!X$3,0))</f>
        <v>0</v>
      </c>
      <c r="AX202" s="60">
        <f>IF(ลับ!Y$3=0,0,IF(เวลาเรียน!BC48="o",ลับ!Y$3,0))</f>
        <v>0</v>
      </c>
      <c r="AY202" s="60">
        <f>IF(ลับ!Z$3=0,0,IF(เวลาเรียน!BD48="o",ลับ!Z$3,0))</f>
        <v>0</v>
      </c>
      <c r="AZ202" s="60">
        <f>IF(ลับ!AA$3=0,0,IF(เวลาเรียน!BE48="o",ลับ!AA$3,0))</f>
        <v>0</v>
      </c>
      <c r="BA202" s="60">
        <f>IF(ลับ!AB$3=0,0,IF(เวลาเรียน!BF48="o",ลับ!AB$3,0))</f>
        <v>0</v>
      </c>
      <c r="BB202" s="60">
        <f>IF(ลับ!AC$3=0,0,IF(เวลาเรียน!BG48="o",ลับ!AC$3,0))</f>
        <v>0</v>
      </c>
      <c r="BC202" s="60">
        <f>IF(ลับ!AD$3=0,0,IF(เวลาเรียน!BH48="o",ลับ!AD$3,0))</f>
        <v>0</v>
      </c>
      <c r="BD202" s="60">
        <f>IF(ลับ!AE$3=0,0,IF(เวลาเรียน!BI48="o",ลับ!AE$3,0))</f>
        <v>0</v>
      </c>
      <c r="BE202" s="60">
        <f>IF(ลับ!AF$3=0,0,IF(เวลาเรียน!BJ48="o",ลับ!AF$3,0))</f>
        <v>0</v>
      </c>
      <c r="BF202" s="60">
        <f>IF(ลับ!AG$3=0,0,IF(เวลาเรียน!BK48="o",ลับ!AG$3,0))</f>
        <v>0</v>
      </c>
      <c r="BG202" s="60">
        <f>IF(ลับ!AH$3=0,0,IF(เวลาเรียน!BL48="o",ลับ!AH$3,0))</f>
        <v>0</v>
      </c>
      <c r="BH202" s="60">
        <f>IF(ลับ!AI$3=0,0,IF(เวลาเรียน!BM48="o",ลับ!AI$3,0))</f>
        <v>0</v>
      </c>
      <c r="BI202" s="60">
        <f>IF(ลับ!AJ$3=0,0,IF(เวลาเรียน!BN48="o",ลับ!AJ$3,0))</f>
        <v>0</v>
      </c>
      <c r="BJ202" s="60">
        <f>IF(ลับ!AK$3=0,0,IF(เวลาเรียน!BO48="o",ลับ!AK$3,0))</f>
        <v>0</v>
      </c>
      <c r="BK202" s="60">
        <f>IF(ลับ!AL$3=0,0,IF(เวลาเรียน!BP48="o",ลับ!AL$3,0))</f>
        <v>0</v>
      </c>
      <c r="BL202" s="60">
        <f>IF(ลับ!AM$3=0,0,IF(เวลาเรียน!BQ48="o",ลับ!AM$3,0))</f>
        <v>0</v>
      </c>
      <c r="BM202" s="60">
        <f>IF(ลับ!AN$3=0,0,IF(เวลาเรียน!BR48="o",ลับ!AN$3,0))</f>
        <v>0</v>
      </c>
      <c r="BN202" s="60">
        <f>IF(ลับ!AO$3=0,0,IF(เวลาเรียน!BS48="o",ลับ!AO$3,0))</f>
        <v>0</v>
      </c>
      <c r="BO202" s="60">
        <f>IF(ลับ!AP$3=0,0,IF(เวลาเรียน!BT48="o",ลับ!AP$3,0))</f>
        <v>0</v>
      </c>
      <c r="BP202" s="60">
        <f>IF(ลับ!AQ$3=0,0,IF(เวลาเรียน!BU48="o",ลับ!AQ$3,0))</f>
        <v>0</v>
      </c>
      <c r="BQ202" s="60">
        <f>IF(ลับ!AR$3=0,0,IF(เวลาเรียน!BV48="o",ลับ!AR$3,0))</f>
        <v>0</v>
      </c>
      <c r="BR202" s="60">
        <f>IF(ลับ!AS$3=0,0,IF(เวลาเรียน!BW48="o",ลับ!AS$3,0))</f>
        <v>0</v>
      </c>
      <c r="BS202" s="295">
        <f>IF(ลับ!AT$3=0,0,IF(เวลาเรียน!BX48="o",ลับ!AT$3,0))</f>
        <v>0</v>
      </c>
      <c r="BT202" s="60">
        <f>IF(ลับ!BT$3=0,0,IF(เวลาเรียน!BZ48="o",ลับ!BT$3,0))</f>
        <v>0</v>
      </c>
      <c r="BU202" s="60">
        <f>IF(ลับ!BU$3=0,0,IF(เวลาเรียน!CA48="o",ลับ!BU$3,0))</f>
        <v>0</v>
      </c>
      <c r="BV202" s="60">
        <f>IF(ลับ!BV$3=0,0,IF(เวลาเรียน!CB48="o",ลับ!BV$3,0))</f>
        <v>0</v>
      </c>
      <c r="BW202" s="60">
        <f>IF(ลับ!BW$3=0,0,IF(เวลาเรียน!CC48="o",ลับ!BW$3,0))</f>
        <v>0</v>
      </c>
      <c r="BX202" s="60">
        <f>IF(ลับ!BX$3=0,0,IF(เวลาเรียน!CD48="o",ลับ!BX$3,0))</f>
        <v>0</v>
      </c>
      <c r="BY202" s="60">
        <f>IF(ลับ!BY$3=0,0,IF(เวลาเรียน!CE48="o",ลับ!BY$3,0))</f>
        <v>0</v>
      </c>
      <c r="BZ202" s="60">
        <f>IF(ลับ!BZ$3=0,0,IF(เวลาเรียน!CF48="o",ลับ!BZ$3,0))</f>
        <v>0</v>
      </c>
      <c r="CA202" s="60">
        <f>IF(ลับ!CA$3=0,0,IF(เวลาเรียน!CG48="o",ลับ!CA$3,0))</f>
        <v>0</v>
      </c>
      <c r="CB202" s="60">
        <f>IF(ลับ!CB$3=0,0,IF(เวลาเรียน!CH48="o",ลับ!CB$3,0))</f>
        <v>0</v>
      </c>
      <c r="CC202" s="60">
        <f>IF(ลับ!CC$3=0,0,IF(เวลาเรียน!CI48="o",ลับ!CC$3,0))</f>
        <v>0</v>
      </c>
      <c r="CD202" s="60">
        <f>IF(ลับ!CD$3=0,0,IF(เวลาเรียน!CJ48="o",ลับ!CD$3,0))</f>
        <v>0</v>
      </c>
      <c r="CE202" s="60">
        <f>IF(ลับ!CE$3=0,0,IF(เวลาเรียน!CK48="o",ลับ!CE$3,0))</f>
        <v>0</v>
      </c>
      <c r="CF202" s="60">
        <f>IF(ลับ!CF$3=0,0,IF(เวลาเรียน!CL48="o",ลับ!CF$3,0))</f>
        <v>0</v>
      </c>
      <c r="CG202" s="60">
        <f>IF(ลับ!CG$3=0,0,IF(เวลาเรียน!CM48="o",ลับ!CG$3,0))</f>
        <v>0</v>
      </c>
      <c r="CH202" s="60">
        <f>IF(ลับ!CH$3=0,0,IF(เวลาเรียน!CN48="o",ลับ!CH$3,0))</f>
        <v>0</v>
      </c>
      <c r="CI202" s="60">
        <f>IF(ลับ!CI$3=0,0,IF(เวลาเรียน!CO48="o",ลับ!CI$3,0))</f>
        <v>0</v>
      </c>
      <c r="CJ202" s="60">
        <f>IF(ลับ!CJ$3=0,0,IF(เวลาเรียน!CP48="o",ลับ!CJ$3,0))</f>
        <v>0</v>
      </c>
      <c r="CK202" s="60">
        <f>IF(ลับ!CK$3=0,0,IF(เวลาเรียน!CQ48="o",ลับ!CK$3,0))</f>
        <v>0</v>
      </c>
      <c r="CL202" s="60">
        <f>IF(ลับ!CL$3=0,0,IF(เวลาเรียน!CR48="o",ลับ!CL$3,0))</f>
        <v>0</v>
      </c>
      <c r="CM202" s="60">
        <f>IF(ลับ!CM$3=0,0,IF(เวลาเรียน!CS48="o",ลับ!CM$3,0))</f>
        <v>0</v>
      </c>
      <c r="CN202" s="60">
        <f>IF(ลับ!CN$3=0,0,IF(เวลาเรียน!CT48="o",ลับ!CN$3,0))</f>
        <v>0</v>
      </c>
      <c r="CO202" s="60">
        <f>IF(ลับ!CO$3=0,0,IF(เวลาเรียน!CU48="o",ลับ!CO$3,0))</f>
        <v>0</v>
      </c>
      <c r="CP202" s="60">
        <f>IF(ลับ!CP$3=0,0,IF(เวลาเรียน!CV48="o",ลับ!CP$3,0))</f>
        <v>0</v>
      </c>
      <c r="CQ202" s="60">
        <f>IF(ลับ!CQ$3=0,0,IF(เวลาเรียน!CW48="o",ลับ!CQ$3,0))</f>
        <v>0</v>
      </c>
      <c r="CR202" s="60">
        <f>IF(ลับ!CR$3=0,0,IF(เวลาเรียน!CX48="o",ลับ!CR$3,0))</f>
        <v>0</v>
      </c>
      <c r="CS202" s="60">
        <f>IF(ลับ!CS$3=0,0,IF(เวลาเรียน!CY48="o",ลับ!CS$3,0))</f>
        <v>0</v>
      </c>
      <c r="CT202" s="60">
        <f>IF(ลับ!CT$3=0,0,IF(เวลาเรียน!CZ48="o",ลับ!CT$3,0))</f>
        <v>0</v>
      </c>
      <c r="CU202" s="60">
        <f>IF(ลับ!CU$3=0,0,IF(เวลาเรียน!DA48="o",ลับ!CU$3,0))</f>
        <v>0</v>
      </c>
      <c r="CV202" s="60">
        <f>IF(ลับ!CV$3=0,0,IF(เวลาเรียน!DB48="o",ลับ!CV$3,0))</f>
        <v>0</v>
      </c>
      <c r="CW202" s="60">
        <f>IF(ลับ!CW$3=0,0,IF(เวลาเรียน!DC48="o",ลับ!CW$3,0))</f>
        <v>0</v>
      </c>
      <c r="CX202" s="73" t="e">
        <f t="shared" si="26"/>
        <v>#REF!</v>
      </c>
      <c r="CZ202" s="47"/>
      <c r="DA202" s="47"/>
      <c r="DB202" s="47"/>
      <c r="DC202" s="47"/>
      <c r="DD202" s="47"/>
      <c r="DE202" s="47"/>
      <c r="DF202" s="47"/>
      <c r="DG202" s="47"/>
      <c r="DH202" s="47"/>
      <c r="DI202" s="47"/>
      <c r="DJ202" s="47"/>
      <c r="DK202" s="47"/>
      <c r="DL202" s="47"/>
      <c r="DM202" s="47"/>
      <c r="DN202" s="47"/>
      <c r="DO202" s="47"/>
      <c r="DP202" s="47"/>
      <c r="DQ202" s="47"/>
      <c r="DR202" s="47"/>
      <c r="DS202" s="47"/>
      <c r="DT202" s="47"/>
      <c r="DU202" s="47"/>
      <c r="DV202" s="47"/>
      <c r="DW202" s="47"/>
      <c r="DX202" s="47"/>
      <c r="DY202" s="47"/>
      <c r="DZ202" s="47"/>
      <c r="EA202" s="47"/>
      <c r="EB202" s="47"/>
      <c r="EC202" s="47"/>
      <c r="ED202" s="47"/>
      <c r="EE202" s="47"/>
      <c r="EF202" s="47"/>
    </row>
    <row r="203" spans="1:136" ht="20.399999999999999" x14ac:dyDescent="0.55000000000000004">
      <c r="A203" s="25">
        <v>44</v>
      </c>
      <c r="B203" s="60">
        <f>IF(ลับ!B$3=0,0,IF(เวลาเรียน!H49="o",ลับ!B$3,0))</f>
        <v>0</v>
      </c>
      <c r="C203" s="60">
        <f>IF(ลับ!C$3=0,0,IF(เวลาเรียน!I49="o",ลับ!C$3,0))</f>
        <v>0</v>
      </c>
      <c r="D203" s="60">
        <f>IF(ลับ!D$3=0,0,IF(เวลาเรียน!J49="o",ลับ!D$3,0))</f>
        <v>0</v>
      </c>
      <c r="E203" s="60">
        <f>IF(ลับ!E$3=0,0,IF(เวลาเรียน!K49="o",ลับ!E$3,0))</f>
        <v>0</v>
      </c>
      <c r="F203" s="60" t="e">
        <f>IF(ลับ!F$3=0,0,IF(เวลาเรียน!#REF!="o",ลับ!F$3,0))</f>
        <v>#REF!</v>
      </c>
      <c r="G203" s="60">
        <f>IF(ลับ!G$3=0,0,IF(เวลาเรียน!L49="o",ลับ!G$3,0))</f>
        <v>0</v>
      </c>
      <c r="H203" s="60">
        <f>IF(ลับ!H$3=0,0,IF(เวลาเรียน!M49="o",ลับ!H$3,0))</f>
        <v>0</v>
      </c>
      <c r="I203" s="60">
        <f>IF(ลับ!I$3=0,0,IF(เวลาเรียน!N49="o",ลับ!I$3,0))</f>
        <v>0</v>
      </c>
      <c r="J203" s="60">
        <f>IF(ลับ!J$3=0,0,IF(เวลาเรียน!O49="o",ลับ!J$3,0))</f>
        <v>0</v>
      </c>
      <c r="K203" s="60">
        <f>IF(ลับ!K$3=0,0,IF(เวลาเรียน!P49="o",ลับ!K$3,0))</f>
        <v>0</v>
      </c>
      <c r="L203" s="60">
        <f>IF(ลับ!L$3=0,0,IF(เวลาเรียน!Q49="o",ลับ!L$3,0))</f>
        <v>0</v>
      </c>
      <c r="M203" s="60">
        <f>IF(ลับ!M$3=0,0,IF(เวลาเรียน!R49="o",ลับ!M$3,0))</f>
        <v>0</v>
      </c>
      <c r="N203" s="60">
        <f>IF(ลับ!N$3=0,0,IF(เวลาเรียน!S49="o",ลับ!N$3,0))</f>
        <v>0</v>
      </c>
      <c r="O203" s="60">
        <f>IF(ลับ!O$3=0,0,IF(เวลาเรียน!T49="o",ลับ!O$3,0))</f>
        <v>0</v>
      </c>
      <c r="P203" s="60">
        <f>IF(ลับ!P$3=0,0,IF(เวลาเรียน!U49="o",ลับ!P$3,0))</f>
        <v>0</v>
      </c>
      <c r="Q203" s="60">
        <f>IF(ลับ!Q$3=0,0,IF(เวลาเรียน!V49="o",ลับ!Q$3,0))</f>
        <v>0</v>
      </c>
      <c r="R203" s="60">
        <f>IF(ลับ!R$3=0,0,IF(เวลาเรียน!W49="o",ลับ!R$3,0))</f>
        <v>0</v>
      </c>
      <c r="S203" s="60">
        <f>IF(ลับ!S$3=0,0,IF(เวลาเรียน!X49="o",ลับ!S$3,0))</f>
        <v>0</v>
      </c>
      <c r="T203" s="60">
        <f>IF(ลับ!T$3=0,0,IF(เวลาเรียน!Y49="o",ลับ!T$3,0))</f>
        <v>0</v>
      </c>
      <c r="U203" s="60">
        <f>IF(ลับ!U$3=0,0,IF(เวลาเรียน!Z49="o",ลับ!U$3,0))</f>
        <v>0</v>
      </c>
      <c r="V203" s="60">
        <f>IF(ลับ!V$3=0,0,IF(เวลาเรียน!AA49="o",ลับ!V$3,0))</f>
        <v>0</v>
      </c>
      <c r="W203" s="60">
        <f>IF(ลับ!W$3=0,0,IF(เวลาเรียน!AB49="o",ลับ!W$3,0))</f>
        <v>0</v>
      </c>
      <c r="X203" s="60">
        <f>IF(ลับ!X$3=0,0,IF(เวลาเรียน!AC49="o",ลับ!X$3,0))</f>
        <v>0</v>
      </c>
      <c r="Y203" s="60">
        <f>IF(ลับ!Y$3=0,0,IF(เวลาเรียน!AD49="o",ลับ!Y$3,0))</f>
        <v>0</v>
      </c>
      <c r="Z203" s="295">
        <f>IF(ลับ!Z$3=0,0,IF(เวลาเรียน!AE49="o",ลับ!Z$3,0))</f>
        <v>0</v>
      </c>
      <c r="AA203" s="60">
        <f>IF(ลับ!B$3=0,0,IF(เวลาเรียน!AF49="o",ลับ!B$3,0))</f>
        <v>0</v>
      </c>
      <c r="AB203" s="60">
        <f>IF(ลับ!C$3=0,0,IF(เวลาเรียน!AG49="o",ลับ!C$3,0))</f>
        <v>0</v>
      </c>
      <c r="AC203" s="60">
        <f>IF(ลับ!D$3=0,0,IF(เวลาเรียน!AH49="o",ลับ!D$3,0))</f>
        <v>0</v>
      </c>
      <c r="AD203" s="60">
        <f>IF(ลับ!E$3=0,0,IF(เวลาเรียน!AI49="o",ลับ!E$3,0))</f>
        <v>0</v>
      </c>
      <c r="AE203" s="60" t="e">
        <f>IF(ลับ!F$3=0,0,IF(เวลาเรียน!AJ49="o",ลับ!F$3,0))</f>
        <v>#REF!</v>
      </c>
      <c r="AF203" s="60">
        <f>IF(ลับ!G$3=0,0,IF(เวลาเรียน!AK49="o",ลับ!G$3,0))</f>
        <v>0</v>
      </c>
      <c r="AG203" s="60">
        <f>IF(ลับ!H$3=0,0,IF(เวลาเรียน!AL49="o",ลับ!H$3,0))</f>
        <v>0</v>
      </c>
      <c r="AH203" s="60">
        <f>IF(ลับ!I$3=0,0,IF(เวลาเรียน!AM49="o",ลับ!I$3,0))</f>
        <v>0</v>
      </c>
      <c r="AI203" s="60">
        <f>IF(ลับ!J$3=0,0,IF(เวลาเรียน!AN49="o",ลับ!J$3,0))</f>
        <v>0</v>
      </c>
      <c r="AJ203" s="60">
        <f>IF(ลับ!K$3=0,0,IF(เวลาเรียน!AO49="o",ลับ!K$3,0))</f>
        <v>0</v>
      </c>
      <c r="AK203" s="60">
        <f>IF(ลับ!L$3=0,0,IF(เวลาเรียน!AP49="o",ลับ!L$3,0))</f>
        <v>0</v>
      </c>
      <c r="AL203" s="60">
        <f>IF(ลับ!M$3=0,0,IF(เวลาเรียน!AQ49="o",ลับ!M$3,0))</f>
        <v>0</v>
      </c>
      <c r="AM203" s="60">
        <f>IF(ลับ!N$3=0,0,IF(เวลาเรียน!AR49="o",ลับ!N$3,0))</f>
        <v>0</v>
      </c>
      <c r="AN203" s="60">
        <f>IF(ลับ!O$3=0,0,IF(เวลาเรียน!AS49="o",ลับ!O$3,0))</f>
        <v>0</v>
      </c>
      <c r="AO203" s="60">
        <f>IF(ลับ!P$3=0,0,IF(เวลาเรียน!AT49="o",ลับ!P$3,0))</f>
        <v>0</v>
      </c>
      <c r="AP203" s="60">
        <f>IF(ลับ!Q$3=0,0,IF(เวลาเรียน!AU49="o",ลับ!Q$3,0))</f>
        <v>0</v>
      </c>
      <c r="AQ203" s="60">
        <f>IF(ลับ!R$3=0,0,IF(เวลาเรียน!AV49="o",ลับ!R$3,0))</f>
        <v>0</v>
      </c>
      <c r="AR203" s="60">
        <f>IF(ลับ!S$3=0,0,IF(เวลาเรียน!AW49="o",ลับ!S$3,0))</f>
        <v>0</v>
      </c>
      <c r="AS203" s="60">
        <f>IF(ลับ!T$3=0,0,IF(เวลาเรียน!AX49="o",ลับ!T$3,0))</f>
        <v>0</v>
      </c>
      <c r="AT203" s="60">
        <f>IF(ลับ!U$3=0,0,IF(เวลาเรียน!AY49="o",ลับ!U$3,0))</f>
        <v>0</v>
      </c>
      <c r="AU203" s="60">
        <f>IF(ลับ!V$3=0,0,IF(เวลาเรียน!AZ49="o",ลับ!V$3,0))</f>
        <v>0</v>
      </c>
      <c r="AV203" s="60">
        <f>IF(ลับ!W$3=0,0,IF(เวลาเรียน!BA49="o",ลับ!W$3,0))</f>
        <v>0</v>
      </c>
      <c r="AW203" s="60">
        <f>IF(ลับ!X$3=0,0,IF(เวลาเรียน!BB49="o",ลับ!X$3,0))</f>
        <v>0</v>
      </c>
      <c r="AX203" s="60">
        <f>IF(ลับ!Y$3=0,0,IF(เวลาเรียน!BC49="o",ลับ!Y$3,0))</f>
        <v>0</v>
      </c>
      <c r="AY203" s="60">
        <f>IF(ลับ!Z$3=0,0,IF(เวลาเรียน!BD49="o",ลับ!Z$3,0))</f>
        <v>0</v>
      </c>
      <c r="AZ203" s="60">
        <f>IF(ลับ!AA$3=0,0,IF(เวลาเรียน!BE49="o",ลับ!AA$3,0))</f>
        <v>0</v>
      </c>
      <c r="BA203" s="60">
        <f>IF(ลับ!AB$3=0,0,IF(เวลาเรียน!BF49="o",ลับ!AB$3,0))</f>
        <v>0</v>
      </c>
      <c r="BB203" s="60">
        <f>IF(ลับ!AC$3=0,0,IF(เวลาเรียน!BG49="o",ลับ!AC$3,0))</f>
        <v>0</v>
      </c>
      <c r="BC203" s="60">
        <f>IF(ลับ!AD$3=0,0,IF(เวลาเรียน!BH49="o",ลับ!AD$3,0))</f>
        <v>0</v>
      </c>
      <c r="BD203" s="60">
        <f>IF(ลับ!AE$3=0,0,IF(เวลาเรียน!BI49="o",ลับ!AE$3,0))</f>
        <v>0</v>
      </c>
      <c r="BE203" s="60">
        <f>IF(ลับ!AF$3=0,0,IF(เวลาเรียน!BJ49="o",ลับ!AF$3,0))</f>
        <v>0</v>
      </c>
      <c r="BF203" s="60">
        <f>IF(ลับ!AG$3=0,0,IF(เวลาเรียน!BK49="o",ลับ!AG$3,0))</f>
        <v>0</v>
      </c>
      <c r="BG203" s="60">
        <f>IF(ลับ!AH$3=0,0,IF(เวลาเรียน!BL49="o",ลับ!AH$3,0))</f>
        <v>0</v>
      </c>
      <c r="BH203" s="60">
        <f>IF(ลับ!AI$3=0,0,IF(เวลาเรียน!BM49="o",ลับ!AI$3,0))</f>
        <v>0</v>
      </c>
      <c r="BI203" s="60">
        <f>IF(ลับ!AJ$3=0,0,IF(เวลาเรียน!BN49="o",ลับ!AJ$3,0))</f>
        <v>0</v>
      </c>
      <c r="BJ203" s="60">
        <f>IF(ลับ!AK$3=0,0,IF(เวลาเรียน!BO49="o",ลับ!AK$3,0))</f>
        <v>0</v>
      </c>
      <c r="BK203" s="60">
        <f>IF(ลับ!AL$3=0,0,IF(เวลาเรียน!BP49="o",ลับ!AL$3,0))</f>
        <v>0</v>
      </c>
      <c r="BL203" s="60">
        <f>IF(ลับ!AM$3=0,0,IF(เวลาเรียน!BQ49="o",ลับ!AM$3,0))</f>
        <v>0</v>
      </c>
      <c r="BM203" s="60">
        <f>IF(ลับ!AN$3=0,0,IF(เวลาเรียน!BR49="o",ลับ!AN$3,0))</f>
        <v>0</v>
      </c>
      <c r="BN203" s="60">
        <f>IF(ลับ!AO$3=0,0,IF(เวลาเรียน!BS49="o",ลับ!AO$3,0))</f>
        <v>0</v>
      </c>
      <c r="BO203" s="60">
        <f>IF(ลับ!AP$3=0,0,IF(เวลาเรียน!BT49="o",ลับ!AP$3,0))</f>
        <v>0</v>
      </c>
      <c r="BP203" s="60">
        <f>IF(ลับ!AQ$3=0,0,IF(เวลาเรียน!BU49="o",ลับ!AQ$3,0))</f>
        <v>0</v>
      </c>
      <c r="BQ203" s="60">
        <f>IF(ลับ!AR$3=0,0,IF(เวลาเรียน!BV49="o",ลับ!AR$3,0))</f>
        <v>0</v>
      </c>
      <c r="BR203" s="60">
        <f>IF(ลับ!AS$3=0,0,IF(เวลาเรียน!BW49="o",ลับ!AS$3,0))</f>
        <v>0</v>
      </c>
      <c r="BS203" s="295">
        <f>IF(ลับ!AT$3=0,0,IF(เวลาเรียน!BX49="o",ลับ!AT$3,0))</f>
        <v>0</v>
      </c>
      <c r="BT203" s="60">
        <f>IF(ลับ!BT$3=0,0,IF(เวลาเรียน!BZ49="o",ลับ!BT$3,0))</f>
        <v>0</v>
      </c>
      <c r="BU203" s="60">
        <f>IF(ลับ!BU$3=0,0,IF(เวลาเรียน!CA49="o",ลับ!BU$3,0))</f>
        <v>0</v>
      </c>
      <c r="BV203" s="60">
        <f>IF(ลับ!BV$3=0,0,IF(เวลาเรียน!CB49="o",ลับ!BV$3,0))</f>
        <v>0</v>
      </c>
      <c r="BW203" s="60">
        <f>IF(ลับ!BW$3=0,0,IF(เวลาเรียน!CC49="o",ลับ!BW$3,0))</f>
        <v>0</v>
      </c>
      <c r="BX203" s="60">
        <f>IF(ลับ!BX$3=0,0,IF(เวลาเรียน!CD49="o",ลับ!BX$3,0))</f>
        <v>0</v>
      </c>
      <c r="BY203" s="60">
        <f>IF(ลับ!BY$3=0,0,IF(เวลาเรียน!CE49="o",ลับ!BY$3,0))</f>
        <v>0</v>
      </c>
      <c r="BZ203" s="60">
        <f>IF(ลับ!BZ$3=0,0,IF(เวลาเรียน!CF49="o",ลับ!BZ$3,0))</f>
        <v>0</v>
      </c>
      <c r="CA203" s="60">
        <f>IF(ลับ!CA$3=0,0,IF(เวลาเรียน!CG49="o",ลับ!CA$3,0))</f>
        <v>0</v>
      </c>
      <c r="CB203" s="60">
        <f>IF(ลับ!CB$3=0,0,IF(เวลาเรียน!CH49="o",ลับ!CB$3,0))</f>
        <v>0</v>
      </c>
      <c r="CC203" s="60">
        <f>IF(ลับ!CC$3=0,0,IF(เวลาเรียน!CI49="o",ลับ!CC$3,0))</f>
        <v>0</v>
      </c>
      <c r="CD203" s="60">
        <f>IF(ลับ!CD$3=0,0,IF(เวลาเรียน!CJ49="o",ลับ!CD$3,0))</f>
        <v>0</v>
      </c>
      <c r="CE203" s="60">
        <f>IF(ลับ!CE$3=0,0,IF(เวลาเรียน!CK49="o",ลับ!CE$3,0))</f>
        <v>0</v>
      </c>
      <c r="CF203" s="60">
        <f>IF(ลับ!CF$3=0,0,IF(เวลาเรียน!CL49="o",ลับ!CF$3,0))</f>
        <v>0</v>
      </c>
      <c r="CG203" s="60">
        <f>IF(ลับ!CG$3=0,0,IF(เวลาเรียน!CM49="o",ลับ!CG$3,0))</f>
        <v>0</v>
      </c>
      <c r="CH203" s="60">
        <f>IF(ลับ!CH$3=0,0,IF(เวลาเรียน!CN49="o",ลับ!CH$3,0))</f>
        <v>0</v>
      </c>
      <c r="CI203" s="60">
        <f>IF(ลับ!CI$3=0,0,IF(เวลาเรียน!CO49="o",ลับ!CI$3,0))</f>
        <v>0</v>
      </c>
      <c r="CJ203" s="60">
        <f>IF(ลับ!CJ$3=0,0,IF(เวลาเรียน!CP49="o",ลับ!CJ$3,0))</f>
        <v>0</v>
      </c>
      <c r="CK203" s="60">
        <f>IF(ลับ!CK$3=0,0,IF(เวลาเรียน!CQ49="o",ลับ!CK$3,0))</f>
        <v>0</v>
      </c>
      <c r="CL203" s="60">
        <f>IF(ลับ!CL$3=0,0,IF(เวลาเรียน!CR49="o",ลับ!CL$3,0))</f>
        <v>0</v>
      </c>
      <c r="CM203" s="60">
        <f>IF(ลับ!CM$3=0,0,IF(เวลาเรียน!CS49="o",ลับ!CM$3,0))</f>
        <v>0</v>
      </c>
      <c r="CN203" s="60">
        <f>IF(ลับ!CN$3=0,0,IF(เวลาเรียน!CT49="o",ลับ!CN$3,0))</f>
        <v>0</v>
      </c>
      <c r="CO203" s="60">
        <f>IF(ลับ!CO$3=0,0,IF(เวลาเรียน!CU49="o",ลับ!CO$3,0))</f>
        <v>0</v>
      </c>
      <c r="CP203" s="60">
        <f>IF(ลับ!CP$3=0,0,IF(เวลาเรียน!CV49="o",ลับ!CP$3,0))</f>
        <v>0</v>
      </c>
      <c r="CQ203" s="60">
        <f>IF(ลับ!CQ$3=0,0,IF(เวลาเรียน!CW49="o",ลับ!CQ$3,0))</f>
        <v>0</v>
      </c>
      <c r="CR203" s="60">
        <f>IF(ลับ!CR$3=0,0,IF(เวลาเรียน!CX49="o",ลับ!CR$3,0))</f>
        <v>0</v>
      </c>
      <c r="CS203" s="60">
        <f>IF(ลับ!CS$3=0,0,IF(เวลาเรียน!CY49="o",ลับ!CS$3,0))</f>
        <v>0</v>
      </c>
      <c r="CT203" s="60">
        <f>IF(ลับ!CT$3=0,0,IF(เวลาเรียน!CZ49="o",ลับ!CT$3,0))</f>
        <v>0</v>
      </c>
      <c r="CU203" s="60">
        <f>IF(ลับ!CU$3=0,0,IF(เวลาเรียน!DA49="o",ลับ!CU$3,0))</f>
        <v>0</v>
      </c>
      <c r="CV203" s="60">
        <f>IF(ลับ!CV$3=0,0,IF(เวลาเรียน!DB49="o",ลับ!CV$3,0))</f>
        <v>0</v>
      </c>
      <c r="CW203" s="60">
        <f>IF(ลับ!CW$3=0,0,IF(เวลาเรียน!DC49="o",ลับ!CW$3,0))</f>
        <v>0</v>
      </c>
      <c r="CX203" s="73" t="e">
        <f t="shared" si="26"/>
        <v>#REF!</v>
      </c>
      <c r="CZ203" s="47"/>
      <c r="DA203" s="47"/>
      <c r="DB203" s="47"/>
      <c r="DC203" s="47"/>
      <c r="DD203" s="47"/>
      <c r="DE203" s="47"/>
      <c r="DF203" s="47"/>
      <c r="DG203" s="47"/>
      <c r="DH203" s="47"/>
      <c r="DI203" s="47"/>
      <c r="DJ203" s="47"/>
      <c r="DK203" s="47"/>
      <c r="DL203" s="47"/>
      <c r="DM203" s="47"/>
      <c r="DN203" s="47"/>
      <c r="DO203" s="47"/>
      <c r="DP203" s="47"/>
      <c r="DQ203" s="47"/>
      <c r="DR203" s="47"/>
      <c r="DS203" s="47"/>
      <c r="DT203" s="47"/>
      <c r="DU203" s="47"/>
      <c r="DV203" s="47"/>
      <c r="DW203" s="47"/>
      <c r="DX203" s="47"/>
      <c r="DY203" s="47"/>
      <c r="DZ203" s="47"/>
      <c r="EA203" s="47"/>
      <c r="EB203" s="47"/>
      <c r="EC203" s="47"/>
      <c r="ED203" s="47"/>
      <c r="EE203" s="47"/>
      <c r="EF203" s="47"/>
    </row>
    <row r="204" spans="1:136" ht="20.399999999999999" x14ac:dyDescent="0.55000000000000004">
      <c r="A204" s="25">
        <v>45</v>
      </c>
      <c r="B204" s="60">
        <f>IF(ลับ!B$3=0,0,IF(เวลาเรียน!H50="o",ลับ!B$3,0))</f>
        <v>0</v>
      </c>
      <c r="C204" s="60">
        <f>IF(ลับ!C$3=0,0,IF(เวลาเรียน!I50="o",ลับ!C$3,0))</f>
        <v>0</v>
      </c>
      <c r="D204" s="60">
        <f>IF(ลับ!D$3=0,0,IF(เวลาเรียน!J50="o",ลับ!D$3,0))</f>
        <v>0</v>
      </c>
      <c r="E204" s="60">
        <f>IF(ลับ!E$3=0,0,IF(เวลาเรียน!K50="o",ลับ!E$3,0))</f>
        <v>0</v>
      </c>
      <c r="F204" s="60" t="e">
        <f>IF(ลับ!F$3=0,0,IF(เวลาเรียน!#REF!="o",ลับ!F$3,0))</f>
        <v>#REF!</v>
      </c>
      <c r="G204" s="60">
        <f>IF(ลับ!G$3=0,0,IF(เวลาเรียน!L50="o",ลับ!G$3,0))</f>
        <v>0</v>
      </c>
      <c r="H204" s="60">
        <f>IF(ลับ!H$3=0,0,IF(เวลาเรียน!M50="o",ลับ!H$3,0))</f>
        <v>0</v>
      </c>
      <c r="I204" s="60">
        <f>IF(ลับ!I$3=0,0,IF(เวลาเรียน!N50="o",ลับ!I$3,0))</f>
        <v>0</v>
      </c>
      <c r="J204" s="60">
        <f>IF(ลับ!J$3=0,0,IF(เวลาเรียน!O50="o",ลับ!J$3,0))</f>
        <v>0</v>
      </c>
      <c r="K204" s="60">
        <f>IF(ลับ!K$3=0,0,IF(เวลาเรียน!P50="o",ลับ!K$3,0))</f>
        <v>0</v>
      </c>
      <c r="L204" s="60">
        <f>IF(ลับ!L$3=0,0,IF(เวลาเรียน!Q50="o",ลับ!L$3,0))</f>
        <v>0</v>
      </c>
      <c r="M204" s="60">
        <f>IF(ลับ!M$3=0,0,IF(เวลาเรียน!R50="o",ลับ!M$3,0))</f>
        <v>0</v>
      </c>
      <c r="N204" s="60">
        <f>IF(ลับ!N$3=0,0,IF(เวลาเรียน!S50="o",ลับ!N$3,0))</f>
        <v>0</v>
      </c>
      <c r="O204" s="60">
        <f>IF(ลับ!O$3=0,0,IF(เวลาเรียน!T50="o",ลับ!O$3,0))</f>
        <v>0</v>
      </c>
      <c r="P204" s="60">
        <f>IF(ลับ!P$3=0,0,IF(เวลาเรียน!U50="o",ลับ!P$3,0))</f>
        <v>0</v>
      </c>
      <c r="Q204" s="60">
        <f>IF(ลับ!Q$3=0,0,IF(เวลาเรียน!V50="o",ลับ!Q$3,0))</f>
        <v>0</v>
      </c>
      <c r="R204" s="60">
        <f>IF(ลับ!R$3=0,0,IF(เวลาเรียน!W50="o",ลับ!R$3,0))</f>
        <v>0</v>
      </c>
      <c r="S204" s="60">
        <f>IF(ลับ!S$3=0,0,IF(เวลาเรียน!X50="o",ลับ!S$3,0))</f>
        <v>0</v>
      </c>
      <c r="T204" s="60">
        <f>IF(ลับ!T$3=0,0,IF(เวลาเรียน!Y50="o",ลับ!T$3,0))</f>
        <v>0</v>
      </c>
      <c r="U204" s="60">
        <f>IF(ลับ!U$3=0,0,IF(เวลาเรียน!Z50="o",ลับ!U$3,0))</f>
        <v>0</v>
      </c>
      <c r="V204" s="60">
        <f>IF(ลับ!V$3=0,0,IF(เวลาเรียน!AA50="o",ลับ!V$3,0))</f>
        <v>0</v>
      </c>
      <c r="W204" s="60">
        <f>IF(ลับ!W$3=0,0,IF(เวลาเรียน!AB50="o",ลับ!W$3,0))</f>
        <v>0</v>
      </c>
      <c r="X204" s="60">
        <f>IF(ลับ!X$3=0,0,IF(เวลาเรียน!AC50="o",ลับ!X$3,0))</f>
        <v>0</v>
      </c>
      <c r="Y204" s="60">
        <f>IF(ลับ!Y$3=0,0,IF(เวลาเรียน!AD50="o",ลับ!Y$3,0))</f>
        <v>0</v>
      </c>
      <c r="Z204" s="295">
        <f>IF(ลับ!Z$3=0,0,IF(เวลาเรียน!AE50="o",ลับ!Z$3,0))</f>
        <v>0</v>
      </c>
      <c r="AA204" s="60">
        <f>IF(ลับ!B$3=0,0,IF(เวลาเรียน!AF50="o",ลับ!B$3,0))</f>
        <v>0</v>
      </c>
      <c r="AB204" s="60">
        <f>IF(ลับ!C$3=0,0,IF(เวลาเรียน!AG50="o",ลับ!C$3,0))</f>
        <v>0</v>
      </c>
      <c r="AC204" s="60">
        <f>IF(ลับ!D$3=0,0,IF(เวลาเรียน!AH50="o",ลับ!D$3,0))</f>
        <v>0</v>
      </c>
      <c r="AD204" s="60">
        <f>IF(ลับ!E$3=0,0,IF(เวลาเรียน!AI50="o",ลับ!E$3,0))</f>
        <v>0</v>
      </c>
      <c r="AE204" s="60" t="e">
        <f>IF(ลับ!F$3=0,0,IF(เวลาเรียน!AJ50="o",ลับ!F$3,0))</f>
        <v>#REF!</v>
      </c>
      <c r="AF204" s="60">
        <f>IF(ลับ!G$3=0,0,IF(เวลาเรียน!AK50="o",ลับ!G$3,0))</f>
        <v>0</v>
      </c>
      <c r="AG204" s="60">
        <f>IF(ลับ!H$3=0,0,IF(เวลาเรียน!AL50="o",ลับ!H$3,0))</f>
        <v>0</v>
      </c>
      <c r="AH204" s="60">
        <f>IF(ลับ!I$3=0,0,IF(เวลาเรียน!AM50="o",ลับ!I$3,0))</f>
        <v>0</v>
      </c>
      <c r="AI204" s="60">
        <f>IF(ลับ!J$3=0,0,IF(เวลาเรียน!AN50="o",ลับ!J$3,0))</f>
        <v>0</v>
      </c>
      <c r="AJ204" s="60">
        <f>IF(ลับ!K$3=0,0,IF(เวลาเรียน!AO50="o",ลับ!K$3,0))</f>
        <v>0</v>
      </c>
      <c r="AK204" s="60">
        <f>IF(ลับ!L$3=0,0,IF(เวลาเรียน!AP50="o",ลับ!L$3,0))</f>
        <v>0</v>
      </c>
      <c r="AL204" s="60">
        <f>IF(ลับ!M$3=0,0,IF(เวลาเรียน!AQ50="o",ลับ!M$3,0))</f>
        <v>0</v>
      </c>
      <c r="AM204" s="60">
        <f>IF(ลับ!N$3=0,0,IF(เวลาเรียน!AR50="o",ลับ!N$3,0))</f>
        <v>0</v>
      </c>
      <c r="AN204" s="60">
        <f>IF(ลับ!O$3=0,0,IF(เวลาเรียน!AS50="o",ลับ!O$3,0))</f>
        <v>0</v>
      </c>
      <c r="AO204" s="60">
        <f>IF(ลับ!P$3=0,0,IF(เวลาเรียน!AT50="o",ลับ!P$3,0))</f>
        <v>0</v>
      </c>
      <c r="AP204" s="60">
        <f>IF(ลับ!Q$3=0,0,IF(เวลาเรียน!AU50="o",ลับ!Q$3,0))</f>
        <v>0</v>
      </c>
      <c r="AQ204" s="60">
        <f>IF(ลับ!R$3=0,0,IF(เวลาเรียน!AV50="o",ลับ!R$3,0))</f>
        <v>0</v>
      </c>
      <c r="AR204" s="60">
        <f>IF(ลับ!S$3=0,0,IF(เวลาเรียน!AW50="o",ลับ!S$3,0))</f>
        <v>0</v>
      </c>
      <c r="AS204" s="60">
        <f>IF(ลับ!T$3=0,0,IF(เวลาเรียน!AX50="o",ลับ!T$3,0))</f>
        <v>0</v>
      </c>
      <c r="AT204" s="60">
        <f>IF(ลับ!U$3=0,0,IF(เวลาเรียน!AY50="o",ลับ!U$3,0))</f>
        <v>0</v>
      </c>
      <c r="AU204" s="60">
        <f>IF(ลับ!V$3=0,0,IF(เวลาเรียน!AZ50="o",ลับ!V$3,0))</f>
        <v>0</v>
      </c>
      <c r="AV204" s="60">
        <f>IF(ลับ!W$3=0,0,IF(เวลาเรียน!BA50="o",ลับ!W$3,0))</f>
        <v>0</v>
      </c>
      <c r="AW204" s="60">
        <f>IF(ลับ!X$3=0,0,IF(เวลาเรียน!BB50="o",ลับ!X$3,0))</f>
        <v>0</v>
      </c>
      <c r="AX204" s="60">
        <f>IF(ลับ!Y$3=0,0,IF(เวลาเรียน!BC50="o",ลับ!Y$3,0))</f>
        <v>0</v>
      </c>
      <c r="AY204" s="60">
        <f>IF(ลับ!Z$3=0,0,IF(เวลาเรียน!BD50="o",ลับ!Z$3,0))</f>
        <v>0</v>
      </c>
      <c r="AZ204" s="60">
        <f>IF(ลับ!AA$3=0,0,IF(เวลาเรียน!BE50="o",ลับ!AA$3,0))</f>
        <v>0</v>
      </c>
      <c r="BA204" s="60">
        <f>IF(ลับ!AB$3=0,0,IF(เวลาเรียน!BF50="o",ลับ!AB$3,0))</f>
        <v>0</v>
      </c>
      <c r="BB204" s="60">
        <f>IF(ลับ!AC$3=0,0,IF(เวลาเรียน!BG50="o",ลับ!AC$3,0))</f>
        <v>0</v>
      </c>
      <c r="BC204" s="60">
        <f>IF(ลับ!AD$3=0,0,IF(เวลาเรียน!BH50="o",ลับ!AD$3,0))</f>
        <v>0</v>
      </c>
      <c r="BD204" s="60">
        <f>IF(ลับ!AE$3=0,0,IF(เวลาเรียน!BI50="o",ลับ!AE$3,0))</f>
        <v>0</v>
      </c>
      <c r="BE204" s="60">
        <f>IF(ลับ!AF$3=0,0,IF(เวลาเรียน!BJ50="o",ลับ!AF$3,0))</f>
        <v>0</v>
      </c>
      <c r="BF204" s="60">
        <f>IF(ลับ!AG$3=0,0,IF(เวลาเรียน!BK50="o",ลับ!AG$3,0))</f>
        <v>0</v>
      </c>
      <c r="BG204" s="60">
        <f>IF(ลับ!AH$3=0,0,IF(เวลาเรียน!BL50="o",ลับ!AH$3,0))</f>
        <v>0</v>
      </c>
      <c r="BH204" s="60">
        <f>IF(ลับ!AI$3=0,0,IF(เวลาเรียน!BM50="o",ลับ!AI$3,0))</f>
        <v>0</v>
      </c>
      <c r="BI204" s="60">
        <f>IF(ลับ!AJ$3=0,0,IF(เวลาเรียน!BN50="o",ลับ!AJ$3,0))</f>
        <v>0</v>
      </c>
      <c r="BJ204" s="60">
        <f>IF(ลับ!AK$3=0,0,IF(เวลาเรียน!BO50="o",ลับ!AK$3,0))</f>
        <v>0</v>
      </c>
      <c r="BK204" s="60">
        <f>IF(ลับ!AL$3=0,0,IF(เวลาเรียน!BP50="o",ลับ!AL$3,0))</f>
        <v>0</v>
      </c>
      <c r="BL204" s="60">
        <f>IF(ลับ!AM$3=0,0,IF(เวลาเรียน!BQ50="o",ลับ!AM$3,0))</f>
        <v>0</v>
      </c>
      <c r="BM204" s="60">
        <f>IF(ลับ!AN$3=0,0,IF(เวลาเรียน!BR50="o",ลับ!AN$3,0))</f>
        <v>0</v>
      </c>
      <c r="BN204" s="60">
        <f>IF(ลับ!AO$3=0,0,IF(เวลาเรียน!BS50="o",ลับ!AO$3,0))</f>
        <v>0</v>
      </c>
      <c r="BO204" s="60">
        <f>IF(ลับ!AP$3=0,0,IF(เวลาเรียน!BT50="o",ลับ!AP$3,0))</f>
        <v>0</v>
      </c>
      <c r="BP204" s="60">
        <f>IF(ลับ!AQ$3=0,0,IF(เวลาเรียน!BU50="o",ลับ!AQ$3,0))</f>
        <v>0</v>
      </c>
      <c r="BQ204" s="60">
        <f>IF(ลับ!AR$3=0,0,IF(เวลาเรียน!BV50="o",ลับ!AR$3,0))</f>
        <v>0</v>
      </c>
      <c r="BR204" s="60">
        <f>IF(ลับ!AS$3=0,0,IF(เวลาเรียน!BW50="o",ลับ!AS$3,0))</f>
        <v>0</v>
      </c>
      <c r="BS204" s="295">
        <f>IF(ลับ!AT$3=0,0,IF(เวลาเรียน!BX50="o",ลับ!AT$3,0))</f>
        <v>0</v>
      </c>
      <c r="BT204" s="60">
        <f>IF(ลับ!BT$3=0,0,IF(เวลาเรียน!BZ50="o",ลับ!BT$3,0))</f>
        <v>0</v>
      </c>
      <c r="BU204" s="60">
        <f>IF(ลับ!BU$3=0,0,IF(เวลาเรียน!CA50="o",ลับ!BU$3,0))</f>
        <v>0</v>
      </c>
      <c r="BV204" s="60">
        <f>IF(ลับ!BV$3=0,0,IF(เวลาเรียน!CB50="o",ลับ!BV$3,0))</f>
        <v>0</v>
      </c>
      <c r="BW204" s="60">
        <f>IF(ลับ!BW$3=0,0,IF(เวลาเรียน!CC50="o",ลับ!BW$3,0))</f>
        <v>0</v>
      </c>
      <c r="BX204" s="60">
        <f>IF(ลับ!BX$3=0,0,IF(เวลาเรียน!CD50="o",ลับ!BX$3,0))</f>
        <v>0</v>
      </c>
      <c r="BY204" s="60">
        <f>IF(ลับ!BY$3=0,0,IF(เวลาเรียน!CE50="o",ลับ!BY$3,0))</f>
        <v>0</v>
      </c>
      <c r="BZ204" s="60">
        <f>IF(ลับ!BZ$3=0,0,IF(เวลาเรียน!CF50="o",ลับ!BZ$3,0))</f>
        <v>0</v>
      </c>
      <c r="CA204" s="60">
        <f>IF(ลับ!CA$3=0,0,IF(เวลาเรียน!CG50="o",ลับ!CA$3,0))</f>
        <v>0</v>
      </c>
      <c r="CB204" s="60">
        <f>IF(ลับ!CB$3=0,0,IF(เวลาเรียน!CH50="o",ลับ!CB$3,0))</f>
        <v>0</v>
      </c>
      <c r="CC204" s="60">
        <f>IF(ลับ!CC$3=0,0,IF(เวลาเรียน!CI50="o",ลับ!CC$3,0))</f>
        <v>0</v>
      </c>
      <c r="CD204" s="60">
        <f>IF(ลับ!CD$3=0,0,IF(เวลาเรียน!CJ50="o",ลับ!CD$3,0))</f>
        <v>0</v>
      </c>
      <c r="CE204" s="60">
        <f>IF(ลับ!CE$3=0,0,IF(เวลาเรียน!CK50="o",ลับ!CE$3,0))</f>
        <v>0</v>
      </c>
      <c r="CF204" s="60">
        <f>IF(ลับ!CF$3=0,0,IF(เวลาเรียน!CL50="o",ลับ!CF$3,0))</f>
        <v>0</v>
      </c>
      <c r="CG204" s="60">
        <f>IF(ลับ!CG$3=0,0,IF(เวลาเรียน!CM50="o",ลับ!CG$3,0))</f>
        <v>0</v>
      </c>
      <c r="CH204" s="60">
        <f>IF(ลับ!CH$3=0,0,IF(เวลาเรียน!CN50="o",ลับ!CH$3,0))</f>
        <v>0</v>
      </c>
      <c r="CI204" s="60">
        <f>IF(ลับ!CI$3=0,0,IF(เวลาเรียน!CO50="o",ลับ!CI$3,0))</f>
        <v>0</v>
      </c>
      <c r="CJ204" s="60">
        <f>IF(ลับ!CJ$3=0,0,IF(เวลาเรียน!CP50="o",ลับ!CJ$3,0))</f>
        <v>0</v>
      </c>
      <c r="CK204" s="60">
        <f>IF(ลับ!CK$3=0,0,IF(เวลาเรียน!CQ50="o",ลับ!CK$3,0))</f>
        <v>0</v>
      </c>
      <c r="CL204" s="60">
        <f>IF(ลับ!CL$3=0,0,IF(เวลาเรียน!CR50="o",ลับ!CL$3,0))</f>
        <v>0</v>
      </c>
      <c r="CM204" s="60">
        <f>IF(ลับ!CM$3=0,0,IF(เวลาเรียน!CS50="o",ลับ!CM$3,0))</f>
        <v>0</v>
      </c>
      <c r="CN204" s="60">
        <f>IF(ลับ!CN$3=0,0,IF(เวลาเรียน!CT50="o",ลับ!CN$3,0))</f>
        <v>0</v>
      </c>
      <c r="CO204" s="60">
        <f>IF(ลับ!CO$3=0,0,IF(เวลาเรียน!CU50="o",ลับ!CO$3,0))</f>
        <v>0</v>
      </c>
      <c r="CP204" s="60">
        <f>IF(ลับ!CP$3=0,0,IF(เวลาเรียน!CV50="o",ลับ!CP$3,0))</f>
        <v>0</v>
      </c>
      <c r="CQ204" s="60">
        <f>IF(ลับ!CQ$3=0,0,IF(เวลาเรียน!CW50="o",ลับ!CQ$3,0))</f>
        <v>0</v>
      </c>
      <c r="CR204" s="60">
        <f>IF(ลับ!CR$3=0,0,IF(เวลาเรียน!CX50="o",ลับ!CR$3,0))</f>
        <v>0</v>
      </c>
      <c r="CS204" s="60">
        <f>IF(ลับ!CS$3=0,0,IF(เวลาเรียน!CY50="o",ลับ!CS$3,0))</f>
        <v>0</v>
      </c>
      <c r="CT204" s="60">
        <f>IF(ลับ!CT$3=0,0,IF(เวลาเรียน!CZ50="o",ลับ!CT$3,0))</f>
        <v>0</v>
      </c>
      <c r="CU204" s="60">
        <f>IF(ลับ!CU$3=0,0,IF(เวลาเรียน!DA50="o",ลับ!CU$3,0))</f>
        <v>0</v>
      </c>
      <c r="CV204" s="60">
        <f>IF(ลับ!CV$3=0,0,IF(เวลาเรียน!DB50="o",ลับ!CV$3,0))</f>
        <v>0</v>
      </c>
      <c r="CW204" s="60">
        <f>IF(ลับ!CW$3=0,0,IF(เวลาเรียน!DC50="o",ลับ!CW$3,0))</f>
        <v>0</v>
      </c>
      <c r="CX204" s="73" t="e">
        <f t="shared" si="26"/>
        <v>#REF!</v>
      </c>
      <c r="CZ204" s="47"/>
      <c r="DA204" s="47"/>
      <c r="DB204" s="47"/>
      <c r="DC204" s="47"/>
      <c r="DD204" s="47"/>
      <c r="DE204" s="47"/>
      <c r="DF204" s="47"/>
      <c r="DG204" s="47"/>
      <c r="DH204" s="47"/>
      <c r="DI204" s="47"/>
      <c r="DJ204" s="47"/>
      <c r="DK204" s="47"/>
      <c r="DL204" s="47"/>
      <c r="DM204" s="47"/>
      <c r="DN204" s="47"/>
      <c r="DO204" s="47"/>
      <c r="DP204" s="47"/>
      <c r="DQ204" s="47"/>
      <c r="DR204" s="47"/>
      <c r="DS204" s="47"/>
      <c r="DT204" s="47"/>
      <c r="DU204" s="47"/>
      <c r="DV204" s="47"/>
      <c r="DW204" s="47"/>
      <c r="DX204" s="47"/>
      <c r="DY204" s="47"/>
      <c r="DZ204" s="47"/>
      <c r="EA204" s="47"/>
      <c r="EB204" s="47"/>
      <c r="EC204" s="47"/>
      <c r="ED204" s="47"/>
      <c r="EE204" s="47"/>
      <c r="EF204" s="47"/>
    </row>
    <row r="205" spans="1:136" ht="20.399999999999999" x14ac:dyDescent="0.55000000000000004">
      <c r="A205" s="25">
        <v>46</v>
      </c>
      <c r="B205" s="60">
        <f>IF(ลับ!B$3=0,0,IF(เวลาเรียน!H51="o",ลับ!B$3,0))</f>
        <v>0</v>
      </c>
      <c r="C205" s="60">
        <f>IF(ลับ!C$3=0,0,IF(เวลาเรียน!I51="o",ลับ!C$3,0))</f>
        <v>0</v>
      </c>
      <c r="D205" s="60">
        <f>IF(ลับ!D$3=0,0,IF(เวลาเรียน!K51="o",ลับ!D$3,0))</f>
        <v>0</v>
      </c>
      <c r="E205" s="60">
        <f>IF(ลับ!E$3=0,0,IF(เวลาเรียน!#REF!="o",ลับ!E$3,0))</f>
        <v>0</v>
      </c>
      <c r="F205" s="60" t="e">
        <f>IF(ลับ!F$3=0,0,IF(เวลาเรียน!#REF!="o",ลับ!F$3,0))</f>
        <v>#REF!</v>
      </c>
      <c r="G205" s="60">
        <f>IF(ลับ!G$3=0,0,IF(เวลาเรียน!L51="o",ลับ!G$3,0))</f>
        <v>0</v>
      </c>
      <c r="H205" s="60">
        <f>IF(ลับ!H$3=0,0,IF(เวลาเรียน!O53="o",ลับ!H$3,0))</f>
        <v>0</v>
      </c>
      <c r="I205" s="60">
        <f>IF(ลับ!I$3=0,0,IF(เวลาเรียน!N51="o",ลับ!I$3,0))</f>
        <v>0</v>
      </c>
      <c r="J205" s="60">
        <f>IF(ลับ!J$3=0,0,IF(เวลาเรียน!O51="o",ลับ!J$3,0))</f>
        <v>0</v>
      </c>
      <c r="K205" s="60">
        <f>IF(ลับ!K$3=0,0,IF(เวลาเรียน!P51="o",ลับ!K$3,0))</f>
        <v>0</v>
      </c>
      <c r="L205" s="60">
        <f>IF(ลับ!L$3=0,0,IF(เวลาเรียน!Q51="o",ลับ!L$3,0))</f>
        <v>0</v>
      </c>
      <c r="M205" s="60">
        <f>IF(ลับ!M$3=0,0,IF(เวลาเรียน!R51="o",ลับ!M$3,0))</f>
        <v>0</v>
      </c>
      <c r="N205" s="60">
        <f>IF(ลับ!N$3=0,0,IF(เวลาเรียน!S51="o",ลับ!N$3,0))</f>
        <v>0</v>
      </c>
      <c r="O205" s="60">
        <f>IF(ลับ!O$3=0,0,IF(เวลาเรียน!T51="o",ลับ!O$3,0))</f>
        <v>0</v>
      </c>
      <c r="P205" s="60">
        <f>IF(ลับ!P$3=0,0,IF(เวลาเรียน!U51="o",ลับ!P$3,0))</f>
        <v>0</v>
      </c>
      <c r="Q205" s="60">
        <f>IF(ลับ!Q$3=0,0,IF(เวลาเรียน!V51="o",ลับ!Q$3,0))</f>
        <v>0</v>
      </c>
      <c r="R205" s="60">
        <f>IF(ลับ!R$3=0,0,IF(เวลาเรียน!W51="o",ลับ!R$3,0))</f>
        <v>0</v>
      </c>
      <c r="S205" s="60">
        <f>IF(ลับ!S$3=0,0,IF(เวลาเรียน!X51="o",ลับ!S$3,0))</f>
        <v>0</v>
      </c>
      <c r="T205" s="60">
        <f>IF(ลับ!T$3=0,0,IF(เวลาเรียน!Y51="o",ลับ!T$3,0))</f>
        <v>0</v>
      </c>
      <c r="U205" s="60">
        <f>IF(ลับ!U$3=0,0,IF(เวลาเรียน!Z51="o",ลับ!U$3,0))</f>
        <v>0</v>
      </c>
      <c r="V205" s="60">
        <f>IF(ลับ!V$3=0,0,IF(เวลาเรียน!AA51="o",ลับ!V$3,0))</f>
        <v>0</v>
      </c>
      <c r="W205" s="60">
        <f>IF(ลับ!W$3=0,0,IF(เวลาเรียน!AB51="o",ลับ!W$3,0))</f>
        <v>0</v>
      </c>
      <c r="X205" s="60">
        <f>IF(ลับ!X$3=0,0,IF(เวลาเรียน!AC51="o",ลับ!X$3,0))</f>
        <v>0</v>
      </c>
      <c r="Y205" s="60">
        <f>IF(ลับ!Y$3=0,0,IF(เวลาเรียน!AD51="o",ลับ!Y$3,0))</f>
        <v>0</v>
      </c>
      <c r="Z205" s="295">
        <f>IF(ลับ!Z$3=0,0,IF(เวลาเรียน!AE51="o",ลับ!Z$3,0))</f>
        <v>0</v>
      </c>
      <c r="AA205" s="60">
        <f>IF(ลับ!B$3=0,0,IF(เวลาเรียน!AF51="o",ลับ!B$3,0))</f>
        <v>0</v>
      </c>
      <c r="AB205" s="60">
        <f>IF(ลับ!C$3=0,0,IF(เวลาเรียน!AG51="o",ลับ!C$3,0))</f>
        <v>0</v>
      </c>
      <c r="AC205" s="60">
        <f>IF(ลับ!D$3=0,0,IF(เวลาเรียน!AH51="o",ลับ!D$3,0))</f>
        <v>0</v>
      </c>
      <c r="AD205" s="60">
        <f>IF(ลับ!E$3=0,0,IF(เวลาเรียน!AI51="o",ลับ!E$3,0))</f>
        <v>0</v>
      </c>
      <c r="AE205" s="60" t="e">
        <f>IF(ลับ!F$3=0,0,IF(เวลาเรียน!AJ51="o",ลับ!F$3,0))</f>
        <v>#REF!</v>
      </c>
      <c r="AF205" s="60">
        <f>IF(ลับ!G$3=0,0,IF(เวลาเรียน!AK51="o",ลับ!G$3,0))</f>
        <v>0</v>
      </c>
      <c r="AG205" s="60">
        <f>IF(ลับ!H$3=0,0,IF(เวลาเรียน!AL51="o",ลับ!H$3,0))</f>
        <v>0</v>
      </c>
      <c r="AH205" s="60">
        <f>IF(ลับ!I$3=0,0,IF(เวลาเรียน!AM51="o",ลับ!I$3,0))</f>
        <v>0</v>
      </c>
      <c r="AI205" s="60">
        <f>IF(ลับ!J$3=0,0,IF(เวลาเรียน!AN51="o",ลับ!J$3,0))</f>
        <v>0</v>
      </c>
      <c r="AJ205" s="60">
        <f>IF(ลับ!K$3=0,0,IF(เวลาเรียน!AO51="o",ลับ!K$3,0))</f>
        <v>0</v>
      </c>
      <c r="AK205" s="60">
        <f>IF(ลับ!L$3=0,0,IF(เวลาเรียน!AP51="o",ลับ!L$3,0))</f>
        <v>0</v>
      </c>
      <c r="AL205" s="60">
        <f>IF(ลับ!M$3=0,0,IF(เวลาเรียน!AQ51="o",ลับ!M$3,0))</f>
        <v>0</v>
      </c>
      <c r="AM205" s="60">
        <f>IF(ลับ!N$3=0,0,IF(เวลาเรียน!AR51="o",ลับ!N$3,0))</f>
        <v>0</v>
      </c>
      <c r="AN205" s="60">
        <f>IF(ลับ!O$3=0,0,IF(เวลาเรียน!AS51="o",ลับ!O$3,0))</f>
        <v>0</v>
      </c>
      <c r="AO205" s="60">
        <f>IF(ลับ!P$3=0,0,IF(เวลาเรียน!AT51="o",ลับ!P$3,0))</f>
        <v>0</v>
      </c>
      <c r="AP205" s="60">
        <f>IF(ลับ!Q$3=0,0,IF(เวลาเรียน!AU51="o",ลับ!Q$3,0))</f>
        <v>0</v>
      </c>
      <c r="AQ205" s="60">
        <f>IF(ลับ!R$3=0,0,IF(เวลาเรียน!AV51="o",ลับ!R$3,0))</f>
        <v>0</v>
      </c>
      <c r="AR205" s="60">
        <f>IF(ลับ!S$3=0,0,IF(เวลาเรียน!AW51="o",ลับ!S$3,0))</f>
        <v>0</v>
      </c>
      <c r="AS205" s="60">
        <f>IF(ลับ!T$3=0,0,IF(เวลาเรียน!AX51="o",ลับ!T$3,0))</f>
        <v>0</v>
      </c>
      <c r="AT205" s="60">
        <f>IF(ลับ!U$3=0,0,IF(เวลาเรียน!AY51="o",ลับ!U$3,0))</f>
        <v>0</v>
      </c>
      <c r="AU205" s="60">
        <f>IF(ลับ!V$3=0,0,IF(เวลาเรียน!AZ51="o",ลับ!V$3,0))</f>
        <v>0</v>
      </c>
      <c r="AV205" s="60">
        <f>IF(ลับ!W$3=0,0,IF(เวลาเรียน!BA51="o",ลับ!W$3,0))</f>
        <v>0</v>
      </c>
      <c r="AW205" s="60">
        <f>IF(ลับ!X$3=0,0,IF(เวลาเรียน!BB51="o",ลับ!X$3,0))</f>
        <v>0</v>
      </c>
      <c r="AX205" s="60">
        <f>IF(ลับ!Y$3=0,0,IF(เวลาเรียน!BC51="o",ลับ!Y$3,0))</f>
        <v>0</v>
      </c>
      <c r="AY205" s="60">
        <f>IF(ลับ!Z$3=0,0,IF(เวลาเรียน!BD51="o",ลับ!Z$3,0))</f>
        <v>0</v>
      </c>
      <c r="AZ205" s="60">
        <f>IF(ลับ!AA$3=0,0,IF(เวลาเรียน!BE51="o",ลับ!AA$3,0))</f>
        <v>0</v>
      </c>
      <c r="BA205" s="60">
        <f>IF(ลับ!AB$3=0,0,IF(เวลาเรียน!BF51="o",ลับ!AB$3,0))</f>
        <v>0</v>
      </c>
      <c r="BB205" s="60">
        <f>IF(ลับ!AC$3=0,0,IF(เวลาเรียน!BG51="o",ลับ!AC$3,0))</f>
        <v>0</v>
      </c>
      <c r="BC205" s="60">
        <f>IF(ลับ!AD$3=0,0,IF(เวลาเรียน!BH51="o",ลับ!AD$3,0))</f>
        <v>0</v>
      </c>
      <c r="BD205" s="60">
        <f>IF(ลับ!AE$3=0,0,IF(เวลาเรียน!BI51="o",ลับ!AE$3,0))</f>
        <v>0</v>
      </c>
      <c r="BE205" s="60">
        <f>IF(ลับ!AF$3=0,0,IF(เวลาเรียน!BJ51="o",ลับ!AF$3,0))</f>
        <v>0</v>
      </c>
      <c r="BF205" s="60">
        <f>IF(ลับ!AG$3=0,0,IF(เวลาเรียน!BK51="o",ลับ!AG$3,0))</f>
        <v>0</v>
      </c>
      <c r="BG205" s="60">
        <f>IF(ลับ!AH$3=0,0,IF(เวลาเรียน!BL51="o",ลับ!AH$3,0))</f>
        <v>0</v>
      </c>
      <c r="BH205" s="60">
        <f>IF(ลับ!AI$3=0,0,IF(เวลาเรียน!BM51="o",ลับ!AI$3,0))</f>
        <v>0</v>
      </c>
      <c r="BI205" s="60">
        <f>IF(ลับ!AJ$3=0,0,IF(เวลาเรียน!BN51="o",ลับ!AJ$3,0))</f>
        <v>0</v>
      </c>
      <c r="BJ205" s="60">
        <f>IF(ลับ!AK$3=0,0,IF(เวลาเรียน!BO51="o",ลับ!AK$3,0))</f>
        <v>0</v>
      </c>
      <c r="BK205" s="60">
        <f>IF(ลับ!AL$3=0,0,IF(เวลาเรียน!BP51="o",ลับ!AL$3,0))</f>
        <v>0</v>
      </c>
      <c r="BL205" s="60">
        <f>IF(ลับ!AM$3=0,0,IF(เวลาเรียน!BQ51="o",ลับ!AM$3,0))</f>
        <v>0</v>
      </c>
      <c r="BM205" s="60">
        <f>IF(ลับ!AN$3=0,0,IF(เวลาเรียน!BR51="o",ลับ!AN$3,0))</f>
        <v>0</v>
      </c>
      <c r="BN205" s="60">
        <f>IF(ลับ!AO$3=0,0,IF(เวลาเรียน!BS51="o",ลับ!AO$3,0))</f>
        <v>0</v>
      </c>
      <c r="BO205" s="60">
        <f>IF(ลับ!AP$3=0,0,IF(เวลาเรียน!BT51="o",ลับ!AP$3,0))</f>
        <v>0</v>
      </c>
      <c r="BP205" s="60">
        <f>IF(ลับ!AQ$3=0,0,IF(เวลาเรียน!BU51="o",ลับ!AQ$3,0))</f>
        <v>0</v>
      </c>
      <c r="BQ205" s="60">
        <f>IF(ลับ!AR$3=0,0,IF(เวลาเรียน!BV51="o",ลับ!AR$3,0))</f>
        <v>0</v>
      </c>
      <c r="BR205" s="60">
        <f>IF(ลับ!AS$3=0,0,IF(เวลาเรียน!BW51="o",ลับ!AS$3,0))</f>
        <v>0</v>
      </c>
      <c r="BS205" s="295">
        <f>IF(ลับ!AT$3=0,0,IF(เวลาเรียน!BX51="o",ลับ!AT$3,0))</f>
        <v>0</v>
      </c>
      <c r="BT205" s="60">
        <f>IF(ลับ!BT$3=0,0,IF(เวลาเรียน!BZ51="o",ลับ!BT$3,0))</f>
        <v>0</v>
      </c>
      <c r="BU205" s="60">
        <f>IF(ลับ!BU$3=0,0,IF(เวลาเรียน!CA51="o",ลับ!BU$3,0))</f>
        <v>0</v>
      </c>
      <c r="BV205" s="60">
        <f>IF(ลับ!BV$3=0,0,IF(เวลาเรียน!CB51="o",ลับ!BV$3,0))</f>
        <v>0</v>
      </c>
      <c r="BW205" s="60">
        <f>IF(ลับ!BW$3=0,0,IF(เวลาเรียน!CC51="o",ลับ!BW$3,0))</f>
        <v>0</v>
      </c>
      <c r="BX205" s="60">
        <f>IF(ลับ!BX$3=0,0,IF(เวลาเรียน!CD51="o",ลับ!BX$3,0))</f>
        <v>0</v>
      </c>
      <c r="BY205" s="60">
        <f>IF(ลับ!BY$3=0,0,IF(เวลาเรียน!CE51="o",ลับ!BY$3,0))</f>
        <v>0</v>
      </c>
      <c r="BZ205" s="60">
        <f>IF(ลับ!BZ$3=0,0,IF(เวลาเรียน!CF51="o",ลับ!BZ$3,0))</f>
        <v>0</v>
      </c>
      <c r="CA205" s="60">
        <f>IF(ลับ!CA$3=0,0,IF(เวลาเรียน!CG51="o",ลับ!CA$3,0))</f>
        <v>0</v>
      </c>
      <c r="CB205" s="60">
        <f>IF(ลับ!CB$3=0,0,IF(เวลาเรียน!CH51="o",ลับ!CB$3,0))</f>
        <v>0</v>
      </c>
      <c r="CC205" s="60">
        <f>IF(ลับ!CC$3=0,0,IF(เวลาเรียน!CI51="o",ลับ!CC$3,0))</f>
        <v>0</v>
      </c>
      <c r="CD205" s="60">
        <f>IF(ลับ!CD$3=0,0,IF(เวลาเรียน!CJ51="o",ลับ!CD$3,0))</f>
        <v>0</v>
      </c>
      <c r="CE205" s="60">
        <f>IF(ลับ!CE$3=0,0,IF(เวลาเรียน!CK51="o",ลับ!CE$3,0))</f>
        <v>0</v>
      </c>
      <c r="CF205" s="60">
        <f>IF(ลับ!CF$3=0,0,IF(เวลาเรียน!CL51="o",ลับ!CF$3,0))</f>
        <v>0</v>
      </c>
      <c r="CG205" s="60">
        <f>IF(ลับ!CG$3=0,0,IF(เวลาเรียน!CM51="o",ลับ!CG$3,0))</f>
        <v>0</v>
      </c>
      <c r="CH205" s="60">
        <f>IF(ลับ!CH$3=0,0,IF(เวลาเรียน!CN51="o",ลับ!CH$3,0))</f>
        <v>0</v>
      </c>
      <c r="CI205" s="60">
        <f>IF(ลับ!CI$3=0,0,IF(เวลาเรียน!CO51="o",ลับ!CI$3,0))</f>
        <v>0</v>
      </c>
      <c r="CJ205" s="60">
        <f>IF(ลับ!CJ$3=0,0,IF(เวลาเรียน!CP51="o",ลับ!CJ$3,0))</f>
        <v>0</v>
      </c>
      <c r="CK205" s="60">
        <f>IF(ลับ!CK$3=0,0,IF(เวลาเรียน!CQ51="o",ลับ!CK$3,0))</f>
        <v>0</v>
      </c>
      <c r="CL205" s="60">
        <f>IF(ลับ!CL$3=0,0,IF(เวลาเรียน!CR51="o",ลับ!CL$3,0))</f>
        <v>0</v>
      </c>
      <c r="CM205" s="60">
        <f>IF(ลับ!CM$3=0,0,IF(เวลาเรียน!CS51="o",ลับ!CM$3,0))</f>
        <v>0</v>
      </c>
      <c r="CN205" s="60">
        <f>IF(ลับ!CN$3=0,0,IF(เวลาเรียน!CT51="o",ลับ!CN$3,0))</f>
        <v>0</v>
      </c>
      <c r="CO205" s="60">
        <f>IF(ลับ!CO$3=0,0,IF(เวลาเรียน!CU51="o",ลับ!CO$3,0))</f>
        <v>0</v>
      </c>
      <c r="CP205" s="60">
        <f>IF(ลับ!CP$3=0,0,IF(เวลาเรียน!CV51="o",ลับ!CP$3,0))</f>
        <v>0</v>
      </c>
      <c r="CQ205" s="60">
        <f>IF(ลับ!CQ$3=0,0,IF(เวลาเรียน!CW51="o",ลับ!CQ$3,0))</f>
        <v>0</v>
      </c>
      <c r="CR205" s="60">
        <f>IF(ลับ!CR$3=0,0,IF(เวลาเรียน!CX51="o",ลับ!CR$3,0))</f>
        <v>0</v>
      </c>
      <c r="CS205" s="60">
        <f>IF(ลับ!CS$3=0,0,IF(เวลาเรียน!CY51="o",ลับ!CS$3,0))</f>
        <v>0</v>
      </c>
      <c r="CT205" s="60">
        <f>IF(ลับ!CT$3=0,0,IF(เวลาเรียน!CZ51="o",ลับ!CT$3,0))</f>
        <v>0</v>
      </c>
      <c r="CU205" s="60">
        <f>IF(ลับ!CU$3=0,0,IF(เวลาเรียน!DA51="o",ลับ!CU$3,0))</f>
        <v>0</v>
      </c>
      <c r="CV205" s="60">
        <f>IF(ลับ!CV$3=0,0,IF(เวลาเรียน!DB51="o",ลับ!CV$3,0))</f>
        <v>0</v>
      </c>
      <c r="CW205" s="60">
        <f>IF(ลับ!CW$3=0,0,IF(เวลาเรียน!DC51="o",ลับ!CW$3,0))</f>
        <v>0</v>
      </c>
      <c r="CX205" s="73" t="e">
        <f t="shared" si="26"/>
        <v>#REF!</v>
      </c>
      <c r="CZ205" s="47"/>
      <c r="DA205" s="47"/>
      <c r="DB205" s="47"/>
      <c r="DC205" s="47"/>
      <c r="DD205" s="47"/>
      <c r="DE205" s="47"/>
      <c r="DF205" s="47"/>
      <c r="DG205" s="47"/>
      <c r="DH205" s="47"/>
      <c r="DI205" s="47"/>
      <c r="DJ205" s="47"/>
      <c r="DK205" s="47"/>
      <c r="DL205" s="47"/>
      <c r="DM205" s="47"/>
      <c r="DN205" s="47"/>
      <c r="DO205" s="47"/>
      <c r="DP205" s="47"/>
      <c r="DQ205" s="47"/>
      <c r="DR205" s="47"/>
      <c r="DS205" s="47"/>
      <c r="DT205" s="47"/>
      <c r="DU205" s="47"/>
      <c r="DV205" s="47"/>
      <c r="DW205" s="47"/>
      <c r="DX205" s="47"/>
      <c r="DY205" s="47"/>
      <c r="DZ205" s="47"/>
      <c r="EA205" s="47"/>
      <c r="EB205" s="47"/>
      <c r="EC205" s="47"/>
      <c r="ED205" s="47"/>
      <c r="EE205" s="47"/>
      <c r="EF205" s="47"/>
    </row>
    <row r="206" spans="1:136" ht="20.399999999999999" x14ac:dyDescent="0.55000000000000004">
      <c r="A206" s="25">
        <v>47</v>
      </c>
      <c r="B206" s="60">
        <f>IF(ลับ!B$3=0,0,IF(เวลาเรียน!H52="o",ลับ!B$3,0))</f>
        <v>0</v>
      </c>
      <c r="C206" s="60">
        <f>IF(ลับ!C$3=0,0,IF(เวลาเรียน!I52="o",ลับ!C$3,0))</f>
        <v>0</v>
      </c>
      <c r="D206" s="60">
        <f>IF(ลับ!D$3=0,0,IF(เวลาเรียน!J52="o",ลับ!D$3,0))</f>
        <v>0</v>
      </c>
      <c r="E206" s="60">
        <f>IF(ลับ!E$3=0,0,IF(เวลาเรียน!K52="o",ลับ!E$3,0))</f>
        <v>0</v>
      </c>
      <c r="F206" s="60" t="e">
        <f>IF(ลับ!F$3=0,0,IF(เวลาเรียน!#REF!="o",ลับ!F$3,0))</f>
        <v>#REF!</v>
      </c>
      <c r="G206" s="60">
        <f>IF(ลับ!G$3=0,0,IF(เวลาเรียน!L52="o",ลับ!G$3,0))</f>
        <v>0</v>
      </c>
      <c r="H206" s="60">
        <f>IF(ลับ!H$3=0,0,IF(เวลาเรียน!M52="o",ลับ!H$3,0))</f>
        <v>0</v>
      </c>
      <c r="I206" s="60">
        <f>IF(ลับ!I$3=0,0,IF(เวลาเรียน!N52="o",ลับ!I$3,0))</f>
        <v>0</v>
      </c>
      <c r="J206" s="60">
        <f>IF(ลับ!J$3=0,0,IF(เวลาเรียน!O52="o",ลับ!J$3,0))</f>
        <v>0</v>
      </c>
      <c r="K206" s="60">
        <f>IF(ลับ!K$3=0,0,IF(เวลาเรียน!P52="o",ลับ!K$3,0))</f>
        <v>0</v>
      </c>
      <c r="L206" s="60">
        <f>IF(ลับ!L$3=0,0,IF(เวลาเรียน!Q52="o",ลับ!L$3,0))</f>
        <v>0</v>
      </c>
      <c r="M206" s="60">
        <f>IF(ลับ!M$3=0,0,IF(เวลาเรียน!R52="o",ลับ!M$3,0))</f>
        <v>0</v>
      </c>
      <c r="N206" s="60">
        <f>IF(ลับ!N$3=0,0,IF(เวลาเรียน!S52="o",ลับ!N$3,0))</f>
        <v>0</v>
      </c>
      <c r="O206" s="60">
        <f>IF(ลับ!O$3=0,0,IF(เวลาเรียน!T52="o",ลับ!O$3,0))</f>
        <v>0</v>
      </c>
      <c r="P206" s="60">
        <f>IF(ลับ!P$3=0,0,IF(เวลาเรียน!U52="o",ลับ!P$3,0))</f>
        <v>0</v>
      </c>
      <c r="Q206" s="60">
        <f>IF(ลับ!Q$3=0,0,IF(เวลาเรียน!V52="o",ลับ!Q$3,0))</f>
        <v>0</v>
      </c>
      <c r="R206" s="60">
        <f>IF(ลับ!R$3=0,0,IF(เวลาเรียน!W52="o",ลับ!R$3,0))</f>
        <v>0</v>
      </c>
      <c r="S206" s="60">
        <f>IF(ลับ!S$3=0,0,IF(เวลาเรียน!X52="o",ลับ!S$3,0))</f>
        <v>0</v>
      </c>
      <c r="T206" s="60">
        <f>IF(ลับ!T$3=0,0,IF(เวลาเรียน!Y52="o",ลับ!T$3,0))</f>
        <v>0</v>
      </c>
      <c r="U206" s="60">
        <f>IF(ลับ!U$3=0,0,IF(เวลาเรียน!Z52="o",ลับ!U$3,0))</f>
        <v>0</v>
      </c>
      <c r="V206" s="60">
        <f>IF(ลับ!V$3=0,0,IF(เวลาเรียน!AA52="o",ลับ!V$3,0))</f>
        <v>0</v>
      </c>
      <c r="W206" s="60">
        <f>IF(ลับ!W$3=0,0,IF(เวลาเรียน!AB52="o",ลับ!W$3,0))</f>
        <v>0</v>
      </c>
      <c r="X206" s="60">
        <f>IF(ลับ!X$3=0,0,IF(เวลาเรียน!AC52="o",ลับ!X$3,0))</f>
        <v>0</v>
      </c>
      <c r="Y206" s="60">
        <f>IF(ลับ!Y$3=0,0,IF(เวลาเรียน!AD52="o",ลับ!Y$3,0))</f>
        <v>0</v>
      </c>
      <c r="Z206" s="295">
        <f>IF(ลับ!Z$3=0,0,IF(เวลาเรียน!AE52="o",ลับ!Z$3,0))</f>
        <v>0</v>
      </c>
      <c r="AA206" s="60">
        <f>IF(ลับ!B$3=0,0,IF(เวลาเรียน!AF52="o",ลับ!B$3,0))</f>
        <v>0</v>
      </c>
      <c r="AB206" s="60">
        <f>IF(ลับ!C$3=0,0,IF(เวลาเรียน!AG52="o",ลับ!C$3,0))</f>
        <v>0</v>
      </c>
      <c r="AC206" s="60">
        <f>IF(ลับ!D$3=0,0,IF(เวลาเรียน!AH52="o",ลับ!D$3,0))</f>
        <v>0</v>
      </c>
      <c r="AD206" s="60">
        <f>IF(ลับ!E$3=0,0,IF(เวลาเรียน!AI52="o",ลับ!E$3,0))</f>
        <v>0</v>
      </c>
      <c r="AE206" s="60" t="e">
        <f>IF(ลับ!F$3=0,0,IF(เวลาเรียน!AJ52="o",ลับ!F$3,0))</f>
        <v>#REF!</v>
      </c>
      <c r="AF206" s="60">
        <f>IF(ลับ!G$3=0,0,IF(เวลาเรียน!AK52="o",ลับ!G$3,0))</f>
        <v>0</v>
      </c>
      <c r="AG206" s="60">
        <f>IF(ลับ!H$3=0,0,IF(เวลาเรียน!AL52="o",ลับ!H$3,0))</f>
        <v>0</v>
      </c>
      <c r="AH206" s="60">
        <f>IF(ลับ!I$3=0,0,IF(เวลาเรียน!AM52="o",ลับ!I$3,0))</f>
        <v>0</v>
      </c>
      <c r="AI206" s="60">
        <f>IF(ลับ!J$3=0,0,IF(เวลาเรียน!AN52="o",ลับ!J$3,0))</f>
        <v>0</v>
      </c>
      <c r="AJ206" s="60">
        <f>IF(ลับ!K$3=0,0,IF(เวลาเรียน!AO52="o",ลับ!K$3,0))</f>
        <v>0</v>
      </c>
      <c r="AK206" s="60">
        <f>IF(ลับ!L$3=0,0,IF(เวลาเรียน!AP52="o",ลับ!L$3,0))</f>
        <v>0</v>
      </c>
      <c r="AL206" s="60">
        <f>IF(ลับ!M$3=0,0,IF(เวลาเรียน!AQ52="o",ลับ!M$3,0))</f>
        <v>0</v>
      </c>
      <c r="AM206" s="60">
        <f>IF(ลับ!N$3=0,0,IF(เวลาเรียน!AR52="o",ลับ!N$3,0))</f>
        <v>0</v>
      </c>
      <c r="AN206" s="60">
        <f>IF(ลับ!O$3=0,0,IF(เวลาเรียน!AS52="o",ลับ!O$3,0))</f>
        <v>0</v>
      </c>
      <c r="AO206" s="60">
        <f>IF(ลับ!P$3=0,0,IF(เวลาเรียน!AT52="o",ลับ!P$3,0))</f>
        <v>0</v>
      </c>
      <c r="AP206" s="60">
        <f>IF(ลับ!Q$3=0,0,IF(เวลาเรียน!AU52="o",ลับ!Q$3,0))</f>
        <v>0</v>
      </c>
      <c r="AQ206" s="60">
        <f>IF(ลับ!R$3=0,0,IF(เวลาเรียน!AV52="o",ลับ!R$3,0))</f>
        <v>0</v>
      </c>
      <c r="AR206" s="60">
        <f>IF(ลับ!S$3=0,0,IF(เวลาเรียน!AW52="o",ลับ!S$3,0))</f>
        <v>0</v>
      </c>
      <c r="AS206" s="60">
        <f>IF(ลับ!T$3=0,0,IF(เวลาเรียน!AX52="o",ลับ!T$3,0))</f>
        <v>0</v>
      </c>
      <c r="AT206" s="60">
        <f>IF(ลับ!U$3=0,0,IF(เวลาเรียน!AY52="o",ลับ!U$3,0))</f>
        <v>0</v>
      </c>
      <c r="AU206" s="60">
        <f>IF(ลับ!V$3=0,0,IF(เวลาเรียน!AZ52="o",ลับ!V$3,0))</f>
        <v>0</v>
      </c>
      <c r="AV206" s="60">
        <f>IF(ลับ!W$3=0,0,IF(เวลาเรียน!BA52="o",ลับ!W$3,0))</f>
        <v>0</v>
      </c>
      <c r="AW206" s="60">
        <f>IF(ลับ!X$3=0,0,IF(เวลาเรียน!BB52="o",ลับ!X$3,0))</f>
        <v>0</v>
      </c>
      <c r="AX206" s="60">
        <f>IF(ลับ!Y$3=0,0,IF(เวลาเรียน!BC52="o",ลับ!Y$3,0))</f>
        <v>0</v>
      </c>
      <c r="AY206" s="60">
        <f>IF(ลับ!Z$3=0,0,IF(เวลาเรียน!BD52="o",ลับ!Z$3,0))</f>
        <v>0</v>
      </c>
      <c r="AZ206" s="60">
        <f>IF(ลับ!AA$3=0,0,IF(เวลาเรียน!BE52="o",ลับ!AA$3,0))</f>
        <v>0</v>
      </c>
      <c r="BA206" s="60">
        <f>IF(ลับ!AB$3=0,0,IF(เวลาเรียน!BF52="o",ลับ!AB$3,0))</f>
        <v>0</v>
      </c>
      <c r="BB206" s="60">
        <f>IF(ลับ!AC$3=0,0,IF(เวลาเรียน!BG52="o",ลับ!AC$3,0))</f>
        <v>0</v>
      </c>
      <c r="BC206" s="60">
        <f>IF(ลับ!AD$3=0,0,IF(เวลาเรียน!BH52="o",ลับ!AD$3,0))</f>
        <v>0</v>
      </c>
      <c r="BD206" s="60">
        <f>IF(ลับ!AE$3=0,0,IF(เวลาเรียน!BI52="o",ลับ!AE$3,0))</f>
        <v>0</v>
      </c>
      <c r="BE206" s="60">
        <f>IF(ลับ!AF$3=0,0,IF(เวลาเรียน!BJ52="o",ลับ!AF$3,0))</f>
        <v>0</v>
      </c>
      <c r="BF206" s="60">
        <f>IF(ลับ!AG$3=0,0,IF(เวลาเรียน!BK52="o",ลับ!AG$3,0))</f>
        <v>0</v>
      </c>
      <c r="BG206" s="60">
        <f>IF(ลับ!AH$3=0,0,IF(เวลาเรียน!BL52="o",ลับ!AH$3,0))</f>
        <v>0</v>
      </c>
      <c r="BH206" s="60">
        <f>IF(ลับ!AI$3=0,0,IF(เวลาเรียน!BM52="o",ลับ!AI$3,0))</f>
        <v>0</v>
      </c>
      <c r="BI206" s="60">
        <f>IF(ลับ!AJ$3=0,0,IF(เวลาเรียน!BN52="o",ลับ!AJ$3,0))</f>
        <v>0</v>
      </c>
      <c r="BJ206" s="60">
        <f>IF(ลับ!AK$3=0,0,IF(เวลาเรียน!BO52="o",ลับ!AK$3,0))</f>
        <v>0</v>
      </c>
      <c r="BK206" s="60">
        <f>IF(ลับ!AL$3=0,0,IF(เวลาเรียน!BP52="o",ลับ!AL$3,0))</f>
        <v>0</v>
      </c>
      <c r="BL206" s="60">
        <f>IF(ลับ!AM$3=0,0,IF(เวลาเรียน!BQ52="o",ลับ!AM$3,0))</f>
        <v>0</v>
      </c>
      <c r="BM206" s="60">
        <f>IF(ลับ!AN$3=0,0,IF(เวลาเรียน!BR52="o",ลับ!AN$3,0))</f>
        <v>0</v>
      </c>
      <c r="BN206" s="60">
        <f>IF(ลับ!AO$3=0,0,IF(เวลาเรียน!BS52="o",ลับ!AO$3,0))</f>
        <v>0</v>
      </c>
      <c r="BO206" s="60">
        <f>IF(ลับ!AP$3=0,0,IF(เวลาเรียน!BT52="o",ลับ!AP$3,0))</f>
        <v>0</v>
      </c>
      <c r="BP206" s="60">
        <f>IF(ลับ!AQ$3=0,0,IF(เวลาเรียน!BU52="o",ลับ!AQ$3,0))</f>
        <v>0</v>
      </c>
      <c r="BQ206" s="60">
        <f>IF(ลับ!AR$3=0,0,IF(เวลาเรียน!BV52="o",ลับ!AR$3,0))</f>
        <v>0</v>
      </c>
      <c r="BR206" s="60">
        <f>IF(ลับ!AS$3=0,0,IF(เวลาเรียน!BW52="o",ลับ!AS$3,0))</f>
        <v>0</v>
      </c>
      <c r="BS206" s="295">
        <f>IF(ลับ!AT$3=0,0,IF(เวลาเรียน!BX52="o",ลับ!AT$3,0))</f>
        <v>0</v>
      </c>
      <c r="BT206" s="60">
        <f>IF(ลับ!BT$3=0,0,IF(เวลาเรียน!BZ52="o",ลับ!BT$3,0))</f>
        <v>0</v>
      </c>
      <c r="BU206" s="60">
        <f>IF(ลับ!BU$3=0,0,IF(เวลาเรียน!CA52="o",ลับ!BU$3,0))</f>
        <v>0</v>
      </c>
      <c r="BV206" s="60">
        <f>IF(ลับ!BV$3=0,0,IF(เวลาเรียน!CB52="o",ลับ!BV$3,0))</f>
        <v>0</v>
      </c>
      <c r="BW206" s="60">
        <f>IF(ลับ!BW$3=0,0,IF(เวลาเรียน!CC52="o",ลับ!BW$3,0))</f>
        <v>0</v>
      </c>
      <c r="BX206" s="60">
        <f>IF(ลับ!BX$3=0,0,IF(เวลาเรียน!CD52="o",ลับ!BX$3,0))</f>
        <v>0</v>
      </c>
      <c r="BY206" s="60">
        <f>IF(ลับ!BY$3=0,0,IF(เวลาเรียน!CE52="o",ลับ!BY$3,0))</f>
        <v>0</v>
      </c>
      <c r="BZ206" s="60">
        <f>IF(ลับ!BZ$3=0,0,IF(เวลาเรียน!CF52="o",ลับ!BZ$3,0))</f>
        <v>0</v>
      </c>
      <c r="CA206" s="60">
        <f>IF(ลับ!CA$3=0,0,IF(เวลาเรียน!CG52="o",ลับ!CA$3,0))</f>
        <v>0</v>
      </c>
      <c r="CB206" s="60">
        <f>IF(ลับ!CB$3=0,0,IF(เวลาเรียน!CH52="o",ลับ!CB$3,0))</f>
        <v>0</v>
      </c>
      <c r="CC206" s="60">
        <f>IF(ลับ!CC$3=0,0,IF(เวลาเรียน!CI52="o",ลับ!CC$3,0))</f>
        <v>0</v>
      </c>
      <c r="CD206" s="60">
        <f>IF(ลับ!CD$3=0,0,IF(เวลาเรียน!CJ52="o",ลับ!CD$3,0))</f>
        <v>0</v>
      </c>
      <c r="CE206" s="60">
        <f>IF(ลับ!CE$3=0,0,IF(เวลาเรียน!CK52="o",ลับ!CE$3,0))</f>
        <v>0</v>
      </c>
      <c r="CF206" s="60">
        <f>IF(ลับ!CF$3=0,0,IF(เวลาเรียน!CL52="o",ลับ!CF$3,0))</f>
        <v>0</v>
      </c>
      <c r="CG206" s="60">
        <f>IF(ลับ!CG$3=0,0,IF(เวลาเรียน!CM52="o",ลับ!CG$3,0))</f>
        <v>0</v>
      </c>
      <c r="CH206" s="60">
        <f>IF(ลับ!CH$3=0,0,IF(เวลาเรียน!CN52="o",ลับ!CH$3,0))</f>
        <v>0</v>
      </c>
      <c r="CI206" s="60">
        <f>IF(ลับ!CI$3=0,0,IF(เวลาเรียน!CO52="o",ลับ!CI$3,0))</f>
        <v>0</v>
      </c>
      <c r="CJ206" s="60">
        <f>IF(ลับ!CJ$3=0,0,IF(เวลาเรียน!CP52="o",ลับ!CJ$3,0))</f>
        <v>0</v>
      </c>
      <c r="CK206" s="60">
        <f>IF(ลับ!CK$3=0,0,IF(เวลาเรียน!CQ52="o",ลับ!CK$3,0))</f>
        <v>0</v>
      </c>
      <c r="CL206" s="60">
        <f>IF(ลับ!CL$3=0,0,IF(เวลาเรียน!CR52="o",ลับ!CL$3,0))</f>
        <v>0</v>
      </c>
      <c r="CM206" s="60">
        <f>IF(ลับ!CM$3=0,0,IF(เวลาเรียน!CS52="o",ลับ!CM$3,0))</f>
        <v>0</v>
      </c>
      <c r="CN206" s="60">
        <f>IF(ลับ!CN$3=0,0,IF(เวลาเรียน!CT52="o",ลับ!CN$3,0))</f>
        <v>0</v>
      </c>
      <c r="CO206" s="60">
        <f>IF(ลับ!CO$3=0,0,IF(เวลาเรียน!CU52="o",ลับ!CO$3,0))</f>
        <v>0</v>
      </c>
      <c r="CP206" s="60">
        <f>IF(ลับ!CP$3=0,0,IF(เวลาเรียน!CV52="o",ลับ!CP$3,0))</f>
        <v>0</v>
      </c>
      <c r="CQ206" s="60">
        <f>IF(ลับ!CQ$3=0,0,IF(เวลาเรียน!CW52="o",ลับ!CQ$3,0))</f>
        <v>0</v>
      </c>
      <c r="CR206" s="60">
        <f>IF(ลับ!CR$3=0,0,IF(เวลาเรียน!CX52="o",ลับ!CR$3,0))</f>
        <v>0</v>
      </c>
      <c r="CS206" s="60">
        <f>IF(ลับ!CS$3=0,0,IF(เวลาเรียน!CY52="o",ลับ!CS$3,0))</f>
        <v>0</v>
      </c>
      <c r="CT206" s="60">
        <f>IF(ลับ!CT$3=0,0,IF(เวลาเรียน!CZ52="o",ลับ!CT$3,0))</f>
        <v>0</v>
      </c>
      <c r="CU206" s="60">
        <f>IF(ลับ!CU$3=0,0,IF(เวลาเรียน!DA52="o",ลับ!CU$3,0))</f>
        <v>0</v>
      </c>
      <c r="CV206" s="60">
        <f>IF(ลับ!CV$3=0,0,IF(เวลาเรียน!DB52="o",ลับ!CV$3,0))</f>
        <v>0</v>
      </c>
      <c r="CW206" s="60">
        <f>IF(ลับ!CW$3=0,0,IF(เวลาเรียน!DC52="o",ลับ!CW$3,0))</f>
        <v>0</v>
      </c>
      <c r="CX206" s="73" t="e">
        <f t="shared" si="26"/>
        <v>#REF!</v>
      </c>
      <c r="CZ206" s="47"/>
      <c r="DA206" s="47"/>
      <c r="DB206" s="47"/>
      <c r="DC206" s="47"/>
      <c r="DD206" s="47"/>
      <c r="DE206" s="47"/>
      <c r="DF206" s="47"/>
      <c r="DG206" s="47"/>
      <c r="DH206" s="47"/>
      <c r="DI206" s="47"/>
      <c r="DJ206" s="47"/>
      <c r="DK206" s="47"/>
      <c r="DL206" s="47"/>
      <c r="DM206" s="47"/>
      <c r="DN206" s="47"/>
      <c r="DO206" s="47"/>
      <c r="DP206" s="47"/>
      <c r="DQ206" s="47"/>
      <c r="DR206" s="47"/>
      <c r="DS206" s="47"/>
      <c r="DT206" s="47"/>
      <c r="DU206" s="47"/>
      <c r="DV206" s="47"/>
      <c r="DW206" s="47"/>
      <c r="DX206" s="47"/>
      <c r="DY206" s="47"/>
      <c r="DZ206" s="47"/>
      <c r="EA206" s="47"/>
      <c r="EB206" s="47"/>
      <c r="EC206" s="47"/>
      <c r="ED206" s="47"/>
      <c r="EE206" s="47"/>
      <c r="EF206" s="47"/>
    </row>
    <row r="207" spans="1:136" ht="20.399999999999999" x14ac:dyDescent="0.55000000000000004">
      <c r="A207" s="25">
        <v>48</v>
      </c>
      <c r="B207" s="60">
        <f>IF(ลับ!B$3=0,0,IF(เวลาเรียน!H53="o",ลับ!B$3,0))</f>
        <v>0</v>
      </c>
      <c r="C207" s="60">
        <f>IF(ลับ!C$3=0,0,IF(เวลาเรียน!I53="o",ลับ!C$3,0))</f>
        <v>0</v>
      </c>
      <c r="D207" s="60">
        <f>IF(ลับ!D$3=0,0,IF(เวลาเรียน!J53="o",ลับ!D$3,0))</f>
        <v>0</v>
      </c>
      <c r="E207" s="60">
        <f>IF(ลับ!E$3=0,0,IF(เวลาเรียน!K53="o",ลับ!E$3,0))</f>
        <v>0</v>
      </c>
      <c r="F207" s="60" t="e">
        <f>IF(ลับ!F$3=0,0,IF(เวลาเรียน!#REF!="o",ลับ!F$3,0))</f>
        <v>#REF!</v>
      </c>
      <c r="G207" s="60">
        <f>IF(ลับ!G$3=0,0,IF(เวลาเรียน!L53="o",ลับ!G$3,0))</f>
        <v>0</v>
      </c>
      <c r="H207" s="60">
        <f>IF(ลับ!H$3=0,0,IF(เวลาเรียน!M53="o",ลับ!H$3,0))</f>
        <v>0</v>
      </c>
      <c r="I207" s="60">
        <f>IF(ลับ!I$3=0,0,IF(เวลาเรียน!N53="o",ลับ!I$3,0))</f>
        <v>0</v>
      </c>
      <c r="J207" s="60">
        <f>IF(ลับ!J$3=0,0,IF(เวลาเรียน!#REF!="o",ลับ!J$3,0))</f>
        <v>0</v>
      </c>
      <c r="K207" s="60">
        <f>IF(ลับ!K$3=0,0,IF(เวลาเรียน!P53="o",ลับ!K$3,0))</f>
        <v>0</v>
      </c>
      <c r="L207" s="60">
        <f>IF(ลับ!L$3=0,0,IF(เวลาเรียน!Q53="o",ลับ!L$3,0))</f>
        <v>0</v>
      </c>
      <c r="M207" s="60">
        <f>IF(ลับ!M$3=0,0,IF(เวลาเรียน!R53="o",ลับ!M$3,0))</f>
        <v>0</v>
      </c>
      <c r="N207" s="60">
        <f>IF(ลับ!N$3=0,0,IF(เวลาเรียน!S53="o",ลับ!N$3,0))</f>
        <v>0</v>
      </c>
      <c r="O207" s="60">
        <f>IF(ลับ!O$3=0,0,IF(เวลาเรียน!T53="o",ลับ!O$3,0))</f>
        <v>0</v>
      </c>
      <c r="P207" s="60">
        <f>IF(ลับ!P$3=0,0,IF(เวลาเรียน!U53="o",ลับ!P$3,0))</f>
        <v>0</v>
      </c>
      <c r="Q207" s="60">
        <f>IF(ลับ!Q$3=0,0,IF(เวลาเรียน!V53="o",ลับ!Q$3,0))</f>
        <v>0</v>
      </c>
      <c r="R207" s="60">
        <f>IF(ลับ!R$3=0,0,IF(เวลาเรียน!W53="o",ลับ!R$3,0))</f>
        <v>0</v>
      </c>
      <c r="S207" s="60">
        <f>IF(ลับ!S$3=0,0,IF(เวลาเรียน!X53="o",ลับ!S$3,0))</f>
        <v>0</v>
      </c>
      <c r="T207" s="60">
        <f>IF(ลับ!T$3=0,0,IF(เวลาเรียน!Y53="o",ลับ!T$3,0))</f>
        <v>0</v>
      </c>
      <c r="U207" s="60">
        <f>IF(ลับ!U$3=0,0,IF(เวลาเรียน!Z53="o",ลับ!U$3,0))</f>
        <v>0</v>
      </c>
      <c r="V207" s="60">
        <f>IF(ลับ!V$3=0,0,IF(เวลาเรียน!AA53="o",ลับ!V$3,0))</f>
        <v>0</v>
      </c>
      <c r="W207" s="60">
        <f>IF(ลับ!W$3=0,0,IF(เวลาเรียน!AB53="o",ลับ!W$3,0))</f>
        <v>0</v>
      </c>
      <c r="X207" s="60">
        <f>IF(ลับ!X$3=0,0,IF(เวลาเรียน!AC53="o",ลับ!X$3,0))</f>
        <v>0</v>
      </c>
      <c r="Y207" s="60">
        <f>IF(ลับ!Y$3=0,0,IF(เวลาเรียน!AD53="o",ลับ!Y$3,0))</f>
        <v>0</v>
      </c>
      <c r="Z207" s="295">
        <f>IF(ลับ!Z$3=0,0,IF(เวลาเรียน!AE53="o",ลับ!Z$3,0))</f>
        <v>0</v>
      </c>
      <c r="AA207" s="60">
        <f>IF(ลับ!B$3=0,0,IF(เวลาเรียน!AF53="o",ลับ!B$3,0))</f>
        <v>0</v>
      </c>
      <c r="AB207" s="60">
        <f>IF(ลับ!C$3=0,0,IF(เวลาเรียน!AG53="o",ลับ!C$3,0))</f>
        <v>0</v>
      </c>
      <c r="AC207" s="60">
        <f>IF(ลับ!D$3=0,0,IF(เวลาเรียน!AH53="o",ลับ!D$3,0))</f>
        <v>0</v>
      </c>
      <c r="AD207" s="60">
        <f>IF(ลับ!E$3=0,0,IF(เวลาเรียน!AI53="o",ลับ!E$3,0))</f>
        <v>0</v>
      </c>
      <c r="AE207" s="60" t="e">
        <f>IF(ลับ!F$3=0,0,IF(เวลาเรียน!AJ53="o",ลับ!F$3,0))</f>
        <v>#REF!</v>
      </c>
      <c r="AF207" s="60">
        <f>IF(ลับ!G$3=0,0,IF(เวลาเรียน!AK53="o",ลับ!G$3,0))</f>
        <v>0</v>
      </c>
      <c r="AG207" s="60">
        <f>IF(ลับ!H$3=0,0,IF(เวลาเรียน!AL53="o",ลับ!H$3,0))</f>
        <v>0</v>
      </c>
      <c r="AH207" s="60">
        <f>IF(ลับ!I$3=0,0,IF(เวลาเรียน!AM53="o",ลับ!I$3,0))</f>
        <v>0</v>
      </c>
      <c r="AI207" s="60">
        <f>IF(ลับ!J$3=0,0,IF(เวลาเรียน!AN53="o",ลับ!J$3,0))</f>
        <v>0</v>
      </c>
      <c r="AJ207" s="60">
        <f>IF(ลับ!K$3=0,0,IF(เวลาเรียน!AO53="o",ลับ!K$3,0))</f>
        <v>0</v>
      </c>
      <c r="AK207" s="60">
        <f>IF(ลับ!L$3=0,0,IF(เวลาเรียน!AP53="o",ลับ!L$3,0))</f>
        <v>0</v>
      </c>
      <c r="AL207" s="60">
        <f>IF(ลับ!M$3=0,0,IF(เวลาเรียน!AQ53="o",ลับ!M$3,0))</f>
        <v>0</v>
      </c>
      <c r="AM207" s="60">
        <f>IF(ลับ!N$3=0,0,IF(เวลาเรียน!AR53="o",ลับ!N$3,0))</f>
        <v>0</v>
      </c>
      <c r="AN207" s="60">
        <f>IF(ลับ!O$3=0,0,IF(เวลาเรียน!AS53="o",ลับ!O$3,0))</f>
        <v>0</v>
      </c>
      <c r="AO207" s="60">
        <f>IF(ลับ!P$3=0,0,IF(เวลาเรียน!AT53="o",ลับ!P$3,0))</f>
        <v>0</v>
      </c>
      <c r="AP207" s="60">
        <f>IF(ลับ!Q$3=0,0,IF(เวลาเรียน!AU53="o",ลับ!Q$3,0))</f>
        <v>0</v>
      </c>
      <c r="AQ207" s="60">
        <f>IF(ลับ!R$3=0,0,IF(เวลาเรียน!AV53="o",ลับ!R$3,0))</f>
        <v>0</v>
      </c>
      <c r="AR207" s="60">
        <f>IF(ลับ!S$3=0,0,IF(เวลาเรียน!AW53="o",ลับ!S$3,0))</f>
        <v>0</v>
      </c>
      <c r="AS207" s="60">
        <f>IF(ลับ!T$3=0,0,IF(เวลาเรียน!AX53="o",ลับ!T$3,0))</f>
        <v>0</v>
      </c>
      <c r="AT207" s="60">
        <f>IF(ลับ!U$3=0,0,IF(เวลาเรียน!AY53="o",ลับ!U$3,0))</f>
        <v>0</v>
      </c>
      <c r="AU207" s="60">
        <f>IF(ลับ!V$3=0,0,IF(เวลาเรียน!AZ53="o",ลับ!V$3,0))</f>
        <v>0</v>
      </c>
      <c r="AV207" s="60">
        <f>IF(ลับ!W$3=0,0,IF(เวลาเรียน!BA53="o",ลับ!W$3,0))</f>
        <v>0</v>
      </c>
      <c r="AW207" s="60">
        <f>IF(ลับ!X$3=0,0,IF(เวลาเรียน!BB53="o",ลับ!X$3,0))</f>
        <v>0</v>
      </c>
      <c r="AX207" s="60">
        <f>IF(ลับ!Y$3=0,0,IF(เวลาเรียน!BC53="o",ลับ!Y$3,0))</f>
        <v>0</v>
      </c>
      <c r="AY207" s="60">
        <f>IF(ลับ!Z$3=0,0,IF(เวลาเรียน!BD53="o",ลับ!Z$3,0))</f>
        <v>0</v>
      </c>
      <c r="AZ207" s="60">
        <f>IF(ลับ!AA$3=0,0,IF(เวลาเรียน!BE53="o",ลับ!AA$3,0))</f>
        <v>0</v>
      </c>
      <c r="BA207" s="60">
        <f>IF(ลับ!AB$3=0,0,IF(เวลาเรียน!BF53="o",ลับ!AB$3,0))</f>
        <v>0</v>
      </c>
      <c r="BB207" s="60">
        <f>IF(ลับ!AC$3=0,0,IF(เวลาเรียน!BG53="o",ลับ!AC$3,0))</f>
        <v>0</v>
      </c>
      <c r="BC207" s="60">
        <f>IF(ลับ!AD$3=0,0,IF(เวลาเรียน!BH53="o",ลับ!AD$3,0))</f>
        <v>0</v>
      </c>
      <c r="BD207" s="60">
        <f>IF(ลับ!AE$3=0,0,IF(เวลาเรียน!BI53="o",ลับ!AE$3,0))</f>
        <v>0</v>
      </c>
      <c r="BE207" s="60">
        <f>IF(ลับ!AF$3=0,0,IF(เวลาเรียน!BJ53="o",ลับ!AF$3,0))</f>
        <v>0</v>
      </c>
      <c r="BF207" s="60">
        <f>IF(ลับ!AG$3=0,0,IF(เวลาเรียน!BK53="o",ลับ!AG$3,0))</f>
        <v>0</v>
      </c>
      <c r="BG207" s="60">
        <f>IF(ลับ!AH$3=0,0,IF(เวลาเรียน!BL53="o",ลับ!AH$3,0))</f>
        <v>0</v>
      </c>
      <c r="BH207" s="60">
        <f>IF(ลับ!AI$3=0,0,IF(เวลาเรียน!BM53="o",ลับ!AI$3,0))</f>
        <v>0</v>
      </c>
      <c r="BI207" s="60">
        <f>IF(ลับ!AJ$3=0,0,IF(เวลาเรียน!BN53="o",ลับ!AJ$3,0))</f>
        <v>0</v>
      </c>
      <c r="BJ207" s="60">
        <f>IF(ลับ!AK$3=0,0,IF(เวลาเรียน!BO53="o",ลับ!AK$3,0))</f>
        <v>0</v>
      </c>
      <c r="BK207" s="60">
        <f>IF(ลับ!AL$3=0,0,IF(เวลาเรียน!BP53="o",ลับ!AL$3,0))</f>
        <v>0</v>
      </c>
      <c r="BL207" s="60">
        <f>IF(ลับ!AM$3=0,0,IF(เวลาเรียน!BQ53="o",ลับ!AM$3,0))</f>
        <v>0</v>
      </c>
      <c r="BM207" s="60">
        <f>IF(ลับ!AN$3=0,0,IF(เวลาเรียน!BR53="o",ลับ!AN$3,0))</f>
        <v>0</v>
      </c>
      <c r="BN207" s="60">
        <f>IF(ลับ!AO$3=0,0,IF(เวลาเรียน!BS53="o",ลับ!AO$3,0))</f>
        <v>0</v>
      </c>
      <c r="BO207" s="60">
        <f>IF(ลับ!AP$3=0,0,IF(เวลาเรียน!BT53="o",ลับ!AP$3,0))</f>
        <v>0</v>
      </c>
      <c r="BP207" s="60">
        <f>IF(ลับ!AQ$3=0,0,IF(เวลาเรียน!BU53="o",ลับ!AQ$3,0))</f>
        <v>0</v>
      </c>
      <c r="BQ207" s="60">
        <f>IF(ลับ!AR$3=0,0,IF(เวลาเรียน!BV53="o",ลับ!AR$3,0))</f>
        <v>0</v>
      </c>
      <c r="BR207" s="60">
        <f>IF(ลับ!AS$3=0,0,IF(เวลาเรียน!BW53="o",ลับ!AS$3,0))</f>
        <v>0</v>
      </c>
      <c r="BS207" s="295">
        <f>IF(ลับ!AT$3=0,0,IF(เวลาเรียน!BX53="o",ลับ!AT$3,0))</f>
        <v>0</v>
      </c>
      <c r="BT207" s="60">
        <f>IF(ลับ!BT$3=0,0,IF(เวลาเรียน!BZ53="o",ลับ!BT$3,0))</f>
        <v>0</v>
      </c>
      <c r="BU207" s="60">
        <f>IF(ลับ!BU$3=0,0,IF(เวลาเรียน!CA53="o",ลับ!BU$3,0))</f>
        <v>0</v>
      </c>
      <c r="BV207" s="60">
        <f>IF(ลับ!BV$3=0,0,IF(เวลาเรียน!CB53="o",ลับ!BV$3,0))</f>
        <v>0</v>
      </c>
      <c r="BW207" s="60">
        <f>IF(ลับ!BW$3=0,0,IF(เวลาเรียน!CC53="o",ลับ!BW$3,0))</f>
        <v>0</v>
      </c>
      <c r="BX207" s="60">
        <f>IF(ลับ!BX$3=0,0,IF(เวลาเรียน!CD53="o",ลับ!BX$3,0))</f>
        <v>0</v>
      </c>
      <c r="BY207" s="60">
        <f>IF(ลับ!BY$3=0,0,IF(เวลาเรียน!CE53="o",ลับ!BY$3,0))</f>
        <v>0</v>
      </c>
      <c r="BZ207" s="60">
        <f>IF(ลับ!BZ$3=0,0,IF(เวลาเรียน!CF53="o",ลับ!BZ$3,0))</f>
        <v>0</v>
      </c>
      <c r="CA207" s="60">
        <f>IF(ลับ!CA$3=0,0,IF(เวลาเรียน!CG53="o",ลับ!CA$3,0))</f>
        <v>0</v>
      </c>
      <c r="CB207" s="60">
        <f>IF(ลับ!CB$3=0,0,IF(เวลาเรียน!CH53="o",ลับ!CB$3,0))</f>
        <v>0</v>
      </c>
      <c r="CC207" s="60">
        <f>IF(ลับ!CC$3=0,0,IF(เวลาเรียน!CI53="o",ลับ!CC$3,0))</f>
        <v>0</v>
      </c>
      <c r="CD207" s="60">
        <f>IF(ลับ!CD$3=0,0,IF(เวลาเรียน!CJ53="o",ลับ!CD$3,0))</f>
        <v>0</v>
      </c>
      <c r="CE207" s="60">
        <f>IF(ลับ!CE$3=0,0,IF(เวลาเรียน!CK53="o",ลับ!CE$3,0))</f>
        <v>0</v>
      </c>
      <c r="CF207" s="60">
        <f>IF(ลับ!CF$3=0,0,IF(เวลาเรียน!CL53="o",ลับ!CF$3,0))</f>
        <v>0</v>
      </c>
      <c r="CG207" s="60">
        <f>IF(ลับ!CG$3=0,0,IF(เวลาเรียน!CM53="o",ลับ!CG$3,0))</f>
        <v>0</v>
      </c>
      <c r="CH207" s="60">
        <f>IF(ลับ!CH$3=0,0,IF(เวลาเรียน!CN53="o",ลับ!CH$3,0))</f>
        <v>0</v>
      </c>
      <c r="CI207" s="60">
        <f>IF(ลับ!CI$3=0,0,IF(เวลาเรียน!CO53="o",ลับ!CI$3,0))</f>
        <v>0</v>
      </c>
      <c r="CJ207" s="60">
        <f>IF(ลับ!CJ$3=0,0,IF(เวลาเรียน!CP53="o",ลับ!CJ$3,0))</f>
        <v>0</v>
      </c>
      <c r="CK207" s="60">
        <f>IF(ลับ!CK$3=0,0,IF(เวลาเรียน!CQ53="o",ลับ!CK$3,0))</f>
        <v>0</v>
      </c>
      <c r="CL207" s="60">
        <f>IF(ลับ!CL$3=0,0,IF(เวลาเรียน!CR53="o",ลับ!CL$3,0))</f>
        <v>0</v>
      </c>
      <c r="CM207" s="60">
        <f>IF(ลับ!CM$3=0,0,IF(เวลาเรียน!CS53="o",ลับ!CM$3,0))</f>
        <v>0</v>
      </c>
      <c r="CN207" s="60">
        <f>IF(ลับ!CN$3=0,0,IF(เวลาเรียน!CT53="o",ลับ!CN$3,0))</f>
        <v>0</v>
      </c>
      <c r="CO207" s="60">
        <f>IF(ลับ!CO$3=0,0,IF(เวลาเรียน!CU53="o",ลับ!CO$3,0))</f>
        <v>0</v>
      </c>
      <c r="CP207" s="60">
        <f>IF(ลับ!CP$3=0,0,IF(เวลาเรียน!CV53="o",ลับ!CP$3,0))</f>
        <v>0</v>
      </c>
      <c r="CQ207" s="60">
        <f>IF(ลับ!CQ$3=0,0,IF(เวลาเรียน!CW53="o",ลับ!CQ$3,0))</f>
        <v>0</v>
      </c>
      <c r="CR207" s="60">
        <f>IF(ลับ!CR$3=0,0,IF(เวลาเรียน!CX53="o",ลับ!CR$3,0))</f>
        <v>0</v>
      </c>
      <c r="CS207" s="60">
        <f>IF(ลับ!CS$3=0,0,IF(เวลาเรียน!CY53="o",ลับ!CS$3,0))</f>
        <v>0</v>
      </c>
      <c r="CT207" s="60">
        <f>IF(ลับ!CT$3=0,0,IF(เวลาเรียน!CZ53="o",ลับ!CT$3,0))</f>
        <v>0</v>
      </c>
      <c r="CU207" s="60">
        <f>IF(ลับ!CU$3=0,0,IF(เวลาเรียน!DA53="o",ลับ!CU$3,0))</f>
        <v>0</v>
      </c>
      <c r="CV207" s="60">
        <f>IF(ลับ!CV$3=0,0,IF(เวลาเรียน!DB53="o",ลับ!CV$3,0))</f>
        <v>0</v>
      </c>
      <c r="CW207" s="60">
        <f>IF(ลับ!CW$3=0,0,IF(เวลาเรียน!DC53="o",ลับ!CW$3,0))</f>
        <v>0</v>
      </c>
      <c r="CX207" s="73" t="e">
        <f t="shared" si="26"/>
        <v>#REF!</v>
      </c>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row>
    <row r="208" spans="1:136" ht="20.399999999999999" x14ac:dyDescent="0.55000000000000004">
      <c r="A208" s="25">
        <v>49</v>
      </c>
      <c r="B208" s="60">
        <f>IF(ลับ!B$3=0,0,IF(เวลาเรียน!H54="o",ลับ!B$3,0))</f>
        <v>0</v>
      </c>
      <c r="C208" s="60">
        <f>IF(ลับ!C$3=0,0,IF(เวลาเรียน!I54="o",ลับ!C$3,0))</f>
        <v>0</v>
      </c>
      <c r="D208" s="60">
        <f>IF(ลับ!D$3=0,0,IF(เวลาเรียน!J54="o",ลับ!D$3,0))</f>
        <v>0</v>
      </c>
      <c r="E208" s="60">
        <f>IF(ลับ!E$3=0,0,IF(เวลาเรียน!K54="o",ลับ!E$3,0))</f>
        <v>0</v>
      </c>
      <c r="F208" s="60" t="e">
        <f>IF(ลับ!F$3=0,0,IF(เวลาเรียน!#REF!="o",ลับ!F$3,0))</f>
        <v>#REF!</v>
      </c>
      <c r="G208" s="60">
        <f>IF(ลับ!G$3=0,0,IF(เวลาเรียน!L54="o",ลับ!G$3,0))</f>
        <v>0</v>
      </c>
      <c r="H208" s="60">
        <f>IF(ลับ!H$3=0,0,IF(เวลาเรียน!M54="o",ลับ!H$3,0))</f>
        <v>0</v>
      </c>
      <c r="I208" s="60">
        <f>IF(ลับ!I$3=0,0,IF(เวลาเรียน!N54="o",ลับ!I$3,0))</f>
        <v>0</v>
      </c>
      <c r="J208" s="60">
        <f>IF(ลับ!J$3=0,0,IF(เวลาเรียน!O54="o",ลับ!J$3,0))</f>
        <v>0</v>
      </c>
      <c r="K208" s="60">
        <f>IF(ลับ!K$3=0,0,IF(เวลาเรียน!P54="o",ลับ!K$3,0))</f>
        <v>0</v>
      </c>
      <c r="L208" s="60">
        <f>IF(ลับ!L$3=0,0,IF(เวลาเรียน!Q54="o",ลับ!L$3,0))</f>
        <v>0</v>
      </c>
      <c r="M208" s="60">
        <f>IF(ลับ!M$3=0,0,IF(เวลาเรียน!R54="o",ลับ!M$3,0))</f>
        <v>0</v>
      </c>
      <c r="N208" s="60">
        <f>IF(ลับ!N$3=0,0,IF(เวลาเรียน!S54="o",ลับ!N$3,0))</f>
        <v>0</v>
      </c>
      <c r="O208" s="60">
        <f>IF(ลับ!O$3=0,0,IF(เวลาเรียน!T54="o",ลับ!O$3,0))</f>
        <v>0</v>
      </c>
      <c r="P208" s="60">
        <f>IF(ลับ!P$3=0,0,IF(เวลาเรียน!U54="o",ลับ!P$3,0))</f>
        <v>0</v>
      </c>
      <c r="Q208" s="60">
        <f>IF(ลับ!Q$3=0,0,IF(เวลาเรียน!V54="o",ลับ!Q$3,0))</f>
        <v>0</v>
      </c>
      <c r="R208" s="60">
        <f>IF(ลับ!R$3=0,0,IF(เวลาเรียน!W54="o",ลับ!R$3,0))</f>
        <v>0</v>
      </c>
      <c r="S208" s="60">
        <f>IF(ลับ!S$3=0,0,IF(เวลาเรียน!X54="o",ลับ!S$3,0))</f>
        <v>0</v>
      </c>
      <c r="T208" s="60">
        <f>IF(ลับ!T$3=0,0,IF(เวลาเรียน!Y54="o",ลับ!T$3,0))</f>
        <v>0</v>
      </c>
      <c r="U208" s="60">
        <f>IF(ลับ!U$3=0,0,IF(เวลาเรียน!Z54="o",ลับ!U$3,0))</f>
        <v>0</v>
      </c>
      <c r="V208" s="60">
        <f>IF(ลับ!V$3=0,0,IF(เวลาเรียน!AA54="o",ลับ!V$3,0))</f>
        <v>0</v>
      </c>
      <c r="W208" s="60">
        <f>IF(ลับ!W$3=0,0,IF(เวลาเรียน!AB54="o",ลับ!W$3,0))</f>
        <v>0</v>
      </c>
      <c r="X208" s="60">
        <f>IF(ลับ!X$3=0,0,IF(เวลาเรียน!AC54="o",ลับ!X$3,0))</f>
        <v>0</v>
      </c>
      <c r="Y208" s="60">
        <f>IF(ลับ!Y$3=0,0,IF(เวลาเรียน!AD54="o",ลับ!Y$3,0))</f>
        <v>0</v>
      </c>
      <c r="Z208" s="295">
        <f>IF(ลับ!Z$3=0,0,IF(เวลาเรียน!AE54="o",ลับ!Z$3,0))</f>
        <v>0</v>
      </c>
      <c r="AA208" s="60">
        <f>IF(ลับ!B$3=0,0,IF(เวลาเรียน!AF54="o",ลับ!B$3,0))</f>
        <v>0</v>
      </c>
      <c r="AB208" s="60">
        <f>IF(ลับ!C$3=0,0,IF(เวลาเรียน!AG54="o",ลับ!C$3,0))</f>
        <v>0</v>
      </c>
      <c r="AC208" s="60">
        <f>IF(ลับ!D$3=0,0,IF(เวลาเรียน!AH54="o",ลับ!D$3,0))</f>
        <v>0</v>
      </c>
      <c r="AD208" s="60">
        <f>IF(ลับ!E$3=0,0,IF(เวลาเรียน!AI54="o",ลับ!E$3,0))</f>
        <v>0</v>
      </c>
      <c r="AE208" s="60" t="e">
        <f>IF(ลับ!F$3=0,0,IF(เวลาเรียน!AJ54="o",ลับ!F$3,0))</f>
        <v>#REF!</v>
      </c>
      <c r="AF208" s="60">
        <f>IF(ลับ!G$3=0,0,IF(เวลาเรียน!AK54="o",ลับ!G$3,0))</f>
        <v>0</v>
      </c>
      <c r="AG208" s="60">
        <f>IF(ลับ!H$3=0,0,IF(เวลาเรียน!AL54="o",ลับ!H$3,0))</f>
        <v>0</v>
      </c>
      <c r="AH208" s="60">
        <f>IF(ลับ!I$3=0,0,IF(เวลาเรียน!AM54="o",ลับ!I$3,0))</f>
        <v>0</v>
      </c>
      <c r="AI208" s="60">
        <f>IF(ลับ!J$3=0,0,IF(เวลาเรียน!AN54="o",ลับ!J$3,0))</f>
        <v>0</v>
      </c>
      <c r="AJ208" s="60">
        <f>IF(ลับ!K$3=0,0,IF(เวลาเรียน!AO54="o",ลับ!K$3,0))</f>
        <v>0</v>
      </c>
      <c r="AK208" s="60">
        <f>IF(ลับ!L$3=0,0,IF(เวลาเรียน!AP54="o",ลับ!L$3,0))</f>
        <v>0</v>
      </c>
      <c r="AL208" s="60">
        <f>IF(ลับ!M$3=0,0,IF(เวลาเรียน!AQ54="o",ลับ!M$3,0))</f>
        <v>0</v>
      </c>
      <c r="AM208" s="60">
        <f>IF(ลับ!N$3=0,0,IF(เวลาเรียน!AR54="o",ลับ!N$3,0))</f>
        <v>0</v>
      </c>
      <c r="AN208" s="60">
        <f>IF(ลับ!O$3=0,0,IF(เวลาเรียน!AS54="o",ลับ!O$3,0))</f>
        <v>0</v>
      </c>
      <c r="AO208" s="60">
        <f>IF(ลับ!P$3=0,0,IF(เวลาเรียน!AT54="o",ลับ!P$3,0))</f>
        <v>0</v>
      </c>
      <c r="AP208" s="60">
        <f>IF(ลับ!Q$3=0,0,IF(เวลาเรียน!AU54="o",ลับ!Q$3,0))</f>
        <v>0</v>
      </c>
      <c r="AQ208" s="60">
        <f>IF(ลับ!R$3=0,0,IF(เวลาเรียน!AV54="o",ลับ!R$3,0))</f>
        <v>0</v>
      </c>
      <c r="AR208" s="60">
        <f>IF(ลับ!S$3=0,0,IF(เวลาเรียน!AW54="o",ลับ!S$3,0))</f>
        <v>0</v>
      </c>
      <c r="AS208" s="60">
        <f>IF(ลับ!T$3=0,0,IF(เวลาเรียน!AX54="o",ลับ!T$3,0))</f>
        <v>0</v>
      </c>
      <c r="AT208" s="60">
        <f>IF(ลับ!U$3=0,0,IF(เวลาเรียน!AY54="o",ลับ!U$3,0))</f>
        <v>0</v>
      </c>
      <c r="AU208" s="60">
        <f>IF(ลับ!V$3=0,0,IF(เวลาเรียน!AZ54="o",ลับ!V$3,0))</f>
        <v>0</v>
      </c>
      <c r="AV208" s="60">
        <f>IF(ลับ!W$3=0,0,IF(เวลาเรียน!BA54="o",ลับ!W$3,0))</f>
        <v>0</v>
      </c>
      <c r="AW208" s="60">
        <f>IF(ลับ!X$3=0,0,IF(เวลาเรียน!BB54="o",ลับ!X$3,0))</f>
        <v>0</v>
      </c>
      <c r="AX208" s="60">
        <f>IF(ลับ!Y$3=0,0,IF(เวลาเรียน!BC54="o",ลับ!Y$3,0))</f>
        <v>0</v>
      </c>
      <c r="AY208" s="60">
        <f>IF(ลับ!Z$3=0,0,IF(เวลาเรียน!BD54="o",ลับ!Z$3,0))</f>
        <v>0</v>
      </c>
      <c r="AZ208" s="60">
        <f>IF(ลับ!AA$3=0,0,IF(เวลาเรียน!BE54="o",ลับ!AA$3,0))</f>
        <v>0</v>
      </c>
      <c r="BA208" s="60">
        <f>IF(ลับ!AB$3=0,0,IF(เวลาเรียน!BF54="o",ลับ!AB$3,0))</f>
        <v>0</v>
      </c>
      <c r="BB208" s="60">
        <f>IF(ลับ!AC$3=0,0,IF(เวลาเรียน!BG54="o",ลับ!AC$3,0))</f>
        <v>0</v>
      </c>
      <c r="BC208" s="60">
        <f>IF(ลับ!AD$3=0,0,IF(เวลาเรียน!BH54="o",ลับ!AD$3,0))</f>
        <v>0</v>
      </c>
      <c r="BD208" s="60">
        <f>IF(ลับ!AE$3=0,0,IF(เวลาเรียน!BI54="o",ลับ!AE$3,0))</f>
        <v>0</v>
      </c>
      <c r="BE208" s="60">
        <f>IF(ลับ!AF$3=0,0,IF(เวลาเรียน!BJ54="o",ลับ!AF$3,0))</f>
        <v>0</v>
      </c>
      <c r="BF208" s="60">
        <f>IF(ลับ!AG$3=0,0,IF(เวลาเรียน!BK54="o",ลับ!AG$3,0))</f>
        <v>0</v>
      </c>
      <c r="BG208" s="60">
        <f>IF(ลับ!AH$3=0,0,IF(เวลาเรียน!BL54="o",ลับ!AH$3,0))</f>
        <v>0</v>
      </c>
      <c r="BH208" s="60">
        <f>IF(ลับ!AI$3=0,0,IF(เวลาเรียน!BM54="o",ลับ!AI$3,0))</f>
        <v>0</v>
      </c>
      <c r="BI208" s="60">
        <f>IF(ลับ!AJ$3=0,0,IF(เวลาเรียน!BN54="o",ลับ!AJ$3,0))</f>
        <v>0</v>
      </c>
      <c r="BJ208" s="60">
        <f>IF(ลับ!AK$3=0,0,IF(เวลาเรียน!BO54="o",ลับ!AK$3,0))</f>
        <v>0</v>
      </c>
      <c r="BK208" s="60">
        <f>IF(ลับ!AL$3=0,0,IF(เวลาเรียน!BP54="o",ลับ!AL$3,0))</f>
        <v>0</v>
      </c>
      <c r="BL208" s="60">
        <f>IF(ลับ!AM$3=0,0,IF(เวลาเรียน!BQ54="o",ลับ!AM$3,0))</f>
        <v>0</v>
      </c>
      <c r="BM208" s="60">
        <f>IF(ลับ!AN$3=0,0,IF(เวลาเรียน!BR54="o",ลับ!AN$3,0))</f>
        <v>0</v>
      </c>
      <c r="BN208" s="60">
        <f>IF(ลับ!AO$3=0,0,IF(เวลาเรียน!BS54="o",ลับ!AO$3,0))</f>
        <v>0</v>
      </c>
      <c r="BO208" s="60">
        <f>IF(ลับ!AP$3=0,0,IF(เวลาเรียน!BT54="o",ลับ!AP$3,0))</f>
        <v>0</v>
      </c>
      <c r="BP208" s="60">
        <f>IF(ลับ!AQ$3=0,0,IF(เวลาเรียน!BU54="o",ลับ!AQ$3,0))</f>
        <v>0</v>
      </c>
      <c r="BQ208" s="60">
        <f>IF(ลับ!AR$3=0,0,IF(เวลาเรียน!BV54="o",ลับ!AR$3,0))</f>
        <v>0</v>
      </c>
      <c r="BR208" s="60">
        <f>IF(ลับ!AS$3=0,0,IF(เวลาเรียน!BW54="o",ลับ!AS$3,0))</f>
        <v>0</v>
      </c>
      <c r="BS208" s="295">
        <f>IF(ลับ!AT$3=0,0,IF(เวลาเรียน!BX54="o",ลับ!AT$3,0))</f>
        <v>0</v>
      </c>
      <c r="BT208" s="60">
        <f>IF(ลับ!BT$3=0,0,IF(เวลาเรียน!BZ54="o",ลับ!BT$3,0))</f>
        <v>0</v>
      </c>
      <c r="BU208" s="60">
        <f>IF(ลับ!BU$3=0,0,IF(เวลาเรียน!CA54="o",ลับ!BU$3,0))</f>
        <v>0</v>
      </c>
      <c r="BV208" s="60">
        <f>IF(ลับ!BV$3=0,0,IF(เวลาเรียน!CB54="o",ลับ!BV$3,0))</f>
        <v>0</v>
      </c>
      <c r="BW208" s="60">
        <f>IF(ลับ!BW$3=0,0,IF(เวลาเรียน!CC54="o",ลับ!BW$3,0))</f>
        <v>0</v>
      </c>
      <c r="BX208" s="60">
        <f>IF(ลับ!BX$3=0,0,IF(เวลาเรียน!CD54="o",ลับ!BX$3,0))</f>
        <v>0</v>
      </c>
      <c r="BY208" s="60">
        <f>IF(ลับ!BY$3=0,0,IF(เวลาเรียน!CE54="o",ลับ!BY$3,0))</f>
        <v>0</v>
      </c>
      <c r="BZ208" s="60">
        <f>IF(ลับ!BZ$3=0,0,IF(เวลาเรียน!CF54="o",ลับ!BZ$3,0))</f>
        <v>0</v>
      </c>
      <c r="CA208" s="60">
        <f>IF(ลับ!CA$3=0,0,IF(เวลาเรียน!CG54="o",ลับ!CA$3,0))</f>
        <v>0</v>
      </c>
      <c r="CB208" s="60">
        <f>IF(ลับ!CB$3=0,0,IF(เวลาเรียน!CH54="o",ลับ!CB$3,0))</f>
        <v>0</v>
      </c>
      <c r="CC208" s="60">
        <f>IF(ลับ!CC$3=0,0,IF(เวลาเรียน!CI54="o",ลับ!CC$3,0))</f>
        <v>0</v>
      </c>
      <c r="CD208" s="60">
        <f>IF(ลับ!CD$3=0,0,IF(เวลาเรียน!CJ54="o",ลับ!CD$3,0))</f>
        <v>0</v>
      </c>
      <c r="CE208" s="60">
        <f>IF(ลับ!CE$3=0,0,IF(เวลาเรียน!CK54="o",ลับ!CE$3,0))</f>
        <v>0</v>
      </c>
      <c r="CF208" s="60">
        <f>IF(ลับ!CF$3=0,0,IF(เวลาเรียน!CL54="o",ลับ!CF$3,0))</f>
        <v>0</v>
      </c>
      <c r="CG208" s="60">
        <f>IF(ลับ!CG$3=0,0,IF(เวลาเรียน!CM54="o",ลับ!CG$3,0))</f>
        <v>0</v>
      </c>
      <c r="CH208" s="60">
        <f>IF(ลับ!CH$3=0,0,IF(เวลาเรียน!CN54="o",ลับ!CH$3,0))</f>
        <v>0</v>
      </c>
      <c r="CI208" s="60">
        <f>IF(ลับ!CI$3=0,0,IF(เวลาเรียน!CO54="o",ลับ!CI$3,0))</f>
        <v>0</v>
      </c>
      <c r="CJ208" s="60">
        <f>IF(ลับ!CJ$3=0,0,IF(เวลาเรียน!CP54="o",ลับ!CJ$3,0))</f>
        <v>0</v>
      </c>
      <c r="CK208" s="60">
        <f>IF(ลับ!CK$3=0,0,IF(เวลาเรียน!CQ54="o",ลับ!CK$3,0))</f>
        <v>0</v>
      </c>
      <c r="CL208" s="60">
        <f>IF(ลับ!CL$3=0,0,IF(เวลาเรียน!CR54="o",ลับ!CL$3,0))</f>
        <v>0</v>
      </c>
      <c r="CM208" s="60">
        <f>IF(ลับ!CM$3=0,0,IF(เวลาเรียน!CS54="o",ลับ!CM$3,0))</f>
        <v>0</v>
      </c>
      <c r="CN208" s="60">
        <f>IF(ลับ!CN$3=0,0,IF(เวลาเรียน!CT54="o",ลับ!CN$3,0))</f>
        <v>0</v>
      </c>
      <c r="CO208" s="60">
        <f>IF(ลับ!CO$3=0,0,IF(เวลาเรียน!CU54="o",ลับ!CO$3,0))</f>
        <v>0</v>
      </c>
      <c r="CP208" s="60">
        <f>IF(ลับ!CP$3=0,0,IF(เวลาเรียน!CV54="o",ลับ!CP$3,0))</f>
        <v>0</v>
      </c>
      <c r="CQ208" s="60">
        <f>IF(ลับ!CQ$3=0,0,IF(เวลาเรียน!CW54="o",ลับ!CQ$3,0))</f>
        <v>0</v>
      </c>
      <c r="CR208" s="60">
        <f>IF(ลับ!CR$3=0,0,IF(เวลาเรียน!CX54="o",ลับ!CR$3,0))</f>
        <v>0</v>
      </c>
      <c r="CS208" s="60">
        <f>IF(ลับ!CS$3=0,0,IF(เวลาเรียน!CY54="o",ลับ!CS$3,0))</f>
        <v>0</v>
      </c>
      <c r="CT208" s="60">
        <f>IF(ลับ!CT$3=0,0,IF(เวลาเรียน!CZ54="o",ลับ!CT$3,0))</f>
        <v>0</v>
      </c>
      <c r="CU208" s="60">
        <f>IF(ลับ!CU$3=0,0,IF(เวลาเรียน!DA54="o",ลับ!CU$3,0))</f>
        <v>0</v>
      </c>
      <c r="CV208" s="60">
        <f>IF(ลับ!CV$3=0,0,IF(เวลาเรียน!DB54="o",ลับ!CV$3,0))</f>
        <v>0</v>
      </c>
      <c r="CW208" s="60">
        <f>IF(ลับ!CW$3=0,0,IF(เวลาเรียน!DC54="o",ลับ!CW$3,0))</f>
        <v>0</v>
      </c>
      <c r="CX208" s="73" t="e">
        <f t="shared" si="26"/>
        <v>#REF!</v>
      </c>
      <c r="CZ208" s="47"/>
      <c r="DA208" s="47"/>
      <c r="DB208" s="47"/>
      <c r="DC208" s="47"/>
      <c r="DD208" s="47"/>
      <c r="DE208" s="47"/>
      <c r="DF208" s="47"/>
      <c r="DG208" s="47"/>
      <c r="DH208" s="47"/>
      <c r="DI208" s="47"/>
      <c r="DJ208" s="47"/>
      <c r="DK208" s="47"/>
      <c r="DL208" s="47"/>
      <c r="DM208" s="47"/>
      <c r="DN208" s="47"/>
      <c r="DO208" s="47"/>
      <c r="DP208" s="47"/>
      <c r="DQ208" s="47"/>
      <c r="DR208" s="47"/>
      <c r="DS208" s="47"/>
      <c r="DT208" s="47"/>
      <c r="DU208" s="47"/>
      <c r="DV208" s="47"/>
      <c r="DW208" s="47"/>
      <c r="DX208" s="47"/>
      <c r="DY208" s="47"/>
      <c r="DZ208" s="47"/>
      <c r="EA208" s="47"/>
      <c r="EB208" s="47"/>
      <c r="EC208" s="47"/>
      <c r="ED208" s="47"/>
      <c r="EE208" s="47"/>
      <c r="EF208" s="47"/>
    </row>
    <row r="209" spans="1:214" ht="21" thickBot="1" x14ac:dyDescent="0.6">
      <c r="A209" s="26">
        <v>50</v>
      </c>
      <c r="B209" s="60">
        <f>IF(ลับ!B$3=0,0,IF(เวลาเรียน!G55="o",ลับ!B$3,0))</f>
        <v>0</v>
      </c>
      <c r="C209" s="60">
        <f>IF(ลับ!C$3=0,0,IF(เวลาเรียน!I55="o",ลับ!C$3,0))</f>
        <v>0</v>
      </c>
      <c r="D209" s="60">
        <f>IF(ลับ!D$3=0,0,IF(เวลาเรียน!J55="o",ลับ!D$3,0))</f>
        <v>0</v>
      </c>
      <c r="E209" s="60">
        <f>IF(ลับ!E$3=0,0,IF(เวลาเรียน!K55="o",ลับ!E$3,0))</f>
        <v>0</v>
      </c>
      <c r="F209" s="60" t="e">
        <f>IF(ลับ!F$3=0,0,IF(เวลาเรียน!#REF!="o",ลับ!F$3,0))</f>
        <v>#REF!</v>
      </c>
      <c r="G209" s="60">
        <f>IF(ลับ!G$3=0,0,IF(เวลาเรียน!L55="o",ลับ!G$3,0))</f>
        <v>0</v>
      </c>
      <c r="H209" s="60">
        <f>IF(ลับ!H$3=0,0,IF(เวลาเรียน!M55="o",ลับ!H$3,0))</f>
        <v>0</v>
      </c>
      <c r="I209" s="60">
        <f>IF(ลับ!I$3=0,0,IF(เวลาเรียน!N55="o",ลับ!I$3,0))</f>
        <v>0</v>
      </c>
      <c r="J209" s="60">
        <f>IF(ลับ!J$3=0,0,IF(เวลาเรียน!O55="o",ลับ!J$3,0))</f>
        <v>0</v>
      </c>
      <c r="K209" s="60">
        <f>IF(ลับ!K$3=0,0,IF(เวลาเรียน!P55="o",ลับ!K$3,0))</f>
        <v>0</v>
      </c>
      <c r="L209" s="60">
        <f>IF(ลับ!L$3=0,0,IF(เวลาเรียน!Q55="o",ลับ!L$3,0))</f>
        <v>0</v>
      </c>
      <c r="M209" s="60">
        <f>IF(ลับ!M$3=0,0,IF(เวลาเรียน!R55="o",ลับ!M$3,0))</f>
        <v>0</v>
      </c>
      <c r="N209" s="60">
        <f>IF(ลับ!N$3=0,0,IF(เวลาเรียน!S55="o",ลับ!N$3,0))</f>
        <v>0</v>
      </c>
      <c r="O209" s="60">
        <f>IF(ลับ!O$3=0,0,IF(เวลาเรียน!T55="o",ลับ!O$3,0))</f>
        <v>0</v>
      </c>
      <c r="P209" s="60">
        <f>IF(ลับ!P$3=0,0,IF(เวลาเรียน!U55="o",ลับ!P$3,0))</f>
        <v>0</v>
      </c>
      <c r="Q209" s="60">
        <f>IF(ลับ!Q$3=0,0,IF(เวลาเรียน!V55="o",ลับ!Q$3,0))</f>
        <v>0</v>
      </c>
      <c r="R209" s="60">
        <f>IF(ลับ!R$3=0,0,IF(เวลาเรียน!W55="o",ลับ!R$3,0))</f>
        <v>0</v>
      </c>
      <c r="S209" s="60">
        <f>IF(ลับ!S$3=0,0,IF(เวลาเรียน!X55="o",ลับ!S$3,0))</f>
        <v>0</v>
      </c>
      <c r="T209" s="60">
        <f>IF(ลับ!T$3=0,0,IF(เวลาเรียน!Y55="o",ลับ!T$3,0))</f>
        <v>0</v>
      </c>
      <c r="U209" s="60">
        <f>IF(ลับ!U$3=0,0,IF(เวลาเรียน!Z55="o",ลับ!U$3,0))</f>
        <v>0</v>
      </c>
      <c r="V209" s="60">
        <f>IF(ลับ!V$3=0,0,IF(เวลาเรียน!AA55="o",ลับ!V$3,0))</f>
        <v>0</v>
      </c>
      <c r="W209" s="60">
        <f>IF(ลับ!W$3=0,0,IF(เวลาเรียน!AB55="o",ลับ!W$3,0))</f>
        <v>0</v>
      </c>
      <c r="X209" s="60">
        <f>IF(ลับ!X$3=0,0,IF(เวลาเรียน!AC55="o",ลับ!X$3,0))</f>
        <v>0</v>
      </c>
      <c r="Y209" s="60">
        <f>IF(ลับ!Y$3=0,0,IF(เวลาเรียน!AD55="o",ลับ!Y$3,0))</f>
        <v>0</v>
      </c>
      <c r="Z209" s="295">
        <f>IF(ลับ!Z$3=0,0,IF(เวลาเรียน!AE55="o",ลับ!Z$3,0))</f>
        <v>0</v>
      </c>
      <c r="AA209" s="60">
        <f>IF(ลับ!B$3=0,0,IF(เวลาเรียน!AF55="o",ลับ!B$3,0))</f>
        <v>0</v>
      </c>
      <c r="AB209" s="60">
        <f>IF(ลับ!C$3=0,0,IF(เวลาเรียน!AG55="o",ลับ!C$3,0))</f>
        <v>0</v>
      </c>
      <c r="AC209" s="60">
        <f>IF(ลับ!D$3=0,0,IF(เวลาเรียน!AH55="o",ลับ!D$3,0))</f>
        <v>0</v>
      </c>
      <c r="AD209" s="60">
        <f>IF(ลับ!E$3=0,0,IF(เวลาเรียน!AI55="o",ลับ!E$3,0))</f>
        <v>0</v>
      </c>
      <c r="AE209" s="60" t="e">
        <f>IF(ลับ!F$3=0,0,IF(เวลาเรียน!AJ55="o",ลับ!F$3,0))</f>
        <v>#REF!</v>
      </c>
      <c r="AF209" s="60">
        <f>IF(ลับ!G$3=0,0,IF(เวลาเรียน!AK55="o",ลับ!G$3,0))</f>
        <v>0</v>
      </c>
      <c r="AG209" s="60">
        <f>IF(ลับ!H$3=0,0,IF(เวลาเรียน!AL55="o",ลับ!H$3,0))</f>
        <v>0</v>
      </c>
      <c r="AH209" s="60">
        <f>IF(ลับ!I$3=0,0,IF(เวลาเรียน!AM55="o",ลับ!I$3,0))</f>
        <v>0</v>
      </c>
      <c r="AI209" s="60">
        <f>IF(ลับ!J$3=0,0,IF(เวลาเรียน!AN55="o",ลับ!J$3,0))</f>
        <v>0</v>
      </c>
      <c r="AJ209" s="60">
        <f>IF(ลับ!K$3=0,0,IF(เวลาเรียน!AO55="o",ลับ!K$3,0))</f>
        <v>0</v>
      </c>
      <c r="AK209" s="60">
        <f>IF(ลับ!L$3=0,0,IF(เวลาเรียน!AP55="o",ลับ!L$3,0))</f>
        <v>0</v>
      </c>
      <c r="AL209" s="60">
        <f>IF(ลับ!M$3=0,0,IF(เวลาเรียน!AQ55="o",ลับ!M$3,0))</f>
        <v>0</v>
      </c>
      <c r="AM209" s="60">
        <f>IF(ลับ!N$3=0,0,IF(เวลาเรียน!AR55="o",ลับ!N$3,0))</f>
        <v>0</v>
      </c>
      <c r="AN209" s="60">
        <f>IF(ลับ!O$3=0,0,IF(เวลาเรียน!AS55="o",ลับ!O$3,0))</f>
        <v>0</v>
      </c>
      <c r="AO209" s="60">
        <f>IF(ลับ!P$3=0,0,IF(เวลาเรียน!AT55="o",ลับ!P$3,0))</f>
        <v>0</v>
      </c>
      <c r="AP209" s="60">
        <f>IF(ลับ!Q$3=0,0,IF(เวลาเรียน!AU55="o",ลับ!Q$3,0))</f>
        <v>0</v>
      </c>
      <c r="AQ209" s="60">
        <f>IF(ลับ!R$3=0,0,IF(เวลาเรียน!AV55="o",ลับ!R$3,0))</f>
        <v>0</v>
      </c>
      <c r="AR209" s="60">
        <f>IF(ลับ!S$3=0,0,IF(เวลาเรียน!AW55="o",ลับ!S$3,0))</f>
        <v>0</v>
      </c>
      <c r="AS209" s="60">
        <f>IF(ลับ!T$3=0,0,IF(เวลาเรียน!AX55="o",ลับ!T$3,0))</f>
        <v>0</v>
      </c>
      <c r="AT209" s="60">
        <f>IF(ลับ!U$3=0,0,IF(เวลาเรียน!AY55="o",ลับ!U$3,0))</f>
        <v>0</v>
      </c>
      <c r="AU209" s="60">
        <f>IF(ลับ!V$3=0,0,IF(เวลาเรียน!AZ55="o",ลับ!V$3,0))</f>
        <v>0</v>
      </c>
      <c r="AV209" s="60">
        <f>IF(ลับ!W$3=0,0,IF(เวลาเรียน!BA55="o",ลับ!W$3,0))</f>
        <v>0</v>
      </c>
      <c r="AW209" s="60">
        <f>IF(ลับ!X$3=0,0,IF(เวลาเรียน!BB55="o",ลับ!X$3,0))</f>
        <v>0</v>
      </c>
      <c r="AX209" s="60">
        <f>IF(ลับ!Y$3=0,0,IF(เวลาเรียน!BC55="o",ลับ!Y$3,0))</f>
        <v>0</v>
      </c>
      <c r="AY209" s="60">
        <f>IF(ลับ!Z$3=0,0,IF(เวลาเรียน!BD55="o",ลับ!Z$3,0))</f>
        <v>0</v>
      </c>
      <c r="AZ209" s="60">
        <f>IF(ลับ!AA$3=0,0,IF(เวลาเรียน!BE55="o",ลับ!AA$3,0))</f>
        <v>0</v>
      </c>
      <c r="BA209" s="60">
        <f>IF(ลับ!AB$3=0,0,IF(เวลาเรียน!BF55="o",ลับ!AB$3,0))</f>
        <v>0</v>
      </c>
      <c r="BB209" s="60">
        <f>IF(ลับ!AC$3=0,0,IF(เวลาเรียน!BG55="o",ลับ!AC$3,0))</f>
        <v>0</v>
      </c>
      <c r="BC209" s="60">
        <f>IF(ลับ!AD$3=0,0,IF(เวลาเรียน!BH55="o",ลับ!AD$3,0))</f>
        <v>0</v>
      </c>
      <c r="BD209" s="60">
        <f>IF(ลับ!AE$3=0,0,IF(เวลาเรียน!BI55="o",ลับ!AE$3,0))</f>
        <v>0</v>
      </c>
      <c r="BE209" s="60">
        <f>IF(ลับ!AF$3=0,0,IF(เวลาเรียน!BJ55="o",ลับ!AF$3,0))</f>
        <v>0</v>
      </c>
      <c r="BF209" s="60">
        <f>IF(ลับ!AG$3=0,0,IF(เวลาเรียน!BK55="o",ลับ!AG$3,0))</f>
        <v>0</v>
      </c>
      <c r="BG209" s="60">
        <f>IF(ลับ!AH$3=0,0,IF(เวลาเรียน!BL55="o",ลับ!AH$3,0))</f>
        <v>0</v>
      </c>
      <c r="BH209" s="60">
        <f>IF(ลับ!AI$3=0,0,IF(เวลาเรียน!BM55="o",ลับ!AI$3,0))</f>
        <v>0</v>
      </c>
      <c r="BI209" s="60">
        <f>IF(ลับ!AJ$3=0,0,IF(เวลาเรียน!BN55="o",ลับ!AJ$3,0))</f>
        <v>0</v>
      </c>
      <c r="BJ209" s="60">
        <f>IF(ลับ!AK$3=0,0,IF(เวลาเรียน!BO55="o",ลับ!AK$3,0))</f>
        <v>0</v>
      </c>
      <c r="BK209" s="60">
        <f>IF(ลับ!AL$3=0,0,IF(เวลาเรียน!BP55="o",ลับ!AL$3,0))</f>
        <v>0</v>
      </c>
      <c r="BL209" s="60">
        <f>IF(ลับ!AM$3=0,0,IF(เวลาเรียน!BQ55="o",ลับ!AM$3,0))</f>
        <v>0</v>
      </c>
      <c r="BM209" s="60">
        <f>IF(ลับ!AN$3=0,0,IF(เวลาเรียน!BR55="o",ลับ!AN$3,0))</f>
        <v>0</v>
      </c>
      <c r="BN209" s="60">
        <f>IF(ลับ!AO$3=0,0,IF(เวลาเรียน!BS55="o",ลับ!AO$3,0))</f>
        <v>0</v>
      </c>
      <c r="BO209" s="60">
        <f>IF(ลับ!AP$3=0,0,IF(เวลาเรียน!BT55="o",ลับ!AP$3,0))</f>
        <v>0</v>
      </c>
      <c r="BP209" s="60">
        <f>IF(ลับ!AQ$3=0,0,IF(เวลาเรียน!BU55="o",ลับ!AQ$3,0))</f>
        <v>0</v>
      </c>
      <c r="BQ209" s="60">
        <f>IF(ลับ!AR$3=0,0,IF(เวลาเรียน!BV55="o",ลับ!AR$3,0))</f>
        <v>0</v>
      </c>
      <c r="BR209" s="60">
        <f>IF(ลับ!AS$3=0,0,IF(เวลาเรียน!BW55="o",ลับ!AS$3,0))</f>
        <v>0</v>
      </c>
      <c r="BS209" s="295">
        <f>IF(ลับ!AT$3=0,0,IF(เวลาเรียน!BX55="o",ลับ!AT$3,0))</f>
        <v>0</v>
      </c>
      <c r="BT209" s="60">
        <f>IF(ลับ!BT$3=0,0,IF(เวลาเรียน!BZ55="o",ลับ!BT$3,0))</f>
        <v>0</v>
      </c>
      <c r="BU209" s="60">
        <f>IF(ลับ!BU$3=0,0,IF(เวลาเรียน!CA55="o",ลับ!BU$3,0))</f>
        <v>0</v>
      </c>
      <c r="BV209" s="60">
        <f>IF(ลับ!BV$3=0,0,IF(เวลาเรียน!CB55="o",ลับ!BV$3,0))</f>
        <v>0</v>
      </c>
      <c r="BW209" s="60">
        <f>IF(ลับ!BW$3=0,0,IF(เวลาเรียน!CC55="o",ลับ!BW$3,0))</f>
        <v>0</v>
      </c>
      <c r="BX209" s="60">
        <f>IF(ลับ!BX$3=0,0,IF(เวลาเรียน!CD55="o",ลับ!BX$3,0))</f>
        <v>0</v>
      </c>
      <c r="BY209" s="60">
        <f>IF(ลับ!BY$3=0,0,IF(เวลาเรียน!CE55="o",ลับ!BY$3,0))</f>
        <v>0</v>
      </c>
      <c r="BZ209" s="60">
        <f>IF(ลับ!BZ$3=0,0,IF(เวลาเรียน!CF55="o",ลับ!BZ$3,0))</f>
        <v>0</v>
      </c>
      <c r="CA209" s="60">
        <f>IF(ลับ!CA$3=0,0,IF(เวลาเรียน!CG55="o",ลับ!CA$3,0))</f>
        <v>0</v>
      </c>
      <c r="CB209" s="60">
        <f>IF(ลับ!CB$3=0,0,IF(เวลาเรียน!CH55="o",ลับ!CB$3,0))</f>
        <v>0</v>
      </c>
      <c r="CC209" s="60">
        <f>IF(ลับ!CC$3=0,0,IF(เวลาเรียน!CI55="o",ลับ!CC$3,0))</f>
        <v>0</v>
      </c>
      <c r="CD209" s="60">
        <f>IF(ลับ!CD$3=0,0,IF(เวลาเรียน!CJ55="o",ลับ!CD$3,0))</f>
        <v>0</v>
      </c>
      <c r="CE209" s="60">
        <f>IF(ลับ!CE$3=0,0,IF(เวลาเรียน!CK55="o",ลับ!CE$3,0))</f>
        <v>0</v>
      </c>
      <c r="CF209" s="60">
        <f>IF(ลับ!CF$3=0,0,IF(เวลาเรียน!CL55="o",ลับ!CF$3,0))</f>
        <v>0</v>
      </c>
      <c r="CG209" s="60">
        <f>IF(ลับ!CG$3=0,0,IF(เวลาเรียน!CM55="o",ลับ!CG$3,0))</f>
        <v>0</v>
      </c>
      <c r="CH209" s="60">
        <f>IF(ลับ!CH$3=0,0,IF(เวลาเรียน!CN55="o",ลับ!CH$3,0))</f>
        <v>0</v>
      </c>
      <c r="CI209" s="60">
        <f>IF(ลับ!CI$3=0,0,IF(เวลาเรียน!CO55="o",ลับ!CI$3,0))</f>
        <v>0</v>
      </c>
      <c r="CJ209" s="60">
        <f>IF(ลับ!CJ$3=0,0,IF(เวลาเรียน!CP55="o",ลับ!CJ$3,0))</f>
        <v>0</v>
      </c>
      <c r="CK209" s="60">
        <f>IF(ลับ!CK$3=0,0,IF(เวลาเรียน!CQ55="o",ลับ!CK$3,0))</f>
        <v>0</v>
      </c>
      <c r="CL209" s="60">
        <f>IF(ลับ!CL$3=0,0,IF(เวลาเรียน!CR55="o",ลับ!CL$3,0))</f>
        <v>0</v>
      </c>
      <c r="CM209" s="60">
        <f>IF(ลับ!CM$3=0,0,IF(เวลาเรียน!CS55="o",ลับ!CM$3,0))</f>
        <v>0</v>
      </c>
      <c r="CN209" s="60">
        <f>IF(ลับ!CN$3=0,0,IF(เวลาเรียน!CT55="o",ลับ!CN$3,0))</f>
        <v>0</v>
      </c>
      <c r="CO209" s="60">
        <f>IF(ลับ!CO$3=0,0,IF(เวลาเรียน!CU55="o",ลับ!CO$3,0))</f>
        <v>0</v>
      </c>
      <c r="CP209" s="60">
        <f>IF(ลับ!CP$3=0,0,IF(เวลาเรียน!CV55="o",ลับ!CP$3,0))</f>
        <v>0</v>
      </c>
      <c r="CQ209" s="60">
        <f>IF(ลับ!CQ$3=0,0,IF(เวลาเรียน!CW55="o",ลับ!CQ$3,0))</f>
        <v>0</v>
      </c>
      <c r="CR209" s="60">
        <f>IF(ลับ!CR$3=0,0,IF(เวลาเรียน!CX55="o",ลับ!CR$3,0))</f>
        <v>0</v>
      </c>
      <c r="CS209" s="60">
        <f>IF(ลับ!CS$3=0,0,IF(เวลาเรียน!CY55="o",ลับ!CS$3,0))</f>
        <v>0</v>
      </c>
      <c r="CT209" s="60">
        <f>IF(ลับ!CT$3=0,0,IF(เวลาเรียน!CZ55="o",ลับ!CT$3,0))</f>
        <v>0</v>
      </c>
      <c r="CU209" s="60">
        <f>IF(ลับ!CU$3=0,0,IF(เวลาเรียน!DA55="o",ลับ!CU$3,0))</f>
        <v>0</v>
      </c>
      <c r="CV209" s="60">
        <f>IF(ลับ!CV$3=0,0,IF(เวลาเรียน!DB55="o",ลับ!CV$3,0))</f>
        <v>0</v>
      </c>
      <c r="CW209" s="60">
        <f>IF(ลับ!CW$3=0,0,IF(เวลาเรียน!DC55="o",ลับ!CW$3,0))</f>
        <v>0</v>
      </c>
      <c r="CX209" s="73" t="e">
        <f t="shared" si="26"/>
        <v>#REF!</v>
      </c>
      <c r="CZ209" s="47"/>
      <c r="DA209" s="47"/>
      <c r="DB209" s="47"/>
      <c r="DC209" s="47"/>
      <c r="DD209" s="47"/>
      <c r="DE209" s="47"/>
      <c r="DF209" s="47"/>
      <c r="DG209" s="47"/>
      <c r="DH209" s="47"/>
      <c r="DI209" s="47"/>
      <c r="DJ209" s="47"/>
      <c r="DK209" s="47"/>
      <c r="DL209" s="47"/>
      <c r="DM209" s="47"/>
      <c r="DN209" s="47"/>
      <c r="DO209" s="47"/>
      <c r="DP209" s="47"/>
      <c r="DQ209" s="47"/>
      <c r="DR209" s="47"/>
      <c r="DS209" s="47"/>
      <c r="DT209" s="47"/>
      <c r="DU209" s="47"/>
      <c r="DV209" s="47"/>
      <c r="DW209" s="47"/>
      <c r="DX209" s="47"/>
      <c r="DY209" s="47"/>
      <c r="DZ209" s="47"/>
      <c r="EA209" s="47"/>
      <c r="EB209" s="47"/>
      <c r="EC209" s="47"/>
      <c r="ED209" s="47"/>
      <c r="EE209" s="47"/>
      <c r="EF209" s="47"/>
    </row>
    <row r="210" spans="1:214" ht="19.8" x14ac:dyDescent="0.5">
      <c r="CZ210" s="47"/>
      <c r="DA210" s="47"/>
      <c r="DB210" s="47"/>
      <c r="DC210" s="47"/>
      <c r="DD210" s="47"/>
      <c r="DE210" s="47"/>
      <c r="DF210" s="47"/>
      <c r="DG210" s="47"/>
      <c r="DH210" s="47"/>
      <c r="DI210" s="47"/>
      <c r="DJ210" s="47"/>
      <c r="DK210" s="47"/>
      <c r="DL210" s="47"/>
      <c r="DM210" s="47"/>
      <c r="DN210" s="47"/>
      <c r="DO210" s="47"/>
      <c r="DP210" s="47"/>
      <c r="DQ210" s="47"/>
      <c r="DR210" s="47"/>
      <c r="DS210" s="47"/>
      <c r="DT210" s="47"/>
      <c r="DU210" s="47"/>
      <c r="DV210" s="47"/>
      <c r="DW210" s="47"/>
      <c r="DX210" s="47"/>
      <c r="DY210" s="47"/>
      <c r="DZ210" s="47"/>
      <c r="EA210" s="47"/>
      <c r="EB210" s="47"/>
      <c r="EC210" s="47"/>
      <c r="ED210" s="47"/>
      <c r="EE210" s="47"/>
      <c r="EF210" s="47"/>
    </row>
    <row r="211" spans="1:214" ht="19.8" x14ac:dyDescent="0.5">
      <c r="A211" s="298" t="s">
        <v>251</v>
      </c>
      <c r="CZ211" s="47"/>
      <c r="DA211" s="47"/>
      <c r="DB211" s="47"/>
      <c r="DC211" s="47"/>
      <c r="DD211" s="47"/>
      <c r="DE211" s="47"/>
      <c r="DF211" s="47"/>
      <c r="DG211" s="47"/>
      <c r="DH211" s="47"/>
      <c r="DI211" s="47"/>
      <c r="DJ211" s="47"/>
      <c r="DK211" s="47"/>
      <c r="DL211" s="47"/>
      <c r="DM211" s="47"/>
      <c r="DN211" s="47"/>
      <c r="DO211" s="47"/>
      <c r="DP211" s="47"/>
      <c r="DQ211" s="47"/>
      <c r="DR211" s="47"/>
      <c r="DS211" s="47"/>
      <c r="DT211" s="47"/>
      <c r="DU211" s="47"/>
      <c r="DV211" s="47"/>
      <c r="DW211" s="47"/>
      <c r="DX211" s="47"/>
      <c r="DY211" s="47"/>
      <c r="DZ211" s="47"/>
      <c r="EA211" s="47"/>
      <c r="EB211" s="47"/>
      <c r="EC211" s="47"/>
      <c r="ED211" s="47"/>
      <c r="EE211" s="47"/>
      <c r="EF211" s="47"/>
    </row>
    <row r="212" spans="1:214" ht="20.399999999999999" x14ac:dyDescent="0.55000000000000004">
      <c r="A212" s="25">
        <v>1</v>
      </c>
      <c r="B212" s="60">
        <f>IF(ลับ!B$3=0,0,IF(เวลาเรียน!H6="น",ลับ!B$3,0))</f>
        <v>0</v>
      </c>
      <c r="C212" s="60">
        <f>IF(ลับ!C$3=0,0,IF(เวลาเรียน!I6="น",ลับ!C$3,0))</f>
        <v>0</v>
      </c>
      <c r="D212" s="60">
        <f>IF(ลับ!D$3=0,0,IF(เวลาเรียน!J6="น",ลับ!D$3,0))</f>
        <v>0</v>
      </c>
      <c r="E212" s="60">
        <f>IF(ลับ!E$3=0,0,IF(เวลาเรียน!G6="น",ลับ!E$3,0))</f>
        <v>0</v>
      </c>
      <c r="F212" s="60" t="e">
        <f>IF(ลับ!F$3=0,0,IF(เวลาเรียน!#REF!="น",ลับ!F$3,0))</f>
        <v>#REF!</v>
      </c>
      <c r="G212" s="60">
        <f>IF(ลับ!G$3=0,0,IF(เวลาเรียน!L6="น",ลับ!G$3,0))</f>
        <v>0</v>
      </c>
      <c r="H212" s="60">
        <f>IF(ลับ!H$3=0,0,IF(เวลาเรียน!M6="น",ลับ!H$3,0))</f>
        <v>0</v>
      </c>
      <c r="I212" s="60">
        <f>IF(ลับ!I$3=0,0,IF(เวลาเรียน!N6="น",ลับ!I$3,0))</f>
        <v>0</v>
      </c>
      <c r="J212" s="60">
        <f>IF(ลับ!J$3=0,0,IF(เวลาเรียน!O6="น",ลับ!J$3,0))</f>
        <v>0</v>
      </c>
      <c r="K212" s="60">
        <f>IF(ลับ!K$3=0,0,IF(เวลาเรียน!P6="น",ลับ!K$3,0))</f>
        <v>0</v>
      </c>
      <c r="L212" s="60">
        <f>IF(ลับ!L$3=0,0,IF(เวลาเรียน!Q6="น",ลับ!L$3,0))</f>
        <v>0</v>
      </c>
      <c r="M212" s="60">
        <f>IF(ลับ!M$3=0,0,IF(เวลาเรียน!R6="น",ลับ!M$3,0))</f>
        <v>0</v>
      </c>
      <c r="N212" s="60">
        <f>IF(ลับ!N$3=0,0,IF(เวลาเรียน!S6="น",ลับ!N$3,0))</f>
        <v>0</v>
      </c>
      <c r="O212" s="60">
        <f>IF(ลับ!O$3=0,0,IF(เวลาเรียน!T6="น",ลับ!O$3,0))</f>
        <v>0</v>
      </c>
      <c r="P212" s="60">
        <f>IF(ลับ!P$3=0,0,IF(เวลาเรียน!U6="น",ลับ!P$3,0))</f>
        <v>0</v>
      </c>
      <c r="Q212" s="60">
        <f>IF(ลับ!Q$3=0,0,IF(เวลาเรียน!V6="น",ลับ!Q$3,0))</f>
        <v>0</v>
      </c>
      <c r="R212" s="60">
        <f>IF(ลับ!R$3=0,0,IF(เวลาเรียน!W6="น",ลับ!R$3,0))</f>
        <v>0</v>
      </c>
      <c r="S212" s="60">
        <f>IF(ลับ!S$3=0,0,IF(เวลาเรียน!X6="น",ลับ!S$3,0))</f>
        <v>0</v>
      </c>
      <c r="T212" s="60">
        <f>IF(ลับ!T$3=0,0,IF(เวลาเรียน!Y6="น",ลับ!T$3,0))</f>
        <v>0</v>
      </c>
      <c r="U212" s="60">
        <f>IF(ลับ!U$3=0,0,IF(เวลาเรียน!Z6="น",ลับ!U$3,0))</f>
        <v>0</v>
      </c>
      <c r="V212" s="60">
        <f>IF(ลับ!V$3=0,0,IF(เวลาเรียน!AA6="น",ลับ!V$3,0))</f>
        <v>0</v>
      </c>
      <c r="W212" s="60">
        <f>IF(ลับ!W$3=0,0,IF(เวลาเรียน!AB6="น",ลับ!W$3,0))</f>
        <v>0</v>
      </c>
      <c r="X212" s="60">
        <f>IF(ลับ!X$3=0,0,IF(เวลาเรียน!AC6="น",ลับ!X$3,0))</f>
        <v>0</v>
      </c>
      <c r="Y212" s="60">
        <f>IF(ลับ!Y$3=0,0,IF(เวลาเรียน!AD6="น",ลับ!Y$3,0))</f>
        <v>0</v>
      </c>
      <c r="Z212" s="295">
        <f>IF(ลับ!Z$3=0,0,IF(เวลาเรียน!AE6="น",ลับ!Z$3,0))</f>
        <v>0</v>
      </c>
      <c r="AA212" s="60">
        <f>IF(ลับ!B$3=0,0,IF(เวลาเรียน!AF6="น",ลับ!B$3,0))</f>
        <v>0</v>
      </c>
      <c r="AB212" s="60">
        <f>IF(ลับ!C$3=0,0,IF(เวลาเรียน!AG6="น",ลับ!C$3,0))</f>
        <v>0</v>
      </c>
      <c r="AC212" s="60">
        <f>IF(ลับ!D$3=0,0,IF(เวลาเรียน!AH6="น",ลับ!D$3,0))</f>
        <v>0</v>
      </c>
      <c r="AD212" s="60">
        <f>IF(ลับ!E$3=0,0,IF(เวลาเรียน!AI6="น",ลับ!E$3,0))</f>
        <v>0</v>
      </c>
      <c r="AE212" s="60" t="e">
        <f>IF(ลับ!F$3=0,0,IF(เวลาเรียน!AJ6="น",ลับ!F$3,0))</f>
        <v>#REF!</v>
      </c>
      <c r="AF212" s="60">
        <f>IF(ลับ!G$3=0,0,IF(เวลาเรียน!AK6="น",ลับ!G$3,0))</f>
        <v>0</v>
      </c>
      <c r="AG212" s="60">
        <f>IF(ลับ!H$3=0,0,IF(เวลาเรียน!AL6="น",ลับ!H$3,0))</f>
        <v>0</v>
      </c>
      <c r="AH212" s="60">
        <f>IF(ลับ!I$3=0,0,IF(เวลาเรียน!AM6="น",ลับ!I$3,0))</f>
        <v>0</v>
      </c>
      <c r="AI212" s="60">
        <f>IF(ลับ!J$3=0,0,IF(เวลาเรียน!AN6="น",ลับ!J$3,0))</f>
        <v>0</v>
      </c>
      <c r="AJ212" s="60">
        <f>IF(ลับ!K$3=0,0,IF(เวลาเรียน!AO6="น",ลับ!K$3,0))</f>
        <v>0</v>
      </c>
      <c r="AK212" s="60">
        <f>IF(ลับ!L$3=0,0,IF(เวลาเรียน!AP6="น",ลับ!L$3,0))</f>
        <v>0</v>
      </c>
      <c r="AL212" s="60">
        <f>IF(ลับ!M$3=0,0,IF(เวลาเรียน!AQ6="น",ลับ!M$3,0))</f>
        <v>0</v>
      </c>
      <c r="AM212" s="60">
        <f>IF(ลับ!N$3=0,0,IF(เวลาเรียน!AR6="น",ลับ!N$3,0))</f>
        <v>0</v>
      </c>
      <c r="AN212" s="60">
        <f>IF(ลับ!O$3=0,0,IF(เวลาเรียน!AS6="น",ลับ!O$3,0))</f>
        <v>0</v>
      </c>
      <c r="AO212" s="60">
        <f>IF(ลับ!P$3=0,0,IF(เวลาเรียน!AT6="น",ลับ!P$3,0))</f>
        <v>0</v>
      </c>
      <c r="AP212" s="60">
        <f>IF(ลับ!Q$3=0,0,IF(เวลาเรียน!AU6="น",ลับ!Q$3,0))</f>
        <v>0</v>
      </c>
      <c r="AQ212" s="60">
        <f>IF(ลับ!R$3=0,0,IF(เวลาเรียน!AV6="น",ลับ!R$3,0))</f>
        <v>0</v>
      </c>
      <c r="AR212" s="60">
        <f>IF(ลับ!S$3=0,0,IF(เวลาเรียน!AW6="น",ลับ!S$3,0))</f>
        <v>0</v>
      </c>
      <c r="AS212" s="60">
        <f>IF(ลับ!T$3=0,0,IF(เวลาเรียน!AX6="น",ลับ!T$3,0))</f>
        <v>0</v>
      </c>
      <c r="AT212" s="60">
        <f>IF(ลับ!U$3=0,0,IF(เวลาเรียน!AY6="น",ลับ!U$3,0))</f>
        <v>0</v>
      </c>
      <c r="AU212" s="60">
        <f>IF(ลับ!V$3=0,0,IF(เวลาเรียน!AZ6="น",ลับ!V$3,0))</f>
        <v>0</v>
      </c>
      <c r="AV212" s="60">
        <f>IF(ลับ!W$3=0,0,IF(เวลาเรียน!BA6="น",ลับ!W$3,0))</f>
        <v>0</v>
      </c>
      <c r="AW212" s="60">
        <f>IF(ลับ!X$3=0,0,IF(เวลาเรียน!BB6="น",ลับ!X$3,0))</f>
        <v>0</v>
      </c>
      <c r="AX212" s="60">
        <f>IF(ลับ!Y$3=0,0,IF(เวลาเรียน!BC6="น",ลับ!Y$3,0))</f>
        <v>0</v>
      </c>
      <c r="AY212" s="60">
        <f>IF(ลับ!Z$3=0,0,IF(เวลาเรียน!BD6="น",ลับ!Z$3,0))</f>
        <v>0</v>
      </c>
      <c r="AZ212" s="60">
        <f>IF(ลับ!AA$3=0,0,IF(เวลาเรียน!BE6="น",ลับ!AA$3,0))</f>
        <v>0</v>
      </c>
      <c r="BA212" s="60">
        <f>IF(ลับ!AB$3=0,0,IF(เวลาเรียน!BF6="น",ลับ!AB$3,0))</f>
        <v>0</v>
      </c>
      <c r="BB212" s="60">
        <f>IF(ลับ!AC$3=0,0,IF(เวลาเรียน!BG6="น",ลับ!AC$3,0))</f>
        <v>0</v>
      </c>
      <c r="BC212" s="60">
        <f>IF(ลับ!AD$3=0,0,IF(เวลาเรียน!BH6="น",ลับ!AD$3,0))</f>
        <v>0</v>
      </c>
      <c r="BD212" s="60">
        <f>IF(ลับ!AE$3=0,0,IF(เวลาเรียน!BI6="น",ลับ!AE$3,0))</f>
        <v>0</v>
      </c>
      <c r="BE212" s="60">
        <f>IF(ลับ!AF$3=0,0,IF(เวลาเรียน!BJ6="น",ลับ!AF$3,0))</f>
        <v>0</v>
      </c>
      <c r="BF212" s="60">
        <f>IF(ลับ!AG$3=0,0,IF(เวลาเรียน!BK6="น",ลับ!AG$3,0))</f>
        <v>0</v>
      </c>
      <c r="BG212" s="60">
        <f>IF(ลับ!AH$3=0,0,IF(เวลาเรียน!BL6="น",ลับ!AH$3,0))</f>
        <v>0</v>
      </c>
      <c r="BH212" s="60">
        <f>IF(ลับ!AI$3=0,0,IF(เวลาเรียน!BM6="น",ลับ!AI$3,0))</f>
        <v>0</v>
      </c>
      <c r="BI212" s="60">
        <f>IF(ลับ!AJ$3=0,0,IF(เวลาเรียน!BN6="น",ลับ!AJ$3,0))</f>
        <v>0</v>
      </c>
      <c r="BJ212" s="60">
        <f>IF(ลับ!AK$3=0,0,IF(เวลาเรียน!BO6="น",ลับ!AK$3,0))</f>
        <v>0</v>
      </c>
      <c r="BK212" s="60">
        <f>IF(ลับ!AL$3=0,0,IF(เวลาเรียน!BP6="น",ลับ!AL$3,0))</f>
        <v>0</v>
      </c>
      <c r="BL212" s="60">
        <f>IF(ลับ!AM$3=0,0,IF(เวลาเรียน!BQ6="น",ลับ!AM$3,0))</f>
        <v>0</v>
      </c>
      <c r="BM212" s="60">
        <f>IF(ลับ!AN$3=0,0,IF(เวลาเรียน!BR6="น",ลับ!AN$3,0))</f>
        <v>0</v>
      </c>
      <c r="BN212" s="60">
        <f>IF(ลับ!AO$3=0,0,IF(เวลาเรียน!BS6="น",ลับ!AO$3,0))</f>
        <v>0</v>
      </c>
      <c r="BO212" s="60">
        <f>IF(ลับ!AP$3=0,0,IF(เวลาเรียน!BT6="น",ลับ!AP$3,0))</f>
        <v>0</v>
      </c>
      <c r="BP212" s="60">
        <f>IF(ลับ!AQ$3=0,0,IF(เวลาเรียน!BU6="น",ลับ!AQ$3,0))</f>
        <v>0</v>
      </c>
      <c r="BQ212" s="60">
        <f>IF(ลับ!AR$3=0,0,IF(เวลาเรียน!BV6="น",ลับ!AR$3,0))</f>
        <v>0</v>
      </c>
      <c r="BR212" s="60">
        <f>IF(ลับ!AS$3=0,0,IF(เวลาเรียน!BW6="น",ลับ!AS$3,0))</f>
        <v>0</v>
      </c>
      <c r="BS212" s="295">
        <f>IF(ลับ!AT$3=0,0,IF(เวลาเรียน!BX6="น",ลับ!AT$3,0))</f>
        <v>0</v>
      </c>
      <c r="BT212" s="60">
        <f>IF(ลับ!BT$3=0,0,IF(เวลาเรียน!BZ6="น",ลับ!BT$3,0))</f>
        <v>0</v>
      </c>
      <c r="BU212" s="60">
        <f>IF(ลับ!BU$3=0,0,IF(เวลาเรียน!CA6="น",ลับ!BU$3,0))</f>
        <v>0</v>
      </c>
      <c r="BV212" s="60">
        <f>IF(ลับ!BV$3=0,0,IF(เวลาเรียน!CB6="น",ลับ!BV$3,0))</f>
        <v>0</v>
      </c>
      <c r="BW212" s="60">
        <f>IF(ลับ!BW$3=0,0,IF(เวลาเรียน!CC6="น",ลับ!BW$3,0))</f>
        <v>0</v>
      </c>
      <c r="BX212" s="60">
        <f>IF(ลับ!BX$3=0,0,IF(เวลาเรียน!CD6="น",ลับ!BX$3,0))</f>
        <v>0</v>
      </c>
      <c r="BY212" s="60">
        <f>IF(ลับ!BY$3=0,0,IF(เวลาเรียน!CE6="น",ลับ!BY$3,0))</f>
        <v>0</v>
      </c>
      <c r="BZ212" s="60">
        <f>IF(ลับ!BZ$3=0,0,IF(เวลาเรียน!CF6="น",ลับ!BZ$3,0))</f>
        <v>0</v>
      </c>
      <c r="CA212" s="60">
        <f>IF(ลับ!CA$3=0,0,IF(เวลาเรียน!CG6="น",ลับ!CA$3,0))</f>
        <v>0</v>
      </c>
      <c r="CB212" s="60">
        <f>IF(ลับ!CB$3=0,0,IF(เวลาเรียน!CH6="น",ลับ!CB$3,0))</f>
        <v>0</v>
      </c>
      <c r="CC212" s="60">
        <f>IF(ลับ!CC$3=0,0,IF(เวลาเรียน!CI6="น",ลับ!CC$3,0))</f>
        <v>0</v>
      </c>
      <c r="CD212" s="60">
        <f>IF(ลับ!CD$3=0,0,IF(เวลาเรียน!CJ6="น",ลับ!CD$3,0))</f>
        <v>0</v>
      </c>
      <c r="CE212" s="60">
        <f>IF(ลับ!CE$3=0,0,IF(เวลาเรียน!CK6="น",ลับ!CE$3,0))</f>
        <v>0</v>
      </c>
      <c r="CF212" s="60">
        <f>IF(ลับ!CF$3=0,0,IF(เวลาเรียน!CL6="น",ลับ!CF$3,0))</f>
        <v>0</v>
      </c>
      <c r="CG212" s="60">
        <f>IF(ลับ!CG$3=0,0,IF(เวลาเรียน!CM6="น",ลับ!CG$3,0))</f>
        <v>0</v>
      </c>
      <c r="CH212" s="60">
        <f>IF(ลับ!CH$3=0,0,IF(เวลาเรียน!CN6="น",ลับ!CH$3,0))</f>
        <v>0</v>
      </c>
      <c r="CI212" s="60">
        <f>IF(ลับ!CI$3=0,0,IF(เวลาเรียน!CO6="น",ลับ!CI$3,0))</f>
        <v>0</v>
      </c>
      <c r="CJ212" s="60">
        <f>IF(ลับ!CJ$3=0,0,IF(เวลาเรียน!CP6="น",ลับ!CJ$3,0))</f>
        <v>0</v>
      </c>
      <c r="CK212" s="60">
        <f>IF(ลับ!CK$3=0,0,IF(เวลาเรียน!CQ6="น",ลับ!CK$3,0))</f>
        <v>0</v>
      </c>
      <c r="CL212" s="60">
        <f>IF(ลับ!CL$3=0,0,IF(เวลาเรียน!CR6="น",ลับ!CL$3,0))</f>
        <v>0</v>
      </c>
      <c r="CM212" s="60">
        <f>IF(ลับ!CM$3=0,0,IF(เวลาเรียน!CS6="น",ลับ!CM$3,0))</f>
        <v>0</v>
      </c>
      <c r="CN212" s="60">
        <f>IF(ลับ!CN$3=0,0,IF(เวลาเรียน!CT6="น",ลับ!CN$3,0))</f>
        <v>0</v>
      </c>
      <c r="CO212" s="60">
        <f>IF(ลับ!CO$3=0,0,IF(เวลาเรียน!CU6="น",ลับ!CO$3,0))</f>
        <v>0</v>
      </c>
      <c r="CP212" s="60">
        <f>IF(ลับ!CP$3=0,0,IF(เวลาเรียน!CV6="น",ลับ!CP$3,0))</f>
        <v>0</v>
      </c>
      <c r="CQ212" s="60">
        <f>IF(ลับ!CQ$3=0,0,IF(เวลาเรียน!CW6="น",ลับ!CQ$3,0))</f>
        <v>0</v>
      </c>
      <c r="CR212" s="60">
        <f>IF(ลับ!CR$3=0,0,IF(เวลาเรียน!CX6="น",ลับ!CR$3,0))</f>
        <v>0</v>
      </c>
      <c r="CS212" s="60">
        <f>IF(ลับ!CS$3=0,0,IF(เวลาเรียน!CY6="น",ลับ!CS$3,0))</f>
        <v>0</v>
      </c>
      <c r="CT212" s="60">
        <f>IF(ลับ!CT$3=0,0,IF(เวลาเรียน!CZ6="น",ลับ!CT$3,0))</f>
        <v>0</v>
      </c>
      <c r="CU212" s="60">
        <f>IF(ลับ!CU$3=0,0,IF(เวลาเรียน!DA6="น",ลับ!CU$3,0))</f>
        <v>0</v>
      </c>
      <c r="CV212" s="60">
        <f>IF(ลับ!CV$3=0,0,IF(เวลาเรียน!DB6="น",ลับ!CV$3,0))</f>
        <v>0</v>
      </c>
      <c r="CW212" s="60">
        <f>IF(ลับ!CW$3=0,0,IF(เวลาเรียน!DC6="น",ลับ!CW$3,0))</f>
        <v>0</v>
      </c>
      <c r="CX212" s="73" t="e">
        <f>SUM(B212:CW212)</f>
        <v>#REF!</v>
      </c>
      <c r="CZ212" s="47"/>
      <c r="DA212" s="47"/>
      <c r="DB212" s="47"/>
      <c r="DC212" s="47"/>
      <c r="DD212" s="47"/>
      <c r="DE212" s="47"/>
      <c r="DF212" s="47"/>
      <c r="DG212" s="47"/>
      <c r="DH212" s="47"/>
      <c r="DI212" s="47"/>
      <c r="DJ212" s="47"/>
      <c r="DK212" s="47"/>
      <c r="DL212" s="47"/>
      <c r="DM212" s="47"/>
      <c r="DN212" s="47"/>
      <c r="DO212" s="47"/>
      <c r="DP212" s="47"/>
      <c r="DQ212" s="47"/>
      <c r="DR212" s="47"/>
      <c r="DS212" s="47"/>
      <c r="DT212" s="47"/>
      <c r="DU212" s="47"/>
      <c r="DV212" s="47"/>
      <c r="DW212" s="47"/>
      <c r="DX212" s="47"/>
      <c r="DY212" s="47"/>
      <c r="DZ212" s="47"/>
      <c r="EA212" s="47"/>
      <c r="EB212" s="47"/>
      <c r="EC212" s="47"/>
      <c r="ED212" s="47"/>
      <c r="EE212" s="47"/>
      <c r="EF212" s="47"/>
      <c r="GI212" s="65"/>
      <c r="GJ212" s="65"/>
      <c r="GK212" s="65"/>
      <c r="GL212" s="65"/>
      <c r="GM212" s="65"/>
      <c r="GN212" s="65"/>
      <c r="GO212" s="65"/>
      <c r="GP212" s="65"/>
      <c r="GQ212" s="65"/>
      <c r="GR212" s="65"/>
      <c r="GS212" s="65"/>
      <c r="GT212" s="65"/>
      <c r="GU212" s="65"/>
      <c r="GV212" s="65"/>
      <c r="GW212" s="65"/>
      <c r="GX212" s="65"/>
      <c r="GY212" s="65"/>
      <c r="GZ212" s="65"/>
      <c r="HA212" s="65"/>
      <c r="HB212" s="65"/>
      <c r="HC212" s="65"/>
      <c r="HD212" s="65"/>
      <c r="HE212" s="65"/>
      <c r="HF212" s="65"/>
    </row>
    <row r="213" spans="1:214" ht="20.399999999999999" x14ac:dyDescent="0.55000000000000004">
      <c r="A213" s="25">
        <v>2</v>
      </c>
      <c r="B213" s="60">
        <f>IF(ลับ!B$3=0,0,IF(เวลาเรียน!H7="น",ลับ!B$3,0))</f>
        <v>0</v>
      </c>
      <c r="C213" s="60">
        <f>IF(ลับ!C$3=0,0,IF(เวลาเรียน!I7="น",ลับ!C$3,0))</f>
        <v>0</v>
      </c>
      <c r="D213" s="60">
        <f>IF(ลับ!D$3=0,0,IF(เวลาเรียน!J7="น",ลับ!D$3,0))</f>
        <v>0</v>
      </c>
      <c r="E213" s="60">
        <f>IF(ลับ!E$3=0,0,IF(เวลาเรียน!K7="น",ลับ!E$3,0))</f>
        <v>0</v>
      </c>
      <c r="F213" s="60" t="e">
        <f>IF(ลับ!F$3=0,0,IF(เวลาเรียน!#REF!="น",ลับ!F$3,0))</f>
        <v>#REF!</v>
      </c>
      <c r="G213" s="60">
        <f>IF(ลับ!G$3=0,0,IF(เวลาเรียน!L7="น",ลับ!G$3,0))</f>
        <v>0</v>
      </c>
      <c r="H213" s="60">
        <f>IF(ลับ!H$3=0,0,IF(เวลาเรียน!M7="น",ลับ!H$3,0))</f>
        <v>0</v>
      </c>
      <c r="I213" s="60">
        <f>IF(ลับ!I$3=0,0,IF(เวลาเรียน!N7="น",ลับ!I$3,0))</f>
        <v>0</v>
      </c>
      <c r="J213" s="60">
        <f>IF(ลับ!J$3=0,0,IF(เวลาเรียน!O7="น",ลับ!J$3,0))</f>
        <v>0</v>
      </c>
      <c r="K213" s="60">
        <f>IF(ลับ!K$3=0,0,IF(เวลาเรียน!P7="น",ลับ!K$3,0))</f>
        <v>0</v>
      </c>
      <c r="L213" s="60">
        <f>IF(ลับ!L$3=0,0,IF(เวลาเรียน!Q7="น",ลับ!L$3,0))</f>
        <v>0</v>
      </c>
      <c r="M213" s="60">
        <f>IF(ลับ!M$3=0,0,IF(เวลาเรียน!R7="น",ลับ!M$3,0))</f>
        <v>0</v>
      </c>
      <c r="N213" s="60">
        <f>IF(ลับ!N$3=0,0,IF(เวลาเรียน!S7="น",ลับ!N$3,0))</f>
        <v>0</v>
      </c>
      <c r="O213" s="60">
        <f>IF(ลับ!O$3=0,0,IF(เวลาเรียน!T7="น",ลับ!O$3,0))</f>
        <v>0</v>
      </c>
      <c r="P213" s="60">
        <f>IF(ลับ!P$3=0,0,IF(เวลาเรียน!U7="น",ลับ!P$3,0))</f>
        <v>0</v>
      </c>
      <c r="Q213" s="60">
        <f>IF(ลับ!Q$3=0,0,IF(เวลาเรียน!V7="น",ลับ!Q$3,0))</f>
        <v>0</v>
      </c>
      <c r="R213" s="60">
        <f>IF(ลับ!R$3=0,0,IF(เวลาเรียน!W7="น",ลับ!R$3,0))</f>
        <v>0</v>
      </c>
      <c r="S213" s="60">
        <f>IF(ลับ!S$3=0,0,IF(เวลาเรียน!X7="น",ลับ!S$3,0))</f>
        <v>0</v>
      </c>
      <c r="T213" s="60">
        <f>IF(ลับ!T$3=0,0,IF(เวลาเรียน!Y7="น",ลับ!T$3,0))</f>
        <v>0</v>
      </c>
      <c r="U213" s="60">
        <f>IF(ลับ!U$3=0,0,IF(เวลาเรียน!Z7="น",ลับ!U$3,0))</f>
        <v>0</v>
      </c>
      <c r="V213" s="60">
        <f>IF(ลับ!V$3=0,0,IF(เวลาเรียน!AA7="น",ลับ!V$3,0))</f>
        <v>0</v>
      </c>
      <c r="W213" s="60">
        <f>IF(ลับ!W$3=0,0,IF(เวลาเรียน!AB7="น",ลับ!W$3,0))</f>
        <v>0</v>
      </c>
      <c r="X213" s="60">
        <f>IF(ลับ!X$3=0,0,IF(เวลาเรียน!AC7="น",ลับ!X$3,0))</f>
        <v>0</v>
      </c>
      <c r="Y213" s="60">
        <f>IF(ลับ!Y$3=0,0,IF(เวลาเรียน!AD7="น",ลับ!Y$3,0))</f>
        <v>0</v>
      </c>
      <c r="Z213" s="295">
        <f>IF(ลับ!Z$3=0,0,IF(เวลาเรียน!AE7="น",ลับ!Z$3,0))</f>
        <v>0</v>
      </c>
      <c r="AA213" s="60">
        <f>IF(ลับ!B$3=0,0,IF(เวลาเรียน!AF7="น",ลับ!B$3,0))</f>
        <v>0</v>
      </c>
      <c r="AB213" s="60">
        <f>IF(ลับ!C$3=0,0,IF(เวลาเรียน!AG7="น",ลับ!C$3,0))</f>
        <v>0</v>
      </c>
      <c r="AC213" s="60">
        <f>IF(ลับ!D$3=0,0,IF(เวลาเรียน!AH7="น",ลับ!D$3,0))</f>
        <v>0</v>
      </c>
      <c r="AD213" s="60">
        <f>IF(ลับ!E$3=0,0,IF(เวลาเรียน!AI7="น",ลับ!E$3,0))</f>
        <v>0</v>
      </c>
      <c r="AE213" s="60" t="e">
        <f>IF(ลับ!F$3=0,0,IF(เวลาเรียน!AJ7="น",ลับ!F$3,0))</f>
        <v>#REF!</v>
      </c>
      <c r="AF213" s="60">
        <f>IF(ลับ!G$3=0,0,IF(เวลาเรียน!AK7="น",ลับ!G$3,0))</f>
        <v>0</v>
      </c>
      <c r="AG213" s="60">
        <f>IF(ลับ!H$3=0,0,IF(เวลาเรียน!AL7="น",ลับ!H$3,0))</f>
        <v>0</v>
      </c>
      <c r="AH213" s="60">
        <f>IF(ลับ!I$3=0,0,IF(เวลาเรียน!AM7="น",ลับ!I$3,0))</f>
        <v>0</v>
      </c>
      <c r="AI213" s="60">
        <f>IF(ลับ!J$3=0,0,IF(เวลาเรียน!AN7="น",ลับ!J$3,0))</f>
        <v>0</v>
      </c>
      <c r="AJ213" s="60">
        <f>IF(ลับ!K$3=0,0,IF(เวลาเรียน!AO7="น",ลับ!K$3,0))</f>
        <v>0</v>
      </c>
      <c r="AK213" s="60">
        <f>IF(ลับ!L$3=0,0,IF(เวลาเรียน!AP7="น",ลับ!L$3,0))</f>
        <v>0</v>
      </c>
      <c r="AL213" s="60">
        <f>IF(ลับ!M$3=0,0,IF(เวลาเรียน!AQ7="น",ลับ!M$3,0))</f>
        <v>0</v>
      </c>
      <c r="AM213" s="60">
        <f>IF(ลับ!N$3=0,0,IF(เวลาเรียน!AR7="น",ลับ!N$3,0))</f>
        <v>0</v>
      </c>
      <c r="AN213" s="60">
        <f>IF(ลับ!O$3=0,0,IF(เวลาเรียน!AS7="น",ลับ!O$3,0))</f>
        <v>0</v>
      </c>
      <c r="AO213" s="60">
        <f>IF(ลับ!P$3=0,0,IF(เวลาเรียน!AT7="น",ลับ!P$3,0))</f>
        <v>0</v>
      </c>
      <c r="AP213" s="60">
        <f>IF(ลับ!Q$3=0,0,IF(เวลาเรียน!AU7="น",ลับ!Q$3,0))</f>
        <v>0</v>
      </c>
      <c r="AQ213" s="60">
        <f>IF(ลับ!R$3=0,0,IF(เวลาเรียน!AV7="น",ลับ!R$3,0))</f>
        <v>0</v>
      </c>
      <c r="AR213" s="60">
        <f>IF(ลับ!S$3=0,0,IF(เวลาเรียน!AW7="น",ลับ!S$3,0))</f>
        <v>0</v>
      </c>
      <c r="AS213" s="60">
        <f>IF(ลับ!T$3=0,0,IF(เวลาเรียน!AX7="น",ลับ!T$3,0))</f>
        <v>0</v>
      </c>
      <c r="AT213" s="60">
        <f>IF(ลับ!U$3=0,0,IF(เวลาเรียน!AY7="น",ลับ!U$3,0))</f>
        <v>0</v>
      </c>
      <c r="AU213" s="60">
        <f>IF(ลับ!V$3=0,0,IF(เวลาเรียน!AZ7="น",ลับ!V$3,0))</f>
        <v>0</v>
      </c>
      <c r="AV213" s="60">
        <f>IF(ลับ!W$3=0,0,IF(เวลาเรียน!BA7="น",ลับ!W$3,0))</f>
        <v>0</v>
      </c>
      <c r="AW213" s="60">
        <f>IF(ลับ!X$3=0,0,IF(เวลาเรียน!BB7="น",ลับ!X$3,0))</f>
        <v>0</v>
      </c>
      <c r="AX213" s="60">
        <f>IF(ลับ!Y$3=0,0,IF(เวลาเรียน!BC7="น",ลับ!Y$3,0))</f>
        <v>0</v>
      </c>
      <c r="AY213" s="60">
        <f>IF(ลับ!Z$3=0,0,IF(เวลาเรียน!BD7="น",ลับ!Z$3,0))</f>
        <v>0</v>
      </c>
      <c r="AZ213" s="60">
        <f>IF(ลับ!AA$3=0,0,IF(เวลาเรียน!BE7="น",ลับ!AA$3,0))</f>
        <v>0</v>
      </c>
      <c r="BA213" s="60">
        <f>IF(ลับ!AB$3=0,0,IF(เวลาเรียน!BF7="น",ลับ!AB$3,0))</f>
        <v>0</v>
      </c>
      <c r="BB213" s="60">
        <f>IF(ลับ!AC$3=0,0,IF(เวลาเรียน!BG7="น",ลับ!AC$3,0))</f>
        <v>0</v>
      </c>
      <c r="BC213" s="60">
        <f>IF(ลับ!AD$3=0,0,IF(เวลาเรียน!BH7="น",ลับ!AD$3,0))</f>
        <v>0</v>
      </c>
      <c r="BD213" s="60">
        <f>IF(ลับ!AE$3=0,0,IF(เวลาเรียน!BI7="น",ลับ!AE$3,0))</f>
        <v>0</v>
      </c>
      <c r="BE213" s="60">
        <f>IF(ลับ!AF$3=0,0,IF(เวลาเรียน!BJ7="น",ลับ!AF$3,0))</f>
        <v>0</v>
      </c>
      <c r="BF213" s="60">
        <f>IF(ลับ!AG$3=0,0,IF(เวลาเรียน!BK7="น",ลับ!AG$3,0))</f>
        <v>0</v>
      </c>
      <c r="BG213" s="60">
        <f>IF(ลับ!AH$3=0,0,IF(เวลาเรียน!BL7="น",ลับ!AH$3,0))</f>
        <v>0</v>
      </c>
      <c r="BH213" s="60">
        <f>IF(ลับ!AI$3=0,0,IF(เวลาเรียน!BM7="น",ลับ!AI$3,0))</f>
        <v>0</v>
      </c>
      <c r="BI213" s="60">
        <f>IF(ลับ!AJ$3=0,0,IF(เวลาเรียน!BN7="น",ลับ!AJ$3,0))</f>
        <v>0</v>
      </c>
      <c r="BJ213" s="60">
        <f>IF(ลับ!AK$3=0,0,IF(เวลาเรียน!BO7="น",ลับ!AK$3,0))</f>
        <v>0</v>
      </c>
      <c r="BK213" s="60">
        <f>IF(ลับ!AL$3=0,0,IF(เวลาเรียน!BP7="น",ลับ!AL$3,0))</f>
        <v>0</v>
      </c>
      <c r="BL213" s="60">
        <f>IF(ลับ!AM$3=0,0,IF(เวลาเรียน!BQ7="น",ลับ!AM$3,0))</f>
        <v>0</v>
      </c>
      <c r="BM213" s="60">
        <f>IF(ลับ!AN$3=0,0,IF(เวลาเรียน!BR7="น",ลับ!AN$3,0))</f>
        <v>0</v>
      </c>
      <c r="BN213" s="60">
        <f>IF(ลับ!AO$3=0,0,IF(เวลาเรียน!BS7="น",ลับ!AO$3,0))</f>
        <v>0</v>
      </c>
      <c r="BO213" s="60">
        <f>IF(ลับ!AP$3=0,0,IF(เวลาเรียน!BT7="น",ลับ!AP$3,0))</f>
        <v>0</v>
      </c>
      <c r="BP213" s="60">
        <f>IF(ลับ!AQ$3=0,0,IF(เวลาเรียน!BU7="น",ลับ!AQ$3,0))</f>
        <v>0</v>
      </c>
      <c r="BQ213" s="60">
        <f>IF(ลับ!AR$3=0,0,IF(เวลาเรียน!BV7="น",ลับ!AR$3,0))</f>
        <v>0</v>
      </c>
      <c r="BR213" s="60">
        <f>IF(ลับ!AS$3=0,0,IF(เวลาเรียน!BW7="น",ลับ!AS$3,0))</f>
        <v>0</v>
      </c>
      <c r="BS213" s="295">
        <f>IF(ลับ!AT$3=0,0,IF(เวลาเรียน!BX7="น",ลับ!AT$3,0))</f>
        <v>0</v>
      </c>
      <c r="BT213" s="60">
        <f>IF(ลับ!BT$3=0,0,IF(เวลาเรียน!BZ7="น",ลับ!BT$3,0))</f>
        <v>0</v>
      </c>
      <c r="BU213" s="60">
        <f>IF(ลับ!BU$3=0,0,IF(เวลาเรียน!CA7="น",ลับ!BU$3,0))</f>
        <v>0</v>
      </c>
      <c r="BV213" s="60">
        <f>IF(ลับ!BV$3=0,0,IF(เวลาเรียน!CB7="น",ลับ!BV$3,0))</f>
        <v>0</v>
      </c>
      <c r="BW213" s="60">
        <f>IF(ลับ!BW$3=0,0,IF(เวลาเรียน!CC7="น",ลับ!BW$3,0))</f>
        <v>0</v>
      </c>
      <c r="BX213" s="60">
        <f>IF(ลับ!BX$3=0,0,IF(เวลาเรียน!CD7="น",ลับ!BX$3,0))</f>
        <v>0</v>
      </c>
      <c r="BY213" s="60">
        <f>IF(ลับ!BY$3=0,0,IF(เวลาเรียน!CE7="น",ลับ!BY$3,0))</f>
        <v>0</v>
      </c>
      <c r="BZ213" s="60">
        <f>IF(ลับ!BZ$3=0,0,IF(เวลาเรียน!CF7="น",ลับ!BZ$3,0))</f>
        <v>0</v>
      </c>
      <c r="CA213" s="60">
        <f>IF(ลับ!CA$3=0,0,IF(เวลาเรียน!CG7="น",ลับ!CA$3,0))</f>
        <v>0</v>
      </c>
      <c r="CB213" s="60">
        <f>IF(ลับ!CB$3=0,0,IF(เวลาเรียน!CH7="น",ลับ!CB$3,0))</f>
        <v>0</v>
      </c>
      <c r="CC213" s="60">
        <f>IF(ลับ!CC$3=0,0,IF(เวลาเรียน!CI7="น",ลับ!CC$3,0))</f>
        <v>0</v>
      </c>
      <c r="CD213" s="60">
        <f>IF(ลับ!CD$3=0,0,IF(เวลาเรียน!CJ7="น",ลับ!CD$3,0))</f>
        <v>0</v>
      </c>
      <c r="CE213" s="60">
        <f>IF(ลับ!CE$3=0,0,IF(เวลาเรียน!CK7="น",ลับ!CE$3,0))</f>
        <v>0</v>
      </c>
      <c r="CF213" s="60">
        <f>IF(ลับ!CF$3=0,0,IF(เวลาเรียน!CL7="น",ลับ!CF$3,0))</f>
        <v>0</v>
      </c>
      <c r="CG213" s="60">
        <f>IF(ลับ!CG$3=0,0,IF(เวลาเรียน!CM7="น",ลับ!CG$3,0))</f>
        <v>0</v>
      </c>
      <c r="CH213" s="60">
        <f>IF(ลับ!CH$3=0,0,IF(เวลาเรียน!CN7="น",ลับ!CH$3,0))</f>
        <v>0</v>
      </c>
      <c r="CI213" s="60">
        <f>IF(ลับ!CI$3=0,0,IF(เวลาเรียน!CO7="น",ลับ!CI$3,0))</f>
        <v>0</v>
      </c>
      <c r="CJ213" s="60">
        <f>IF(ลับ!CJ$3=0,0,IF(เวลาเรียน!CP7="น",ลับ!CJ$3,0))</f>
        <v>0</v>
      </c>
      <c r="CK213" s="60">
        <f>IF(ลับ!CK$3=0,0,IF(เวลาเรียน!CQ7="น",ลับ!CK$3,0))</f>
        <v>0</v>
      </c>
      <c r="CL213" s="60">
        <f>IF(ลับ!CL$3=0,0,IF(เวลาเรียน!CR7="น",ลับ!CL$3,0))</f>
        <v>0</v>
      </c>
      <c r="CM213" s="60">
        <f>IF(ลับ!CM$3=0,0,IF(เวลาเรียน!CS7="น",ลับ!CM$3,0))</f>
        <v>0</v>
      </c>
      <c r="CN213" s="60">
        <f>IF(ลับ!CN$3=0,0,IF(เวลาเรียน!CT7="น",ลับ!CN$3,0))</f>
        <v>0</v>
      </c>
      <c r="CO213" s="60">
        <f>IF(ลับ!CO$3=0,0,IF(เวลาเรียน!CU7="น",ลับ!CO$3,0))</f>
        <v>0</v>
      </c>
      <c r="CP213" s="60">
        <f>IF(ลับ!CP$3=0,0,IF(เวลาเรียน!CV7="น",ลับ!CP$3,0))</f>
        <v>0</v>
      </c>
      <c r="CQ213" s="60">
        <f>IF(ลับ!CQ$3=0,0,IF(เวลาเรียน!CW7="น",ลับ!CQ$3,0))</f>
        <v>0</v>
      </c>
      <c r="CR213" s="60">
        <f>IF(ลับ!CR$3=0,0,IF(เวลาเรียน!CX7="น",ลับ!CR$3,0))</f>
        <v>0</v>
      </c>
      <c r="CS213" s="60">
        <f>IF(ลับ!CS$3=0,0,IF(เวลาเรียน!CY7="น",ลับ!CS$3,0))</f>
        <v>0</v>
      </c>
      <c r="CT213" s="60">
        <f>IF(ลับ!CT$3=0,0,IF(เวลาเรียน!CZ7="น",ลับ!CT$3,0))</f>
        <v>0</v>
      </c>
      <c r="CU213" s="60">
        <f>IF(ลับ!CU$3=0,0,IF(เวลาเรียน!DA7="น",ลับ!CU$3,0))</f>
        <v>0</v>
      </c>
      <c r="CV213" s="60">
        <f>IF(ลับ!CV$3=0,0,IF(เวลาเรียน!DB7="น",ลับ!CV$3,0))</f>
        <v>0</v>
      </c>
      <c r="CW213" s="60">
        <f>IF(ลับ!CW$3=0,0,IF(เวลาเรียน!DC7="น",ลับ!CW$3,0))</f>
        <v>0</v>
      </c>
      <c r="CX213" s="73" t="e">
        <f t="shared" ref="CX213:CX261" si="27">SUM(B213:CW213)</f>
        <v>#REF!</v>
      </c>
      <c r="CZ213" s="47"/>
      <c r="DA213" s="47"/>
      <c r="DB213" s="47"/>
      <c r="DC213" s="47"/>
      <c r="DD213" s="47"/>
      <c r="DE213" s="47"/>
      <c r="DF213" s="47"/>
      <c r="DG213" s="47"/>
      <c r="DH213" s="47"/>
      <c r="DI213" s="47"/>
      <c r="DJ213" s="47"/>
      <c r="DK213" s="47"/>
      <c r="DL213" s="47"/>
      <c r="DM213" s="47"/>
      <c r="DN213" s="47"/>
      <c r="DO213" s="47"/>
      <c r="DP213" s="47"/>
      <c r="DQ213" s="47"/>
      <c r="DR213" s="47"/>
      <c r="DS213" s="47"/>
      <c r="DT213" s="47"/>
      <c r="DU213" s="47"/>
      <c r="DV213" s="47"/>
      <c r="DW213" s="47"/>
      <c r="DX213" s="47"/>
      <c r="DY213" s="47"/>
      <c r="DZ213" s="47"/>
      <c r="EA213" s="47"/>
      <c r="EB213" s="47"/>
      <c r="EC213" s="47"/>
      <c r="ED213" s="47"/>
      <c r="EE213" s="47"/>
      <c r="EF213" s="47"/>
      <c r="GI213" s="65"/>
      <c r="GJ213" s="65"/>
      <c r="GK213" s="65"/>
      <c r="GL213" s="65"/>
      <c r="GM213" s="65"/>
      <c r="GN213" s="65"/>
      <c r="GO213" s="65"/>
      <c r="GP213" s="65"/>
      <c r="GQ213" s="65"/>
      <c r="GR213" s="65"/>
      <c r="GS213" s="65"/>
      <c r="GT213" s="65"/>
      <c r="GU213" s="65"/>
      <c r="GV213" s="65"/>
      <c r="GW213" s="65"/>
      <c r="GX213" s="65"/>
      <c r="GY213" s="65"/>
      <c r="GZ213" s="65"/>
      <c r="HA213" s="65"/>
      <c r="HB213" s="65"/>
      <c r="HC213" s="65"/>
      <c r="HD213" s="65"/>
      <c r="HE213" s="65"/>
      <c r="HF213" s="65"/>
    </row>
    <row r="214" spans="1:214" ht="20.399999999999999" x14ac:dyDescent="0.55000000000000004">
      <c r="A214" s="25">
        <v>3</v>
      </c>
      <c r="B214" s="60">
        <f>IF(ลับ!B$3=0,0,IF(เวลาเรียน!H8="น",ลับ!B$3,0))</f>
        <v>0</v>
      </c>
      <c r="C214" s="60">
        <f>IF(ลับ!C$3=0,0,IF(เวลาเรียน!I8="น",ลับ!C$3,0))</f>
        <v>0</v>
      </c>
      <c r="D214" s="60">
        <f>IF(ลับ!D$3=0,0,IF(เวลาเรียน!J8="น",ลับ!D$3,0))</f>
        <v>0</v>
      </c>
      <c r="E214" s="60">
        <f>IF(ลับ!E$3=0,0,IF(เวลาเรียน!K8="น",ลับ!E$3,0))</f>
        <v>0</v>
      </c>
      <c r="F214" s="60" t="e">
        <f>IF(ลับ!F$3=0,0,IF(เวลาเรียน!#REF!="น",ลับ!F$3,0))</f>
        <v>#REF!</v>
      </c>
      <c r="G214" s="60">
        <f>IF(ลับ!G$3=0,0,IF(เวลาเรียน!L8="น",ลับ!G$3,0))</f>
        <v>0</v>
      </c>
      <c r="H214" s="60">
        <f>IF(ลับ!H$3=0,0,IF(เวลาเรียน!M8="น",ลับ!H$3,0))</f>
        <v>0</v>
      </c>
      <c r="I214" s="60">
        <f>IF(ลับ!I$3=0,0,IF(เวลาเรียน!N8="น",ลับ!I$3,0))</f>
        <v>0</v>
      </c>
      <c r="J214" s="60">
        <f>IF(ลับ!J$3=0,0,IF(เวลาเรียน!O8="น",ลับ!J$3,0))</f>
        <v>0</v>
      </c>
      <c r="K214" s="60">
        <f>IF(ลับ!K$3=0,0,IF(เวลาเรียน!P8="น",ลับ!K$3,0))</f>
        <v>0</v>
      </c>
      <c r="L214" s="60">
        <f>IF(ลับ!L$3=0,0,IF(เวลาเรียน!Q8="น",ลับ!L$3,0))</f>
        <v>0</v>
      </c>
      <c r="M214" s="60">
        <f>IF(ลับ!M$3=0,0,IF(เวลาเรียน!R8="น",ลับ!M$3,0))</f>
        <v>0</v>
      </c>
      <c r="N214" s="60">
        <f>IF(ลับ!N$3=0,0,IF(เวลาเรียน!S8="น",ลับ!N$3,0))</f>
        <v>0</v>
      </c>
      <c r="O214" s="60">
        <f>IF(ลับ!O$3=0,0,IF(เวลาเรียน!T8="น",ลับ!O$3,0))</f>
        <v>0</v>
      </c>
      <c r="P214" s="60">
        <f>IF(ลับ!P$3=0,0,IF(เวลาเรียน!U8="น",ลับ!P$3,0))</f>
        <v>0</v>
      </c>
      <c r="Q214" s="60">
        <f>IF(ลับ!Q$3=0,0,IF(เวลาเรียน!V8="น",ลับ!Q$3,0))</f>
        <v>0</v>
      </c>
      <c r="R214" s="60">
        <f>IF(ลับ!R$3=0,0,IF(เวลาเรียน!W8="น",ลับ!R$3,0))</f>
        <v>0</v>
      </c>
      <c r="S214" s="60">
        <f>IF(ลับ!S$3=0,0,IF(เวลาเรียน!X8="น",ลับ!S$3,0))</f>
        <v>0</v>
      </c>
      <c r="T214" s="60">
        <f>IF(ลับ!T$3=0,0,IF(เวลาเรียน!Y8="น",ลับ!T$3,0))</f>
        <v>0</v>
      </c>
      <c r="U214" s="60">
        <f>IF(ลับ!U$3=0,0,IF(เวลาเรียน!Z8="น",ลับ!U$3,0))</f>
        <v>0</v>
      </c>
      <c r="V214" s="60">
        <f>IF(ลับ!V$3=0,0,IF(เวลาเรียน!AA8="น",ลับ!V$3,0))</f>
        <v>0</v>
      </c>
      <c r="W214" s="60">
        <f>IF(ลับ!W$3=0,0,IF(เวลาเรียน!AB8="น",ลับ!W$3,0))</f>
        <v>0</v>
      </c>
      <c r="X214" s="60">
        <f>IF(ลับ!X$3=0,0,IF(เวลาเรียน!AC8="น",ลับ!X$3,0))</f>
        <v>0</v>
      </c>
      <c r="Y214" s="60">
        <f>IF(ลับ!Y$3=0,0,IF(เวลาเรียน!AD8="น",ลับ!Y$3,0))</f>
        <v>0</v>
      </c>
      <c r="Z214" s="295">
        <f>IF(ลับ!Z$3=0,0,IF(เวลาเรียน!AE8="น",ลับ!Z$3,0))</f>
        <v>0</v>
      </c>
      <c r="AA214" s="60">
        <f>IF(ลับ!B$3=0,0,IF(เวลาเรียน!AF8="น",ลับ!B$3,0))</f>
        <v>0</v>
      </c>
      <c r="AB214" s="60">
        <f>IF(ลับ!C$3=0,0,IF(เวลาเรียน!AG8="น",ลับ!C$3,0))</f>
        <v>0</v>
      </c>
      <c r="AC214" s="60">
        <f>IF(ลับ!D$3=0,0,IF(เวลาเรียน!AH8="น",ลับ!D$3,0))</f>
        <v>0</v>
      </c>
      <c r="AD214" s="60">
        <f>IF(ลับ!E$3=0,0,IF(เวลาเรียน!AI8="น",ลับ!E$3,0))</f>
        <v>0</v>
      </c>
      <c r="AE214" s="60" t="e">
        <f>IF(ลับ!F$3=0,0,IF(เวลาเรียน!AJ8="น",ลับ!F$3,0))</f>
        <v>#REF!</v>
      </c>
      <c r="AF214" s="60">
        <f>IF(ลับ!G$3=0,0,IF(เวลาเรียน!AK8="น",ลับ!G$3,0))</f>
        <v>0</v>
      </c>
      <c r="AG214" s="60">
        <f>IF(ลับ!H$3=0,0,IF(เวลาเรียน!AL8="น",ลับ!H$3,0))</f>
        <v>0</v>
      </c>
      <c r="AH214" s="60">
        <f>IF(ลับ!I$3=0,0,IF(เวลาเรียน!AM8="น",ลับ!I$3,0))</f>
        <v>0</v>
      </c>
      <c r="AI214" s="60">
        <f>IF(ลับ!J$3=0,0,IF(เวลาเรียน!AN8="น",ลับ!J$3,0))</f>
        <v>0</v>
      </c>
      <c r="AJ214" s="60">
        <f>IF(ลับ!K$3=0,0,IF(เวลาเรียน!AO8="น",ลับ!K$3,0))</f>
        <v>0</v>
      </c>
      <c r="AK214" s="60">
        <f>IF(ลับ!L$3=0,0,IF(เวลาเรียน!AP8="น",ลับ!L$3,0))</f>
        <v>0</v>
      </c>
      <c r="AL214" s="60">
        <f>IF(ลับ!M$3=0,0,IF(เวลาเรียน!AQ8="น",ลับ!M$3,0))</f>
        <v>0</v>
      </c>
      <c r="AM214" s="60">
        <f>IF(ลับ!N$3=0,0,IF(เวลาเรียน!AR8="น",ลับ!N$3,0))</f>
        <v>0</v>
      </c>
      <c r="AN214" s="60">
        <f>IF(ลับ!O$3=0,0,IF(เวลาเรียน!AS8="น",ลับ!O$3,0))</f>
        <v>0</v>
      </c>
      <c r="AO214" s="60">
        <f>IF(ลับ!P$3=0,0,IF(เวลาเรียน!AT8="น",ลับ!P$3,0))</f>
        <v>0</v>
      </c>
      <c r="AP214" s="60">
        <f>IF(ลับ!Q$3=0,0,IF(เวลาเรียน!AU8="น",ลับ!Q$3,0))</f>
        <v>0</v>
      </c>
      <c r="AQ214" s="60">
        <f>IF(ลับ!R$3=0,0,IF(เวลาเรียน!AV8="น",ลับ!R$3,0))</f>
        <v>0</v>
      </c>
      <c r="AR214" s="60">
        <f>IF(ลับ!S$3=0,0,IF(เวลาเรียน!AW8="น",ลับ!S$3,0))</f>
        <v>0</v>
      </c>
      <c r="AS214" s="60">
        <f>IF(ลับ!T$3=0,0,IF(เวลาเรียน!AX8="น",ลับ!T$3,0))</f>
        <v>0</v>
      </c>
      <c r="AT214" s="60">
        <f>IF(ลับ!U$3=0,0,IF(เวลาเรียน!AY8="น",ลับ!U$3,0))</f>
        <v>0</v>
      </c>
      <c r="AU214" s="60">
        <f>IF(ลับ!V$3=0,0,IF(เวลาเรียน!AZ8="น",ลับ!V$3,0))</f>
        <v>0</v>
      </c>
      <c r="AV214" s="60">
        <f>IF(ลับ!W$3=0,0,IF(เวลาเรียน!BA8="น",ลับ!W$3,0))</f>
        <v>0</v>
      </c>
      <c r="AW214" s="60">
        <f>IF(ลับ!X$3=0,0,IF(เวลาเรียน!BB8="น",ลับ!X$3,0))</f>
        <v>0</v>
      </c>
      <c r="AX214" s="60">
        <f>IF(ลับ!Y$3=0,0,IF(เวลาเรียน!BC8="น",ลับ!Y$3,0))</f>
        <v>0</v>
      </c>
      <c r="AY214" s="60">
        <f>IF(ลับ!Z$3=0,0,IF(เวลาเรียน!BD8="น",ลับ!Z$3,0))</f>
        <v>0</v>
      </c>
      <c r="AZ214" s="60">
        <f>IF(ลับ!AA$3=0,0,IF(เวลาเรียน!BE8="น",ลับ!AA$3,0))</f>
        <v>0</v>
      </c>
      <c r="BA214" s="60">
        <f>IF(ลับ!AB$3=0,0,IF(เวลาเรียน!BF8="น",ลับ!AB$3,0))</f>
        <v>0</v>
      </c>
      <c r="BB214" s="60">
        <f>IF(ลับ!AC$3=0,0,IF(เวลาเรียน!BG8="น",ลับ!AC$3,0))</f>
        <v>0</v>
      </c>
      <c r="BC214" s="60">
        <f>IF(ลับ!AD$3=0,0,IF(เวลาเรียน!BH8="น",ลับ!AD$3,0))</f>
        <v>0</v>
      </c>
      <c r="BD214" s="60">
        <f>IF(ลับ!AE$3=0,0,IF(เวลาเรียน!BI8="น",ลับ!AE$3,0))</f>
        <v>0</v>
      </c>
      <c r="BE214" s="60">
        <f>IF(ลับ!AF$3=0,0,IF(เวลาเรียน!BJ8="น",ลับ!AF$3,0))</f>
        <v>0</v>
      </c>
      <c r="BF214" s="60">
        <f>IF(ลับ!AG$3=0,0,IF(เวลาเรียน!BK8="น",ลับ!AG$3,0))</f>
        <v>0</v>
      </c>
      <c r="BG214" s="60">
        <f>IF(ลับ!AH$3=0,0,IF(เวลาเรียน!BL8="น",ลับ!AH$3,0))</f>
        <v>0</v>
      </c>
      <c r="BH214" s="60">
        <f>IF(ลับ!AI$3=0,0,IF(เวลาเรียน!BM8="น",ลับ!AI$3,0))</f>
        <v>0</v>
      </c>
      <c r="BI214" s="60">
        <f>IF(ลับ!AJ$3=0,0,IF(เวลาเรียน!BN8="น",ลับ!AJ$3,0))</f>
        <v>0</v>
      </c>
      <c r="BJ214" s="60">
        <f>IF(ลับ!AK$3=0,0,IF(เวลาเรียน!BO8="น",ลับ!AK$3,0))</f>
        <v>0</v>
      </c>
      <c r="BK214" s="60">
        <f>IF(ลับ!AL$3=0,0,IF(เวลาเรียน!BP8="น",ลับ!AL$3,0))</f>
        <v>0</v>
      </c>
      <c r="BL214" s="60">
        <f>IF(ลับ!AM$3=0,0,IF(เวลาเรียน!BQ8="น",ลับ!AM$3,0))</f>
        <v>0</v>
      </c>
      <c r="BM214" s="60">
        <f>IF(ลับ!AN$3=0,0,IF(เวลาเรียน!BR8="น",ลับ!AN$3,0))</f>
        <v>0</v>
      </c>
      <c r="BN214" s="60">
        <f>IF(ลับ!AO$3=0,0,IF(เวลาเรียน!BS8="น",ลับ!AO$3,0))</f>
        <v>0</v>
      </c>
      <c r="BO214" s="60">
        <f>IF(ลับ!AP$3=0,0,IF(เวลาเรียน!BT8="น",ลับ!AP$3,0))</f>
        <v>0</v>
      </c>
      <c r="BP214" s="60">
        <f>IF(ลับ!AQ$3=0,0,IF(เวลาเรียน!BU8="น",ลับ!AQ$3,0))</f>
        <v>0</v>
      </c>
      <c r="BQ214" s="60">
        <f>IF(ลับ!AR$3=0,0,IF(เวลาเรียน!BV8="น",ลับ!AR$3,0))</f>
        <v>0</v>
      </c>
      <c r="BR214" s="60">
        <f>IF(ลับ!AS$3=0,0,IF(เวลาเรียน!BW8="น",ลับ!AS$3,0))</f>
        <v>0</v>
      </c>
      <c r="BS214" s="295">
        <f>IF(ลับ!AT$3=0,0,IF(เวลาเรียน!BX8="น",ลับ!AT$3,0))</f>
        <v>0</v>
      </c>
      <c r="BT214" s="60">
        <f>IF(ลับ!BT$3=0,0,IF(เวลาเรียน!BZ8="น",ลับ!BT$3,0))</f>
        <v>0</v>
      </c>
      <c r="BU214" s="60">
        <f>IF(ลับ!BU$3=0,0,IF(เวลาเรียน!CA8="น",ลับ!BU$3,0))</f>
        <v>0</v>
      </c>
      <c r="BV214" s="60">
        <f>IF(ลับ!BV$3=0,0,IF(เวลาเรียน!CB8="น",ลับ!BV$3,0))</f>
        <v>0</v>
      </c>
      <c r="BW214" s="60">
        <f>IF(ลับ!BW$3=0,0,IF(เวลาเรียน!CC8="น",ลับ!BW$3,0))</f>
        <v>0</v>
      </c>
      <c r="BX214" s="60">
        <f>IF(ลับ!BX$3=0,0,IF(เวลาเรียน!CD8="น",ลับ!BX$3,0))</f>
        <v>0</v>
      </c>
      <c r="BY214" s="60">
        <f>IF(ลับ!BY$3=0,0,IF(เวลาเรียน!CE8="น",ลับ!BY$3,0))</f>
        <v>0</v>
      </c>
      <c r="BZ214" s="60">
        <f>IF(ลับ!BZ$3=0,0,IF(เวลาเรียน!CF8="น",ลับ!BZ$3,0))</f>
        <v>0</v>
      </c>
      <c r="CA214" s="60">
        <f>IF(ลับ!CA$3=0,0,IF(เวลาเรียน!CG8="น",ลับ!CA$3,0))</f>
        <v>0</v>
      </c>
      <c r="CB214" s="60">
        <f>IF(ลับ!CB$3=0,0,IF(เวลาเรียน!CH8="น",ลับ!CB$3,0))</f>
        <v>0</v>
      </c>
      <c r="CC214" s="60">
        <f>IF(ลับ!CC$3=0,0,IF(เวลาเรียน!CI8="น",ลับ!CC$3,0))</f>
        <v>0</v>
      </c>
      <c r="CD214" s="60">
        <f>IF(ลับ!CD$3=0,0,IF(เวลาเรียน!CJ8="น",ลับ!CD$3,0))</f>
        <v>0</v>
      </c>
      <c r="CE214" s="60">
        <f>IF(ลับ!CE$3=0,0,IF(เวลาเรียน!CK8="น",ลับ!CE$3,0))</f>
        <v>0</v>
      </c>
      <c r="CF214" s="60">
        <f>IF(ลับ!CF$3=0,0,IF(เวลาเรียน!CL8="น",ลับ!CF$3,0))</f>
        <v>0</v>
      </c>
      <c r="CG214" s="60">
        <f>IF(ลับ!CG$3=0,0,IF(เวลาเรียน!CM8="น",ลับ!CG$3,0))</f>
        <v>0</v>
      </c>
      <c r="CH214" s="60">
        <f>IF(ลับ!CH$3=0,0,IF(เวลาเรียน!CN8="น",ลับ!CH$3,0))</f>
        <v>0</v>
      </c>
      <c r="CI214" s="60">
        <f>IF(ลับ!CI$3=0,0,IF(เวลาเรียน!CO8="น",ลับ!CI$3,0))</f>
        <v>0</v>
      </c>
      <c r="CJ214" s="60">
        <f>IF(ลับ!CJ$3=0,0,IF(เวลาเรียน!CP8="น",ลับ!CJ$3,0))</f>
        <v>0</v>
      </c>
      <c r="CK214" s="60">
        <f>IF(ลับ!CK$3=0,0,IF(เวลาเรียน!CQ8="น",ลับ!CK$3,0))</f>
        <v>0</v>
      </c>
      <c r="CL214" s="60">
        <f>IF(ลับ!CL$3=0,0,IF(เวลาเรียน!CR8="น",ลับ!CL$3,0))</f>
        <v>0</v>
      </c>
      <c r="CM214" s="60">
        <f>IF(ลับ!CM$3=0,0,IF(เวลาเรียน!CS8="น",ลับ!CM$3,0))</f>
        <v>0</v>
      </c>
      <c r="CN214" s="60">
        <f>IF(ลับ!CN$3=0,0,IF(เวลาเรียน!CT8="น",ลับ!CN$3,0))</f>
        <v>0</v>
      </c>
      <c r="CO214" s="60">
        <f>IF(ลับ!CO$3=0,0,IF(เวลาเรียน!CU8="น",ลับ!CO$3,0))</f>
        <v>0</v>
      </c>
      <c r="CP214" s="60">
        <f>IF(ลับ!CP$3=0,0,IF(เวลาเรียน!CV8="น",ลับ!CP$3,0))</f>
        <v>0</v>
      </c>
      <c r="CQ214" s="60">
        <f>IF(ลับ!CQ$3=0,0,IF(เวลาเรียน!CW8="น",ลับ!CQ$3,0))</f>
        <v>0</v>
      </c>
      <c r="CR214" s="60">
        <f>IF(ลับ!CR$3=0,0,IF(เวลาเรียน!CX8="น",ลับ!CR$3,0))</f>
        <v>0</v>
      </c>
      <c r="CS214" s="60">
        <f>IF(ลับ!CS$3=0,0,IF(เวลาเรียน!CY8="น",ลับ!CS$3,0))</f>
        <v>0</v>
      </c>
      <c r="CT214" s="60">
        <f>IF(ลับ!CT$3=0,0,IF(เวลาเรียน!CZ8="น",ลับ!CT$3,0))</f>
        <v>0</v>
      </c>
      <c r="CU214" s="60">
        <f>IF(ลับ!CU$3=0,0,IF(เวลาเรียน!DA8="น",ลับ!CU$3,0))</f>
        <v>0</v>
      </c>
      <c r="CV214" s="60">
        <f>IF(ลับ!CV$3=0,0,IF(เวลาเรียน!DB8="น",ลับ!CV$3,0))</f>
        <v>0</v>
      </c>
      <c r="CW214" s="60">
        <f>IF(ลับ!CW$3=0,0,IF(เวลาเรียน!DC8="น",ลับ!CW$3,0))</f>
        <v>0</v>
      </c>
      <c r="CX214" s="73" t="e">
        <f t="shared" si="27"/>
        <v>#REF!</v>
      </c>
      <c r="CZ214" s="47"/>
      <c r="DA214" s="47"/>
      <c r="DB214" s="47"/>
      <c r="DC214" s="47"/>
      <c r="DD214" s="47"/>
      <c r="DE214" s="47"/>
      <c r="DF214" s="47"/>
      <c r="DG214" s="47"/>
      <c r="DH214" s="47"/>
      <c r="DI214" s="47"/>
      <c r="DJ214" s="47"/>
      <c r="DK214" s="47"/>
      <c r="DL214" s="47"/>
      <c r="DM214" s="47"/>
      <c r="DN214" s="47"/>
      <c r="DO214" s="47"/>
      <c r="DP214" s="47"/>
      <c r="DQ214" s="47"/>
      <c r="DR214" s="47"/>
      <c r="DS214" s="47"/>
      <c r="DT214" s="47"/>
      <c r="DU214" s="47"/>
      <c r="DV214" s="47"/>
      <c r="DW214" s="47"/>
      <c r="DX214" s="47"/>
      <c r="DY214" s="47"/>
      <c r="DZ214" s="47"/>
      <c r="EA214" s="47"/>
      <c r="EB214" s="47"/>
      <c r="EC214" s="47"/>
      <c r="ED214" s="47"/>
      <c r="EE214" s="47"/>
      <c r="EF214" s="47"/>
      <c r="GI214" s="65"/>
      <c r="GJ214" s="65"/>
      <c r="GK214" s="65"/>
      <c r="GL214" s="65"/>
      <c r="GM214" s="65"/>
      <c r="GN214" s="65"/>
      <c r="GO214" s="65"/>
      <c r="GP214" s="65"/>
      <c r="GQ214" s="65"/>
      <c r="GR214" s="65"/>
      <c r="GS214" s="65"/>
      <c r="GT214" s="65"/>
      <c r="GU214" s="65"/>
      <c r="GV214" s="65"/>
      <c r="GW214" s="65"/>
      <c r="GX214" s="65"/>
      <c r="GY214" s="65"/>
      <c r="GZ214" s="65"/>
      <c r="HA214" s="65"/>
      <c r="HB214" s="65"/>
      <c r="HC214" s="65"/>
      <c r="HD214" s="65"/>
      <c r="HE214" s="65"/>
      <c r="HF214" s="65"/>
    </row>
    <row r="215" spans="1:214" ht="20.399999999999999" x14ac:dyDescent="0.55000000000000004">
      <c r="A215" s="25">
        <v>4</v>
      </c>
      <c r="B215" s="60">
        <f>IF(ลับ!B$3=0,0,IF(เวลาเรียน!H9="น",ลับ!B$3,0))</f>
        <v>0</v>
      </c>
      <c r="C215" s="60">
        <f>IF(ลับ!C$3=0,0,IF(เวลาเรียน!I9="น",ลับ!C$3,0))</f>
        <v>0</v>
      </c>
      <c r="D215" s="60">
        <f>IF(ลับ!D$3=0,0,IF(เวลาเรียน!J9="น",ลับ!D$3,0))</f>
        <v>0</v>
      </c>
      <c r="E215" s="60">
        <f>IF(ลับ!E$3=0,0,IF(เวลาเรียน!K9="น",ลับ!E$3,0))</f>
        <v>0</v>
      </c>
      <c r="F215" s="60" t="e">
        <f>IF(ลับ!F$3=0,0,IF(เวลาเรียน!#REF!="น",ลับ!F$3,0))</f>
        <v>#REF!</v>
      </c>
      <c r="G215" s="60">
        <f>IF(ลับ!G$3=0,0,IF(เวลาเรียน!L9="น",ลับ!G$3,0))</f>
        <v>0</v>
      </c>
      <c r="H215" s="60">
        <f>IF(ลับ!H$3=0,0,IF(เวลาเรียน!M9="น",ลับ!H$3,0))</f>
        <v>0</v>
      </c>
      <c r="I215" s="60">
        <f>IF(ลับ!I$3=0,0,IF(เวลาเรียน!N9="น",ลับ!I$3,0))</f>
        <v>0</v>
      </c>
      <c r="J215" s="60">
        <f>IF(ลับ!J$3=0,0,IF(เวลาเรียน!O9="น",ลับ!J$3,0))</f>
        <v>0</v>
      </c>
      <c r="K215" s="60">
        <f>IF(ลับ!K$3=0,0,IF(เวลาเรียน!P9="น",ลับ!K$3,0))</f>
        <v>0</v>
      </c>
      <c r="L215" s="60">
        <f>IF(ลับ!L$3=0,0,IF(เวลาเรียน!Q9="น",ลับ!L$3,0))</f>
        <v>0</v>
      </c>
      <c r="M215" s="60">
        <f>IF(ลับ!M$3=0,0,IF(เวลาเรียน!R9="น",ลับ!M$3,0))</f>
        <v>0</v>
      </c>
      <c r="N215" s="60">
        <f>IF(ลับ!N$3=0,0,IF(เวลาเรียน!S9="น",ลับ!N$3,0))</f>
        <v>0</v>
      </c>
      <c r="O215" s="60">
        <f>IF(ลับ!O$3=0,0,IF(เวลาเรียน!T9="น",ลับ!O$3,0))</f>
        <v>0</v>
      </c>
      <c r="P215" s="60">
        <f>IF(ลับ!P$3=0,0,IF(เวลาเรียน!U9="น",ลับ!P$3,0))</f>
        <v>0</v>
      </c>
      <c r="Q215" s="60">
        <f>IF(ลับ!Q$3=0,0,IF(เวลาเรียน!V9="น",ลับ!Q$3,0))</f>
        <v>0</v>
      </c>
      <c r="R215" s="60">
        <f>IF(ลับ!R$3=0,0,IF(เวลาเรียน!W9="น",ลับ!R$3,0))</f>
        <v>0</v>
      </c>
      <c r="S215" s="60">
        <f>IF(ลับ!S$3=0,0,IF(เวลาเรียน!X9="น",ลับ!S$3,0))</f>
        <v>0</v>
      </c>
      <c r="T215" s="60">
        <f>IF(ลับ!T$3=0,0,IF(เวลาเรียน!Y9="น",ลับ!T$3,0))</f>
        <v>0</v>
      </c>
      <c r="U215" s="60">
        <f>IF(ลับ!U$3=0,0,IF(เวลาเรียน!Z9="น",ลับ!U$3,0))</f>
        <v>0</v>
      </c>
      <c r="V215" s="60">
        <f>IF(ลับ!V$3=0,0,IF(เวลาเรียน!AA9="น",ลับ!V$3,0))</f>
        <v>0</v>
      </c>
      <c r="W215" s="60">
        <f>IF(ลับ!W$3=0,0,IF(เวลาเรียน!AB9="น",ลับ!W$3,0))</f>
        <v>0</v>
      </c>
      <c r="X215" s="60">
        <f>IF(ลับ!X$3=0,0,IF(เวลาเรียน!AC9="น",ลับ!X$3,0))</f>
        <v>0</v>
      </c>
      <c r="Y215" s="60">
        <f>IF(ลับ!Y$3=0,0,IF(เวลาเรียน!AD9="น",ลับ!Y$3,0))</f>
        <v>0</v>
      </c>
      <c r="Z215" s="295">
        <f>IF(ลับ!Z$3=0,0,IF(เวลาเรียน!AE9="น",ลับ!Z$3,0))</f>
        <v>0</v>
      </c>
      <c r="AA215" s="60">
        <f>IF(ลับ!B$3=0,0,IF(เวลาเรียน!AF9="น",ลับ!B$3,0))</f>
        <v>0</v>
      </c>
      <c r="AB215" s="60">
        <f>IF(ลับ!C$3=0,0,IF(เวลาเรียน!AG9="น",ลับ!C$3,0))</f>
        <v>0</v>
      </c>
      <c r="AC215" s="60">
        <f>IF(ลับ!D$3=0,0,IF(เวลาเรียน!AH9="น",ลับ!D$3,0))</f>
        <v>0</v>
      </c>
      <c r="AD215" s="60">
        <f>IF(ลับ!E$3=0,0,IF(เวลาเรียน!AI9="น",ลับ!E$3,0))</f>
        <v>0</v>
      </c>
      <c r="AE215" s="60" t="e">
        <f>IF(ลับ!F$3=0,0,IF(เวลาเรียน!AJ9="น",ลับ!F$3,0))</f>
        <v>#REF!</v>
      </c>
      <c r="AF215" s="60">
        <f>IF(ลับ!G$3=0,0,IF(เวลาเรียน!AK9="น",ลับ!G$3,0))</f>
        <v>0</v>
      </c>
      <c r="AG215" s="60">
        <f>IF(ลับ!H$3=0,0,IF(เวลาเรียน!AL9="น",ลับ!H$3,0))</f>
        <v>0</v>
      </c>
      <c r="AH215" s="60">
        <f>IF(ลับ!I$3=0,0,IF(เวลาเรียน!AM9="น",ลับ!I$3,0))</f>
        <v>0</v>
      </c>
      <c r="AI215" s="60">
        <f>IF(ลับ!J$3=0,0,IF(เวลาเรียน!AN9="น",ลับ!J$3,0))</f>
        <v>0</v>
      </c>
      <c r="AJ215" s="60">
        <f>IF(ลับ!K$3=0,0,IF(เวลาเรียน!AO9="น",ลับ!K$3,0))</f>
        <v>0</v>
      </c>
      <c r="AK215" s="60">
        <f>IF(ลับ!L$3=0,0,IF(เวลาเรียน!AP9="น",ลับ!L$3,0))</f>
        <v>0</v>
      </c>
      <c r="AL215" s="60">
        <f>IF(ลับ!M$3=0,0,IF(เวลาเรียน!AQ9="น",ลับ!M$3,0))</f>
        <v>0</v>
      </c>
      <c r="AM215" s="60">
        <f>IF(ลับ!N$3=0,0,IF(เวลาเรียน!AR9="น",ลับ!N$3,0))</f>
        <v>0</v>
      </c>
      <c r="AN215" s="60">
        <f>IF(ลับ!O$3=0,0,IF(เวลาเรียน!AS9="น",ลับ!O$3,0))</f>
        <v>0</v>
      </c>
      <c r="AO215" s="60">
        <f>IF(ลับ!P$3=0,0,IF(เวลาเรียน!AT9="น",ลับ!P$3,0))</f>
        <v>0</v>
      </c>
      <c r="AP215" s="60">
        <f>IF(ลับ!Q$3=0,0,IF(เวลาเรียน!AU9="น",ลับ!Q$3,0))</f>
        <v>0</v>
      </c>
      <c r="AQ215" s="60">
        <f>IF(ลับ!R$3=0,0,IF(เวลาเรียน!AV9="น",ลับ!R$3,0))</f>
        <v>0</v>
      </c>
      <c r="AR215" s="60">
        <f>IF(ลับ!S$3=0,0,IF(เวลาเรียน!AW9="น",ลับ!S$3,0))</f>
        <v>0</v>
      </c>
      <c r="AS215" s="60">
        <f>IF(ลับ!T$3=0,0,IF(เวลาเรียน!AX9="น",ลับ!T$3,0))</f>
        <v>0</v>
      </c>
      <c r="AT215" s="60">
        <f>IF(ลับ!U$3=0,0,IF(เวลาเรียน!AY9="น",ลับ!U$3,0))</f>
        <v>0</v>
      </c>
      <c r="AU215" s="60">
        <f>IF(ลับ!V$3=0,0,IF(เวลาเรียน!AZ9="น",ลับ!V$3,0))</f>
        <v>0</v>
      </c>
      <c r="AV215" s="60">
        <f>IF(ลับ!W$3=0,0,IF(เวลาเรียน!BA9="น",ลับ!W$3,0))</f>
        <v>0</v>
      </c>
      <c r="AW215" s="60">
        <f>IF(ลับ!X$3=0,0,IF(เวลาเรียน!BB9="น",ลับ!X$3,0))</f>
        <v>0</v>
      </c>
      <c r="AX215" s="60">
        <f>IF(ลับ!Y$3=0,0,IF(เวลาเรียน!BC9="น",ลับ!Y$3,0))</f>
        <v>0</v>
      </c>
      <c r="AY215" s="60">
        <f>IF(ลับ!Z$3=0,0,IF(เวลาเรียน!BD9="น",ลับ!Z$3,0))</f>
        <v>0</v>
      </c>
      <c r="AZ215" s="60">
        <f>IF(ลับ!AA$3=0,0,IF(เวลาเรียน!BE9="น",ลับ!AA$3,0))</f>
        <v>0</v>
      </c>
      <c r="BA215" s="60">
        <f>IF(ลับ!AB$3=0,0,IF(เวลาเรียน!BF9="น",ลับ!AB$3,0))</f>
        <v>0</v>
      </c>
      <c r="BB215" s="60">
        <f>IF(ลับ!AC$3=0,0,IF(เวลาเรียน!BG9="น",ลับ!AC$3,0))</f>
        <v>0</v>
      </c>
      <c r="BC215" s="60">
        <f>IF(ลับ!AD$3=0,0,IF(เวลาเรียน!BH9="น",ลับ!AD$3,0))</f>
        <v>0</v>
      </c>
      <c r="BD215" s="60">
        <f>IF(ลับ!AE$3=0,0,IF(เวลาเรียน!BI9="น",ลับ!AE$3,0))</f>
        <v>0</v>
      </c>
      <c r="BE215" s="60">
        <f>IF(ลับ!AF$3=0,0,IF(เวลาเรียน!BJ9="น",ลับ!AF$3,0))</f>
        <v>0</v>
      </c>
      <c r="BF215" s="60">
        <f>IF(ลับ!AG$3=0,0,IF(เวลาเรียน!BK9="น",ลับ!AG$3,0))</f>
        <v>0</v>
      </c>
      <c r="BG215" s="60">
        <f>IF(ลับ!AH$3=0,0,IF(เวลาเรียน!BL9="น",ลับ!AH$3,0))</f>
        <v>0</v>
      </c>
      <c r="BH215" s="60">
        <f>IF(ลับ!AI$3=0,0,IF(เวลาเรียน!BM9="น",ลับ!AI$3,0))</f>
        <v>0</v>
      </c>
      <c r="BI215" s="60">
        <f>IF(ลับ!AJ$3=0,0,IF(เวลาเรียน!BN9="น",ลับ!AJ$3,0))</f>
        <v>0</v>
      </c>
      <c r="BJ215" s="60">
        <f>IF(ลับ!AK$3=0,0,IF(เวลาเรียน!BO9="น",ลับ!AK$3,0))</f>
        <v>0</v>
      </c>
      <c r="BK215" s="60">
        <f>IF(ลับ!AL$3=0,0,IF(เวลาเรียน!BP9="น",ลับ!AL$3,0))</f>
        <v>0</v>
      </c>
      <c r="BL215" s="60">
        <f>IF(ลับ!AM$3=0,0,IF(เวลาเรียน!BQ9="น",ลับ!AM$3,0))</f>
        <v>0</v>
      </c>
      <c r="BM215" s="60">
        <f>IF(ลับ!AN$3=0,0,IF(เวลาเรียน!BR9="น",ลับ!AN$3,0))</f>
        <v>0</v>
      </c>
      <c r="BN215" s="60">
        <f>IF(ลับ!AO$3=0,0,IF(เวลาเรียน!BS9="น",ลับ!AO$3,0))</f>
        <v>0</v>
      </c>
      <c r="BO215" s="60">
        <f>IF(ลับ!AP$3=0,0,IF(เวลาเรียน!BT9="น",ลับ!AP$3,0))</f>
        <v>0</v>
      </c>
      <c r="BP215" s="60">
        <f>IF(ลับ!AQ$3=0,0,IF(เวลาเรียน!BU9="น",ลับ!AQ$3,0))</f>
        <v>0</v>
      </c>
      <c r="BQ215" s="60">
        <f>IF(ลับ!AR$3=0,0,IF(เวลาเรียน!BV9="น",ลับ!AR$3,0))</f>
        <v>0</v>
      </c>
      <c r="BR215" s="60">
        <f>IF(ลับ!AS$3=0,0,IF(เวลาเรียน!BW9="น",ลับ!AS$3,0))</f>
        <v>0</v>
      </c>
      <c r="BS215" s="295">
        <f>IF(ลับ!AT$3=0,0,IF(เวลาเรียน!BX9="น",ลับ!AT$3,0))</f>
        <v>0</v>
      </c>
      <c r="BT215" s="60">
        <f>IF(ลับ!BT$3=0,0,IF(เวลาเรียน!BZ9="น",ลับ!BT$3,0))</f>
        <v>0</v>
      </c>
      <c r="BU215" s="60">
        <f>IF(ลับ!BU$3=0,0,IF(เวลาเรียน!CA9="น",ลับ!BU$3,0))</f>
        <v>0</v>
      </c>
      <c r="BV215" s="60">
        <f>IF(ลับ!BV$3=0,0,IF(เวลาเรียน!CB9="น",ลับ!BV$3,0))</f>
        <v>0</v>
      </c>
      <c r="BW215" s="60">
        <f>IF(ลับ!BW$3=0,0,IF(เวลาเรียน!CC9="น",ลับ!BW$3,0))</f>
        <v>0</v>
      </c>
      <c r="BX215" s="60">
        <f>IF(ลับ!BX$3=0,0,IF(เวลาเรียน!CD9="น",ลับ!BX$3,0))</f>
        <v>0</v>
      </c>
      <c r="BY215" s="60">
        <f>IF(ลับ!BY$3=0,0,IF(เวลาเรียน!CE9="น",ลับ!BY$3,0))</f>
        <v>0</v>
      </c>
      <c r="BZ215" s="60">
        <f>IF(ลับ!BZ$3=0,0,IF(เวลาเรียน!CF9="น",ลับ!BZ$3,0))</f>
        <v>0</v>
      </c>
      <c r="CA215" s="60">
        <f>IF(ลับ!CA$3=0,0,IF(เวลาเรียน!CG9="น",ลับ!CA$3,0))</f>
        <v>0</v>
      </c>
      <c r="CB215" s="60">
        <f>IF(ลับ!CB$3=0,0,IF(เวลาเรียน!CH9="น",ลับ!CB$3,0))</f>
        <v>0</v>
      </c>
      <c r="CC215" s="60">
        <f>IF(ลับ!CC$3=0,0,IF(เวลาเรียน!CI9="น",ลับ!CC$3,0))</f>
        <v>0</v>
      </c>
      <c r="CD215" s="60">
        <f>IF(ลับ!CD$3=0,0,IF(เวลาเรียน!CJ9="น",ลับ!CD$3,0))</f>
        <v>0</v>
      </c>
      <c r="CE215" s="60">
        <f>IF(ลับ!CE$3=0,0,IF(เวลาเรียน!CK9="น",ลับ!CE$3,0))</f>
        <v>0</v>
      </c>
      <c r="CF215" s="60">
        <f>IF(ลับ!CF$3=0,0,IF(เวลาเรียน!CL9="น",ลับ!CF$3,0))</f>
        <v>0</v>
      </c>
      <c r="CG215" s="60">
        <f>IF(ลับ!CG$3=0,0,IF(เวลาเรียน!CM9="น",ลับ!CG$3,0))</f>
        <v>0</v>
      </c>
      <c r="CH215" s="60">
        <f>IF(ลับ!CH$3=0,0,IF(เวลาเรียน!CN9="น",ลับ!CH$3,0))</f>
        <v>0</v>
      </c>
      <c r="CI215" s="60">
        <f>IF(ลับ!CI$3=0,0,IF(เวลาเรียน!CO9="น",ลับ!CI$3,0))</f>
        <v>0</v>
      </c>
      <c r="CJ215" s="60">
        <f>IF(ลับ!CJ$3=0,0,IF(เวลาเรียน!CP9="น",ลับ!CJ$3,0))</f>
        <v>0</v>
      </c>
      <c r="CK215" s="60">
        <f>IF(ลับ!CK$3=0,0,IF(เวลาเรียน!CQ9="น",ลับ!CK$3,0))</f>
        <v>0</v>
      </c>
      <c r="CL215" s="60">
        <f>IF(ลับ!CL$3=0,0,IF(เวลาเรียน!CR9="น",ลับ!CL$3,0))</f>
        <v>0</v>
      </c>
      <c r="CM215" s="60">
        <f>IF(ลับ!CM$3=0,0,IF(เวลาเรียน!CS9="น",ลับ!CM$3,0))</f>
        <v>0</v>
      </c>
      <c r="CN215" s="60">
        <f>IF(ลับ!CN$3=0,0,IF(เวลาเรียน!CT9="น",ลับ!CN$3,0))</f>
        <v>0</v>
      </c>
      <c r="CO215" s="60">
        <f>IF(ลับ!CO$3=0,0,IF(เวลาเรียน!CU9="น",ลับ!CO$3,0))</f>
        <v>0</v>
      </c>
      <c r="CP215" s="60">
        <f>IF(ลับ!CP$3=0,0,IF(เวลาเรียน!CV9="น",ลับ!CP$3,0))</f>
        <v>0</v>
      </c>
      <c r="CQ215" s="60">
        <f>IF(ลับ!CQ$3=0,0,IF(เวลาเรียน!CW9="น",ลับ!CQ$3,0))</f>
        <v>0</v>
      </c>
      <c r="CR215" s="60">
        <f>IF(ลับ!CR$3=0,0,IF(เวลาเรียน!CX9="น",ลับ!CR$3,0))</f>
        <v>0</v>
      </c>
      <c r="CS215" s="60">
        <f>IF(ลับ!CS$3=0,0,IF(เวลาเรียน!CY9="น",ลับ!CS$3,0))</f>
        <v>0</v>
      </c>
      <c r="CT215" s="60">
        <f>IF(ลับ!CT$3=0,0,IF(เวลาเรียน!CZ9="น",ลับ!CT$3,0))</f>
        <v>0</v>
      </c>
      <c r="CU215" s="60">
        <f>IF(ลับ!CU$3=0,0,IF(เวลาเรียน!DA9="น",ลับ!CU$3,0))</f>
        <v>0</v>
      </c>
      <c r="CV215" s="60">
        <f>IF(ลับ!CV$3=0,0,IF(เวลาเรียน!DB9="น",ลับ!CV$3,0))</f>
        <v>0</v>
      </c>
      <c r="CW215" s="60">
        <f>IF(ลับ!CW$3=0,0,IF(เวลาเรียน!DC9="น",ลับ!CW$3,0))</f>
        <v>0</v>
      </c>
      <c r="CX215" s="73" t="e">
        <f t="shared" si="27"/>
        <v>#REF!</v>
      </c>
      <c r="CZ215" s="47"/>
      <c r="DA215" s="47"/>
      <c r="DB215" s="47"/>
      <c r="DC215" s="47"/>
      <c r="DD215" s="47"/>
      <c r="DE215" s="47"/>
      <c r="DF215" s="47"/>
      <c r="DG215" s="47"/>
      <c r="DH215" s="47"/>
      <c r="DI215" s="47"/>
      <c r="DJ215" s="47"/>
      <c r="DK215" s="47"/>
      <c r="DL215" s="47"/>
      <c r="DM215" s="47"/>
      <c r="DN215" s="47"/>
      <c r="DO215" s="47"/>
      <c r="DP215" s="47"/>
      <c r="DQ215" s="47"/>
      <c r="DR215" s="47"/>
      <c r="DS215" s="47"/>
      <c r="DT215" s="47"/>
      <c r="DU215" s="47"/>
      <c r="DV215" s="47"/>
      <c r="DW215" s="47"/>
      <c r="DX215" s="47"/>
      <c r="DY215" s="47"/>
      <c r="DZ215" s="47"/>
      <c r="EA215" s="47"/>
      <c r="EB215" s="47"/>
      <c r="EC215" s="47"/>
      <c r="ED215" s="47"/>
      <c r="EE215" s="47"/>
      <c r="EF215" s="47"/>
      <c r="GI215" s="65"/>
      <c r="GJ215" s="65"/>
      <c r="GK215" s="65"/>
      <c r="GL215" s="65"/>
      <c r="GM215" s="65"/>
      <c r="GN215" s="65"/>
      <c r="GO215" s="65"/>
      <c r="GP215" s="65"/>
      <c r="GQ215" s="65"/>
      <c r="GR215" s="65"/>
      <c r="GS215" s="65"/>
      <c r="GT215" s="65"/>
      <c r="GU215" s="65"/>
      <c r="GV215" s="65"/>
      <c r="GW215" s="65"/>
      <c r="GX215" s="65"/>
      <c r="GY215" s="65"/>
      <c r="GZ215" s="65"/>
      <c r="HA215" s="65"/>
      <c r="HB215" s="65"/>
      <c r="HC215" s="65"/>
      <c r="HD215" s="65"/>
      <c r="HE215" s="65"/>
      <c r="HF215" s="65"/>
    </row>
    <row r="216" spans="1:214" ht="20.399999999999999" x14ac:dyDescent="0.55000000000000004">
      <c r="A216" s="25">
        <v>5</v>
      </c>
      <c r="B216" s="60">
        <f>IF(ลับ!B$3=0,0,IF(เวลาเรียน!H10="น",ลับ!B$3,0))</f>
        <v>0</v>
      </c>
      <c r="C216" s="60">
        <f>IF(ลับ!C$3=0,0,IF(เวลาเรียน!I10="น",ลับ!C$3,0))</f>
        <v>0</v>
      </c>
      <c r="D216" s="60">
        <f>IF(ลับ!D$3=0,0,IF(เวลาเรียน!J10="น",ลับ!D$3,0))</f>
        <v>0</v>
      </c>
      <c r="E216" s="60">
        <f>IF(ลับ!E$3=0,0,IF(เวลาเรียน!K10="น",ลับ!E$3,0))</f>
        <v>0</v>
      </c>
      <c r="F216" s="60" t="e">
        <f>IF(ลับ!F$3=0,0,IF(เวลาเรียน!#REF!="น",ลับ!F$3,0))</f>
        <v>#REF!</v>
      </c>
      <c r="G216" s="60">
        <f>IF(ลับ!G$3=0,0,IF(เวลาเรียน!L10="น",ลับ!G$3,0))</f>
        <v>0</v>
      </c>
      <c r="H216" s="60">
        <f>IF(ลับ!H$3=0,0,IF(เวลาเรียน!M10="น",ลับ!H$3,0))</f>
        <v>0</v>
      </c>
      <c r="I216" s="60">
        <f>IF(ลับ!I$3=0,0,IF(เวลาเรียน!N10="น",ลับ!I$3,0))</f>
        <v>0</v>
      </c>
      <c r="J216" s="60">
        <f>IF(ลับ!J$3=0,0,IF(เวลาเรียน!O10="น",ลับ!J$3,0))</f>
        <v>0</v>
      </c>
      <c r="K216" s="60">
        <f>IF(ลับ!K$3=0,0,IF(เวลาเรียน!P10="น",ลับ!K$3,0))</f>
        <v>0</v>
      </c>
      <c r="L216" s="60">
        <f>IF(ลับ!L$3=0,0,IF(เวลาเรียน!Q10="น",ลับ!L$3,0))</f>
        <v>0</v>
      </c>
      <c r="M216" s="60">
        <f>IF(ลับ!M$3=0,0,IF(เวลาเรียน!R10="น",ลับ!M$3,0))</f>
        <v>0</v>
      </c>
      <c r="N216" s="60">
        <f>IF(ลับ!N$3=0,0,IF(เวลาเรียน!S10="น",ลับ!N$3,0))</f>
        <v>0</v>
      </c>
      <c r="O216" s="60">
        <f>IF(ลับ!O$3=0,0,IF(เวลาเรียน!T10="น",ลับ!O$3,0))</f>
        <v>0</v>
      </c>
      <c r="P216" s="60">
        <f>IF(ลับ!P$3=0,0,IF(เวลาเรียน!U10="น",ลับ!P$3,0))</f>
        <v>0</v>
      </c>
      <c r="Q216" s="60">
        <f>IF(ลับ!Q$3=0,0,IF(เวลาเรียน!V10="น",ลับ!Q$3,0))</f>
        <v>0</v>
      </c>
      <c r="R216" s="60">
        <f>IF(ลับ!R$3=0,0,IF(เวลาเรียน!W10="น",ลับ!R$3,0))</f>
        <v>0</v>
      </c>
      <c r="S216" s="60">
        <f>IF(ลับ!S$3=0,0,IF(เวลาเรียน!X10="น",ลับ!S$3,0))</f>
        <v>0</v>
      </c>
      <c r="T216" s="60">
        <f>IF(ลับ!T$3=0,0,IF(เวลาเรียน!Y10="น",ลับ!T$3,0))</f>
        <v>0</v>
      </c>
      <c r="U216" s="60">
        <f>IF(ลับ!U$3=0,0,IF(เวลาเรียน!Z10="น",ลับ!U$3,0))</f>
        <v>0</v>
      </c>
      <c r="V216" s="60">
        <f>IF(ลับ!V$3=0,0,IF(เวลาเรียน!AA10="น",ลับ!V$3,0))</f>
        <v>0</v>
      </c>
      <c r="W216" s="60">
        <f>IF(ลับ!W$3=0,0,IF(เวลาเรียน!AB10="น",ลับ!W$3,0))</f>
        <v>0</v>
      </c>
      <c r="X216" s="60">
        <f>IF(ลับ!X$3=0,0,IF(เวลาเรียน!AC10="น",ลับ!X$3,0))</f>
        <v>0</v>
      </c>
      <c r="Y216" s="60">
        <f>IF(ลับ!Y$3=0,0,IF(เวลาเรียน!AD10="น",ลับ!Y$3,0))</f>
        <v>0</v>
      </c>
      <c r="Z216" s="295">
        <f>IF(ลับ!Z$3=0,0,IF(เวลาเรียน!AE10="น",ลับ!Z$3,0))</f>
        <v>0</v>
      </c>
      <c r="AA216" s="60">
        <f>IF(ลับ!B$3=0,0,IF(เวลาเรียน!AF10="น",ลับ!B$3,0))</f>
        <v>0</v>
      </c>
      <c r="AB216" s="60">
        <f>IF(ลับ!C$3=0,0,IF(เวลาเรียน!AG10="น",ลับ!C$3,0))</f>
        <v>0</v>
      </c>
      <c r="AC216" s="60">
        <f>IF(ลับ!D$3=0,0,IF(เวลาเรียน!AH10="น",ลับ!D$3,0))</f>
        <v>0</v>
      </c>
      <c r="AD216" s="60">
        <f>IF(ลับ!E$3=0,0,IF(เวลาเรียน!AI10="น",ลับ!E$3,0))</f>
        <v>0</v>
      </c>
      <c r="AE216" s="60" t="e">
        <f>IF(ลับ!F$3=0,0,IF(เวลาเรียน!AJ10="น",ลับ!F$3,0))</f>
        <v>#REF!</v>
      </c>
      <c r="AF216" s="60">
        <f>IF(ลับ!G$3=0,0,IF(เวลาเรียน!AK10="น",ลับ!G$3,0))</f>
        <v>0</v>
      </c>
      <c r="AG216" s="60">
        <f>IF(ลับ!H$3=0,0,IF(เวลาเรียน!AL10="น",ลับ!H$3,0))</f>
        <v>0</v>
      </c>
      <c r="AH216" s="60">
        <f>IF(ลับ!I$3=0,0,IF(เวลาเรียน!AM10="น",ลับ!I$3,0))</f>
        <v>0</v>
      </c>
      <c r="AI216" s="60">
        <f>IF(ลับ!J$3=0,0,IF(เวลาเรียน!AN10="น",ลับ!J$3,0))</f>
        <v>0</v>
      </c>
      <c r="AJ216" s="60">
        <f>IF(ลับ!K$3=0,0,IF(เวลาเรียน!AO10="น",ลับ!K$3,0))</f>
        <v>0</v>
      </c>
      <c r="AK216" s="60">
        <f>IF(ลับ!L$3=0,0,IF(เวลาเรียน!AP10="น",ลับ!L$3,0))</f>
        <v>0</v>
      </c>
      <c r="AL216" s="60">
        <f>IF(ลับ!M$3=0,0,IF(เวลาเรียน!AQ10="น",ลับ!M$3,0))</f>
        <v>0</v>
      </c>
      <c r="AM216" s="60">
        <f>IF(ลับ!N$3=0,0,IF(เวลาเรียน!AR10="น",ลับ!N$3,0))</f>
        <v>0</v>
      </c>
      <c r="AN216" s="60">
        <f>IF(ลับ!O$3=0,0,IF(เวลาเรียน!AS10="น",ลับ!O$3,0))</f>
        <v>0</v>
      </c>
      <c r="AO216" s="60">
        <f>IF(ลับ!P$3=0,0,IF(เวลาเรียน!AT10="น",ลับ!P$3,0))</f>
        <v>0</v>
      </c>
      <c r="AP216" s="60">
        <f>IF(ลับ!Q$3=0,0,IF(เวลาเรียน!AU10="น",ลับ!Q$3,0))</f>
        <v>0</v>
      </c>
      <c r="AQ216" s="60">
        <f>IF(ลับ!R$3=0,0,IF(เวลาเรียน!AV10="น",ลับ!R$3,0))</f>
        <v>0</v>
      </c>
      <c r="AR216" s="60">
        <f>IF(ลับ!S$3=0,0,IF(เวลาเรียน!AW10="น",ลับ!S$3,0))</f>
        <v>0</v>
      </c>
      <c r="AS216" s="60">
        <f>IF(ลับ!T$3=0,0,IF(เวลาเรียน!AX10="น",ลับ!T$3,0))</f>
        <v>0</v>
      </c>
      <c r="AT216" s="60">
        <f>IF(ลับ!U$3=0,0,IF(เวลาเรียน!AY10="น",ลับ!U$3,0))</f>
        <v>0</v>
      </c>
      <c r="AU216" s="60">
        <f>IF(ลับ!V$3=0,0,IF(เวลาเรียน!AZ10="น",ลับ!V$3,0))</f>
        <v>0</v>
      </c>
      <c r="AV216" s="60">
        <f>IF(ลับ!W$3=0,0,IF(เวลาเรียน!BA10="น",ลับ!W$3,0))</f>
        <v>0</v>
      </c>
      <c r="AW216" s="60">
        <f>IF(ลับ!X$3=0,0,IF(เวลาเรียน!BB10="น",ลับ!X$3,0))</f>
        <v>0</v>
      </c>
      <c r="AX216" s="60">
        <f>IF(ลับ!Y$3=0,0,IF(เวลาเรียน!BC10="น",ลับ!Y$3,0))</f>
        <v>0</v>
      </c>
      <c r="AY216" s="60">
        <f>IF(ลับ!Z$3=0,0,IF(เวลาเรียน!BD10="น",ลับ!Z$3,0))</f>
        <v>0</v>
      </c>
      <c r="AZ216" s="60">
        <f>IF(ลับ!AA$3=0,0,IF(เวลาเรียน!BE10="น",ลับ!AA$3,0))</f>
        <v>0</v>
      </c>
      <c r="BA216" s="60">
        <f>IF(ลับ!AB$3=0,0,IF(เวลาเรียน!BF10="น",ลับ!AB$3,0))</f>
        <v>0</v>
      </c>
      <c r="BB216" s="60">
        <f>IF(ลับ!AC$3=0,0,IF(เวลาเรียน!BG10="น",ลับ!AC$3,0))</f>
        <v>0</v>
      </c>
      <c r="BC216" s="60">
        <f>IF(ลับ!AD$3=0,0,IF(เวลาเรียน!BH10="น",ลับ!AD$3,0))</f>
        <v>0</v>
      </c>
      <c r="BD216" s="60">
        <f>IF(ลับ!AE$3=0,0,IF(เวลาเรียน!BI10="น",ลับ!AE$3,0))</f>
        <v>0</v>
      </c>
      <c r="BE216" s="60">
        <f>IF(ลับ!AF$3=0,0,IF(เวลาเรียน!BJ10="น",ลับ!AF$3,0))</f>
        <v>0</v>
      </c>
      <c r="BF216" s="60">
        <f>IF(ลับ!AG$3=0,0,IF(เวลาเรียน!BK10="น",ลับ!AG$3,0))</f>
        <v>0</v>
      </c>
      <c r="BG216" s="60">
        <f>IF(ลับ!AH$3=0,0,IF(เวลาเรียน!BL10="น",ลับ!AH$3,0))</f>
        <v>0</v>
      </c>
      <c r="BH216" s="60">
        <f>IF(ลับ!AI$3=0,0,IF(เวลาเรียน!BM10="น",ลับ!AI$3,0))</f>
        <v>0</v>
      </c>
      <c r="BI216" s="60">
        <f>IF(ลับ!AJ$3=0,0,IF(เวลาเรียน!BN10="น",ลับ!AJ$3,0))</f>
        <v>0</v>
      </c>
      <c r="BJ216" s="60">
        <f>IF(ลับ!AK$3=0,0,IF(เวลาเรียน!BO10="น",ลับ!AK$3,0))</f>
        <v>0</v>
      </c>
      <c r="BK216" s="60">
        <f>IF(ลับ!AL$3=0,0,IF(เวลาเรียน!BP10="น",ลับ!AL$3,0))</f>
        <v>0</v>
      </c>
      <c r="BL216" s="60">
        <f>IF(ลับ!AM$3=0,0,IF(เวลาเรียน!BQ10="น",ลับ!AM$3,0))</f>
        <v>0</v>
      </c>
      <c r="BM216" s="60">
        <f>IF(ลับ!AN$3=0,0,IF(เวลาเรียน!BR10="น",ลับ!AN$3,0))</f>
        <v>0</v>
      </c>
      <c r="BN216" s="60">
        <f>IF(ลับ!AO$3=0,0,IF(เวลาเรียน!BS10="น",ลับ!AO$3,0))</f>
        <v>0</v>
      </c>
      <c r="BO216" s="60">
        <f>IF(ลับ!AP$3=0,0,IF(เวลาเรียน!BT10="น",ลับ!AP$3,0))</f>
        <v>0</v>
      </c>
      <c r="BP216" s="60">
        <f>IF(ลับ!AQ$3=0,0,IF(เวลาเรียน!BU10="น",ลับ!AQ$3,0))</f>
        <v>0</v>
      </c>
      <c r="BQ216" s="60">
        <f>IF(ลับ!AR$3=0,0,IF(เวลาเรียน!BV10="น",ลับ!AR$3,0))</f>
        <v>0</v>
      </c>
      <c r="BR216" s="60">
        <f>IF(ลับ!AS$3=0,0,IF(เวลาเรียน!BW10="น",ลับ!AS$3,0))</f>
        <v>0</v>
      </c>
      <c r="BS216" s="295">
        <f>IF(ลับ!AT$3=0,0,IF(เวลาเรียน!BX10="น",ลับ!AT$3,0))</f>
        <v>0</v>
      </c>
      <c r="BT216" s="60">
        <f>IF(ลับ!BT$3=0,0,IF(เวลาเรียน!BZ10="น",ลับ!BT$3,0))</f>
        <v>0</v>
      </c>
      <c r="BU216" s="60">
        <f>IF(ลับ!BU$3=0,0,IF(เวลาเรียน!CA10="น",ลับ!BU$3,0))</f>
        <v>0</v>
      </c>
      <c r="BV216" s="60">
        <f>IF(ลับ!BV$3=0,0,IF(เวลาเรียน!CB10="น",ลับ!BV$3,0))</f>
        <v>0</v>
      </c>
      <c r="BW216" s="60">
        <f>IF(ลับ!BW$3=0,0,IF(เวลาเรียน!CC10="น",ลับ!BW$3,0))</f>
        <v>0</v>
      </c>
      <c r="BX216" s="60">
        <f>IF(ลับ!BX$3=0,0,IF(เวลาเรียน!CD10="น",ลับ!BX$3,0))</f>
        <v>0</v>
      </c>
      <c r="BY216" s="60">
        <f>IF(ลับ!BY$3=0,0,IF(เวลาเรียน!CE10="น",ลับ!BY$3,0))</f>
        <v>0</v>
      </c>
      <c r="BZ216" s="60">
        <f>IF(ลับ!BZ$3=0,0,IF(เวลาเรียน!CF10="น",ลับ!BZ$3,0))</f>
        <v>0</v>
      </c>
      <c r="CA216" s="60">
        <f>IF(ลับ!CA$3=0,0,IF(เวลาเรียน!CG10="น",ลับ!CA$3,0))</f>
        <v>0</v>
      </c>
      <c r="CB216" s="60">
        <f>IF(ลับ!CB$3=0,0,IF(เวลาเรียน!CH10="น",ลับ!CB$3,0))</f>
        <v>0</v>
      </c>
      <c r="CC216" s="60">
        <f>IF(ลับ!CC$3=0,0,IF(เวลาเรียน!CI10="น",ลับ!CC$3,0))</f>
        <v>0</v>
      </c>
      <c r="CD216" s="60">
        <f>IF(ลับ!CD$3=0,0,IF(เวลาเรียน!CJ10="น",ลับ!CD$3,0))</f>
        <v>0</v>
      </c>
      <c r="CE216" s="60">
        <f>IF(ลับ!CE$3=0,0,IF(เวลาเรียน!CK10="น",ลับ!CE$3,0))</f>
        <v>0</v>
      </c>
      <c r="CF216" s="60">
        <f>IF(ลับ!CF$3=0,0,IF(เวลาเรียน!CL10="น",ลับ!CF$3,0))</f>
        <v>0</v>
      </c>
      <c r="CG216" s="60">
        <f>IF(ลับ!CG$3=0,0,IF(เวลาเรียน!CM10="น",ลับ!CG$3,0))</f>
        <v>0</v>
      </c>
      <c r="CH216" s="60">
        <f>IF(ลับ!CH$3=0,0,IF(เวลาเรียน!CN10="น",ลับ!CH$3,0))</f>
        <v>0</v>
      </c>
      <c r="CI216" s="60">
        <f>IF(ลับ!CI$3=0,0,IF(เวลาเรียน!CO10="น",ลับ!CI$3,0))</f>
        <v>0</v>
      </c>
      <c r="CJ216" s="60">
        <f>IF(ลับ!CJ$3=0,0,IF(เวลาเรียน!CP10="น",ลับ!CJ$3,0))</f>
        <v>0</v>
      </c>
      <c r="CK216" s="60">
        <f>IF(ลับ!CK$3=0,0,IF(เวลาเรียน!CQ10="น",ลับ!CK$3,0))</f>
        <v>0</v>
      </c>
      <c r="CL216" s="60">
        <f>IF(ลับ!CL$3=0,0,IF(เวลาเรียน!CR10="น",ลับ!CL$3,0))</f>
        <v>0</v>
      </c>
      <c r="CM216" s="60">
        <f>IF(ลับ!CM$3=0,0,IF(เวลาเรียน!CS10="น",ลับ!CM$3,0))</f>
        <v>0</v>
      </c>
      <c r="CN216" s="60">
        <f>IF(ลับ!CN$3=0,0,IF(เวลาเรียน!CT10="น",ลับ!CN$3,0))</f>
        <v>0</v>
      </c>
      <c r="CO216" s="60">
        <f>IF(ลับ!CO$3=0,0,IF(เวลาเรียน!CU10="น",ลับ!CO$3,0))</f>
        <v>0</v>
      </c>
      <c r="CP216" s="60">
        <f>IF(ลับ!CP$3=0,0,IF(เวลาเรียน!CV10="น",ลับ!CP$3,0))</f>
        <v>0</v>
      </c>
      <c r="CQ216" s="60">
        <f>IF(ลับ!CQ$3=0,0,IF(เวลาเรียน!CW10="น",ลับ!CQ$3,0))</f>
        <v>0</v>
      </c>
      <c r="CR216" s="60">
        <f>IF(ลับ!CR$3=0,0,IF(เวลาเรียน!CX10="น",ลับ!CR$3,0))</f>
        <v>0</v>
      </c>
      <c r="CS216" s="60">
        <f>IF(ลับ!CS$3=0,0,IF(เวลาเรียน!CY10="น",ลับ!CS$3,0))</f>
        <v>0</v>
      </c>
      <c r="CT216" s="60">
        <f>IF(ลับ!CT$3=0,0,IF(เวลาเรียน!CZ10="น",ลับ!CT$3,0))</f>
        <v>0</v>
      </c>
      <c r="CU216" s="60">
        <f>IF(ลับ!CU$3=0,0,IF(เวลาเรียน!DA10="น",ลับ!CU$3,0))</f>
        <v>0</v>
      </c>
      <c r="CV216" s="60">
        <f>IF(ลับ!CV$3=0,0,IF(เวลาเรียน!DB10="น",ลับ!CV$3,0))</f>
        <v>0</v>
      </c>
      <c r="CW216" s="60">
        <f>IF(ลับ!CW$3=0,0,IF(เวลาเรียน!DC10="น",ลับ!CW$3,0))</f>
        <v>0</v>
      </c>
      <c r="CX216" s="73" t="e">
        <f t="shared" si="27"/>
        <v>#REF!</v>
      </c>
      <c r="CZ216" s="47"/>
      <c r="DA216" s="47"/>
      <c r="DB216" s="47"/>
      <c r="DC216" s="47"/>
      <c r="DD216" s="47"/>
      <c r="DE216" s="47"/>
      <c r="DF216" s="47"/>
      <c r="DG216" s="47"/>
      <c r="DH216" s="47"/>
      <c r="DI216" s="47"/>
      <c r="DJ216" s="47"/>
      <c r="DK216" s="47"/>
      <c r="DL216" s="47"/>
      <c r="DM216" s="47"/>
      <c r="DN216" s="47"/>
      <c r="DO216" s="47"/>
      <c r="DP216" s="47"/>
      <c r="DQ216" s="47"/>
      <c r="DR216" s="47"/>
      <c r="DS216" s="47"/>
      <c r="DT216" s="47"/>
      <c r="DU216" s="47"/>
      <c r="DV216" s="47"/>
      <c r="DW216" s="47"/>
      <c r="DX216" s="47"/>
      <c r="DY216" s="47"/>
      <c r="DZ216" s="47"/>
      <c r="EA216" s="47"/>
      <c r="EB216" s="47"/>
      <c r="EC216" s="47"/>
      <c r="ED216" s="47"/>
      <c r="EE216" s="47"/>
      <c r="EF216" s="47"/>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row>
    <row r="217" spans="1:214" ht="20.399999999999999" x14ac:dyDescent="0.55000000000000004">
      <c r="A217" s="25">
        <v>6</v>
      </c>
      <c r="B217" s="60">
        <f>IF(ลับ!B$3=0,0,IF(เวลาเรียน!H11="น",ลับ!B$3,0))</f>
        <v>0</v>
      </c>
      <c r="C217" s="60">
        <f>IF(ลับ!C$3=0,0,IF(เวลาเรียน!I11="น",ลับ!C$3,0))</f>
        <v>0</v>
      </c>
      <c r="D217" s="60">
        <f>IF(ลับ!D$3=0,0,IF(เวลาเรียน!J11="น",ลับ!D$3,0))</f>
        <v>0</v>
      </c>
      <c r="E217" s="60">
        <f>IF(ลับ!E$3=0,0,IF(เวลาเรียน!K11="น",ลับ!E$3,0))</f>
        <v>0</v>
      </c>
      <c r="F217" s="60" t="e">
        <f>IF(ลับ!F$3=0,0,IF(เวลาเรียน!#REF!="น",ลับ!F$3,0))</f>
        <v>#REF!</v>
      </c>
      <c r="G217" s="60">
        <f>IF(ลับ!G$3=0,0,IF(เวลาเรียน!L11="น",ลับ!G$3,0))</f>
        <v>0</v>
      </c>
      <c r="H217" s="60">
        <f>IF(ลับ!H$3=0,0,IF(เวลาเรียน!M11="น",ลับ!H$3,0))</f>
        <v>0</v>
      </c>
      <c r="I217" s="60">
        <f>IF(ลับ!I$3=0,0,IF(เวลาเรียน!N11="น",ลับ!I$3,0))</f>
        <v>0</v>
      </c>
      <c r="J217" s="60">
        <f>IF(ลับ!J$3=0,0,IF(เวลาเรียน!O11="น",ลับ!J$3,0))</f>
        <v>0</v>
      </c>
      <c r="K217" s="60">
        <f>IF(ลับ!K$3=0,0,IF(เวลาเรียน!P11="น",ลับ!K$3,0))</f>
        <v>0</v>
      </c>
      <c r="L217" s="60">
        <f>IF(ลับ!L$3=0,0,IF(เวลาเรียน!Q11="น",ลับ!L$3,0))</f>
        <v>0</v>
      </c>
      <c r="M217" s="60">
        <f>IF(ลับ!M$3=0,0,IF(เวลาเรียน!R11="น",ลับ!M$3,0))</f>
        <v>0</v>
      </c>
      <c r="N217" s="60">
        <f>IF(ลับ!N$3=0,0,IF(เวลาเรียน!S11="น",ลับ!N$3,0))</f>
        <v>0</v>
      </c>
      <c r="O217" s="60">
        <f>IF(ลับ!O$3=0,0,IF(เวลาเรียน!T11="น",ลับ!O$3,0))</f>
        <v>0</v>
      </c>
      <c r="P217" s="60">
        <f>IF(ลับ!P$3=0,0,IF(เวลาเรียน!U11="น",ลับ!P$3,0))</f>
        <v>0</v>
      </c>
      <c r="Q217" s="60">
        <f>IF(ลับ!Q$3=0,0,IF(เวลาเรียน!V11="น",ลับ!Q$3,0))</f>
        <v>0</v>
      </c>
      <c r="R217" s="60">
        <f>IF(ลับ!R$3=0,0,IF(เวลาเรียน!W11="น",ลับ!R$3,0))</f>
        <v>0</v>
      </c>
      <c r="S217" s="60">
        <f>IF(ลับ!S$3=0,0,IF(เวลาเรียน!X11="น",ลับ!S$3,0))</f>
        <v>0</v>
      </c>
      <c r="T217" s="60">
        <f>IF(ลับ!T$3=0,0,IF(เวลาเรียน!Y11="น",ลับ!T$3,0))</f>
        <v>0</v>
      </c>
      <c r="U217" s="60">
        <f>IF(ลับ!U$3=0,0,IF(เวลาเรียน!Z11="น",ลับ!U$3,0))</f>
        <v>0</v>
      </c>
      <c r="V217" s="60">
        <f>IF(ลับ!V$3=0,0,IF(เวลาเรียน!AA11="น",ลับ!V$3,0))</f>
        <v>0</v>
      </c>
      <c r="W217" s="60">
        <f>IF(ลับ!W$3=0,0,IF(เวลาเรียน!AB11="น",ลับ!W$3,0))</f>
        <v>0</v>
      </c>
      <c r="X217" s="60">
        <f>IF(ลับ!X$3=0,0,IF(เวลาเรียน!AC11="น",ลับ!X$3,0))</f>
        <v>0</v>
      </c>
      <c r="Y217" s="60">
        <f>IF(ลับ!Y$3=0,0,IF(เวลาเรียน!AD11="น",ลับ!Y$3,0))</f>
        <v>0</v>
      </c>
      <c r="Z217" s="295">
        <f>IF(ลับ!Z$3=0,0,IF(เวลาเรียน!AE11="น",ลับ!Z$3,0))</f>
        <v>0</v>
      </c>
      <c r="AA217" s="60">
        <f>IF(ลับ!B$3=0,0,IF(เวลาเรียน!AF11="น",ลับ!B$3,0))</f>
        <v>0</v>
      </c>
      <c r="AB217" s="60">
        <f>IF(ลับ!C$3=0,0,IF(เวลาเรียน!AG11="น",ลับ!C$3,0))</f>
        <v>0</v>
      </c>
      <c r="AC217" s="60">
        <f>IF(ลับ!D$3=0,0,IF(เวลาเรียน!AH11="น",ลับ!D$3,0))</f>
        <v>0</v>
      </c>
      <c r="AD217" s="60">
        <f>IF(ลับ!E$3=0,0,IF(เวลาเรียน!AI11="น",ลับ!E$3,0))</f>
        <v>0</v>
      </c>
      <c r="AE217" s="60" t="e">
        <f>IF(ลับ!F$3=0,0,IF(เวลาเรียน!AJ11="น",ลับ!F$3,0))</f>
        <v>#REF!</v>
      </c>
      <c r="AF217" s="60">
        <f>IF(ลับ!G$3=0,0,IF(เวลาเรียน!AK11="น",ลับ!G$3,0))</f>
        <v>0</v>
      </c>
      <c r="AG217" s="60">
        <f>IF(ลับ!H$3=0,0,IF(เวลาเรียน!AL11="น",ลับ!H$3,0))</f>
        <v>0</v>
      </c>
      <c r="AH217" s="60">
        <f>IF(ลับ!I$3=0,0,IF(เวลาเรียน!AM11="น",ลับ!I$3,0))</f>
        <v>0</v>
      </c>
      <c r="AI217" s="60">
        <f>IF(ลับ!J$3=0,0,IF(เวลาเรียน!AN11="น",ลับ!J$3,0))</f>
        <v>0</v>
      </c>
      <c r="AJ217" s="60">
        <f>IF(ลับ!K$3=0,0,IF(เวลาเรียน!AO11="น",ลับ!K$3,0))</f>
        <v>0</v>
      </c>
      <c r="AK217" s="60">
        <f>IF(ลับ!L$3=0,0,IF(เวลาเรียน!AP11="น",ลับ!L$3,0))</f>
        <v>0</v>
      </c>
      <c r="AL217" s="60">
        <f>IF(ลับ!M$3=0,0,IF(เวลาเรียน!AQ11="น",ลับ!M$3,0))</f>
        <v>0</v>
      </c>
      <c r="AM217" s="60">
        <f>IF(ลับ!N$3=0,0,IF(เวลาเรียน!AR11="น",ลับ!N$3,0))</f>
        <v>0</v>
      </c>
      <c r="AN217" s="60">
        <f>IF(ลับ!O$3=0,0,IF(เวลาเรียน!AS11="น",ลับ!O$3,0))</f>
        <v>0</v>
      </c>
      <c r="AO217" s="60">
        <f>IF(ลับ!P$3=0,0,IF(เวลาเรียน!AT11="น",ลับ!P$3,0))</f>
        <v>0</v>
      </c>
      <c r="AP217" s="60">
        <f>IF(ลับ!Q$3=0,0,IF(เวลาเรียน!AU11="น",ลับ!Q$3,0))</f>
        <v>0</v>
      </c>
      <c r="AQ217" s="60">
        <f>IF(ลับ!R$3=0,0,IF(เวลาเรียน!AV11="น",ลับ!R$3,0))</f>
        <v>0</v>
      </c>
      <c r="AR217" s="60">
        <f>IF(ลับ!S$3=0,0,IF(เวลาเรียน!AW11="น",ลับ!S$3,0))</f>
        <v>0</v>
      </c>
      <c r="AS217" s="60">
        <f>IF(ลับ!T$3=0,0,IF(เวลาเรียน!AX11="น",ลับ!T$3,0))</f>
        <v>0</v>
      </c>
      <c r="AT217" s="60">
        <f>IF(ลับ!U$3=0,0,IF(เวลาเรียน!AY11="น",ลับ!U$3,0))</f>
        <v>0</v>
      </c>
      <c r="AU217" s="60">
        <f>IF(ลับ!V$3=0,0,IF(เวลาเรียน!AZ11="น",ลับ!V$3,0))</f>
        <v>0</v>
      </c>
      <c r="AV217" s="60">
        <f>IF(ลับ!W$3=0,0,IF(เวลาเรียน!BA11="น",ลับ!W$3,0))</f>
        <v>0</v>
      </c>
      <c r="AW217" s="60">
        <f>IF(ลับ!X$3=0,0,IF(เวลาเรียน!BB11="น",ลับ!X$3,0))</f>
        <v>0</v>
      </c>
      <c r="AX217" s="60">
        <f>IF(ลับ!Y$3=0,0,IF(เวลาเรียน!BC11="น",ลับ!Y$3,0))</f>
        <v>0</v>
      </c>
      <c r="AY217" s="60">
        <f>IF(ลับ!Z$3=0,0,IF(เวลาเรียน!BD11="น",ลับ!Z$3,0))</f>
        <v>0</v>
      </c>
      <c r="AZ217" s="60">
        <f>IF(ลับ!AA$3=0,0,IF(เวลาเรียน!BE11="น",ลับ!AA$3,0))</f>
        <v>0</v>
      </c>
      <c r="BA217" s="60">
        <f>IF(ลับ!AB$3=0,0,IF(เวลาเรียน!BF11="น",ลับ!AB$3,0))</f>
        <v>0</v>
      </c>
      <c r="BB217" s="60">
        <f>IF(ลับ!AC$3=0,0,IF(เวลาเรียน!BG11="น",ลับ!AC$3,0))</f>
        <v>0</v>
      </c>
      <c r="BC217" s="60">
        <f>IF(ลับ!AD$3=0,0,IF(เวลาเรียน!BH11="น",ลับ!AD$3,0))</f>
        <v>0</v>
      </c>
      <c r="BD217" s="60">
        <f>IF(ลับ!AE$3=0,0,IF(เวลาเรียน!BI11="น",ลับ!AE$3,0))</f>
        <v>0</v>
      </c>
      <c r="BE217" s="60">
        <f>IF(ลับ!AF$3=0,0,IF(เวลาเรียน!BJ11="น",ลับ!AF$3,0))</f>
        <v>0</v>
      </c>
      <c r="BF217" s="60">
        <f>IF(ลับ!AG$3=0,0,IF(เวลาเรียน!BK11="น",ลับ!AG$3,0))</f>
        <v>0</v>
      </c>
      <c r="BG217" s="60">
        <f>IF(ลับ!AH$3=0,0,IF(เวลาเรียน!BL11="น",ลับ!AH$3,0))</f>
        <v>0</v>
      </c>
      <c r="BH217" s="60">
        <f>IF(ลับ!AI$3=0,0,IF(เวลาเรียน!BM11="น",ลับ!AI$3,0))</f>
        <v>0</v>
      </c>
      <c r="BI217" s="60">
        <f>IF(ลับ!AJ$3=0,0,IF(เวลาเรียน!BN11="น",ลับ!AJ$3,0))</f>
        <v>0</v>
      </c>
      <c r="BJ217" s="60">
        <f>IF(ลับ!AK$3=0,0,IF(เวลาเรียน!BO11="น",ลับ!AK$3,0))</f>
        <v>0</v>
      </c>
      <c r="BK217" s="60">
        <f>IF(ลับ!AL$3=0,0,IF(เวลาเรียน!BP11="น",ลับ!AL$3,0))</f>
        <v>0</v>
      </c>
      <c r="BL217" s="60">
        <f>IF(ลับ!AM$3=0,0,IF(เวลาเรียน!BQ11="น",ลับ!AM$3,0))</f>
        <v>0</v>
      </c>
      <c r="BM217" s="60">
        <f>IF(ลับ!AN$3=0,0,IF(เวลาเรียน!BR11="น",ลับ!AN$3,0))</f>
        <v>0</v>
      </c>
      <c r="BN217" s="60">
        <f>IF(ลับ!AO$3=0,0,IF(เวลาเรียน!BS11="น",ลับ!AO$3,0))</f>
        <v>0</v>
      </c>
      <c r="BO217" s="60">
        <f>IF(ลับ!AP$3=0,0,IF(เวลาเรียน!BT11="น",ลับ!AP$3,0))</f>
        <v>0</v>
      </c>
      <c r="BP217" s="60">
        <f>IF(ลับ!AQ$3=0,0,IF(เวลาเรียน!BU11="น",ลับ!AQ$3,0))</f>
        <v>0</v>
      </c>
      <c r="BQ217" s="60">
        <f>IF(ลับ!AR$3=0,0,IF(เวลาเรียน!BV11="น",ลับ!AR$3,0))</f>
        <v>0</v>
      </c>
      <c r="BR217" s="60">
        <f>IF(ลับ!AS$3=0,0,IF(เวลาเรียน!BW11="น",ลับ!AS$3,0))</f>
        <v>0</v>
      </c>
      <c r="BS217" s="295">
        <f>IF(ลับ!AT$3=0,0,IF(เวลาเรียน!BX11="น",ลับ!AT$3,0))</f>
        <v>0</v>
      </c>
      <c r="BT217" s="60">
        <f>IF(ลับ!BT$3=0,0,IF(เวลาเรียน!BZ11="น",ลับ!BT$3,0))</f>
        <v>0</v>
      </c>
      <c r="BU217" s="60">
        <f>IF(ลับ!BU$3=0,0,IF(เวลาเรียน!CA11="น",ลับ!BU$3,0))</f>
        <v>0</v>
      </c>
      <c r="BV217" s="60">
        <f>IF(ลับ!BV$3=0,0,IF(เวลาเรียน!CB11="น",ลับ!BV$3,0))</f>
        <v>0</v>
      </c>
      <c r="BW217" s="60">
        <f>IF(ลับ!BW$3=0,0,IF(เวลาเรียน!CC11="น",ลับ!BW$3,0))</f>
        <v>0</v>
      </c>
      <c r="BX217" s="60">
        <f>IF(ลับ!BX$3=0,0,IF(เวลาเรียน!CD11="น",ลับ!BX$3,0))</f>
        <v>0</v>
      </c>
      <c r="BY217" s="60">
        <f>IF(ลับ!BY$3=0,0,IF(เวลาเรียน!CE11="น",ลับ!BY$3,0))</f>
        <v>0</v>
      </c>
      <c r="BZ217" s="60">
        <f>IF(ลับ!BZ$3=0,0,IF(เวลาเรียน!CF11="น",ลับ!BZ$3,0))</f>
        <v>0</v>
      </c>
      <c r="CA217" s="60">
        <f>IF(ลับ!CA$3=0,0,IF(เวลาเรียน!CG11="น",ลับ!CA$3,0))</f>
        <v>0</v>
      </c>
      <c r="CB217" s="60">
        <f>IF(ลับ!CB$3=0,0,IF(เวลาเรียน!CH11="น",ลับ!CB$3,0))</f>
        <v>0</v>
      </c>
      <c r="CC217" s="60">
        <f>IF(ลับ!CC$3=0,0,IF(เวลาเรียน!CI11="น",ลับ!CC$3,0))</f>
        <v>0</v>
      </c>
      <c r="CD217" s="60">
        <f>IF(ลับ!CD$3=0,0,IF(เวลาเรียน!CJ11="น",ลับ!CD$3,0))</f>
        <v>0</v>
      </c>
      <c r="CE217" s="60">
        <f>IF(ลับ!CE$3=0,0,IF(เวลาเรียน!CK11="น",ลับ!CE$3,0))</f>
        <v>0</v>
      </c>
      <c r="CF217" s="60">
        <f>IF(ลับ!CF$3=0,0,IF(เวลาเรียน!CL11="น",ลับ!CF$3,0))</f>
        <v>0</v>
      </c>
      <c r="CG217" s="60">
        <f>IF(ลับ!CG$3=0,0,IF(เวลาเรียน!CM11="น",ลับ!CG$3,0))</f>
        <v>0</v>
      </c>
      <c r="CH217" s="60">
        <f>IF(ลับ!CH$3=0,0,IF(เวลาเรียน!CN11="น",ลับ!CH$3,0))</f>
        <v>0</v>
      </c>
      <c r="CI217" s="60">
        <f>IF(ลับ!CI$3=0,0,IF(เวลาเรียน!CO11="น",ลับ!CI$3,0))</f>
        <v>0</v>
      </c>
      <c r="CJ217" s="60">
        <f>IF(ลับ!CJ$3=0,0,IF(เวลาเรียน!CP11="น",ลับ!CJ$3,0))</f>
        <v>0</v>
      </c>
      <c r="CK217" s="60">
        <f>IF(ลับ!CK$3=0,0,IF(เวลาเรียน!CQ11="น",ลับ!CK$3,0))</f>
        <v>0</v>
      </c>
      <c r="CL217" s="60">
        <f>IF(ลับ!CL$3=0,0,IF(เวลาเรียน!CR11="น",ลับ!CL$3,0))</f>
        <v>0</v>
      </c>
      <c r="CM217" s="60">
        <f>IF(ลับ!CM$3=0,0,IF(เวลาเรียน!CS11="น",ลับ!CM$3,0))</f>
        <v>0</v>
      </c>
      <c r="CN217" s="60">
        <f>IF(ลับ!CN$3=0,0,IF(เวลาเรียน!CT11="น",ลับ!CN$3,0))</f>
        <v>0</v>
      </c>
      <c r="CO217" s="60">
        <f>IF(ลับ!CO$3=0,0,IF(เวลาเรียน!CU11="น",ลับ!CO$3,0))</f>
        <v>0</v>
      </c>
      <c r="CP217" s="60">
        <f>IF(ลับ!CP$3=0,0,IF(เวลาเรียน!CV11="น",ลับ!CP$3,0))</f>
        <v>0</v>
      </c>
      <c r="CQ217" s="60">
        <f>IF(ลับ!CQ$3=0,0,IF(เวลาเรียน!CW11="น",ลับ!CQ$3,0))</f>
        <v>0</v>
      </c>
      <c r="CR217" s="60">
        <f>IF(ลับ!CR$3=0,0,IF(เวลาเรียน!CX11="น",ลับ!CR$3,0))</f>
        <v>0</v>
      </c>
      <c r="CS217" s="60">
        <f>IF(ลับ!CS$3=0,0,IF(เวลาเรียน!CY11="น",ลับ!CS$3,0))</f>
        <v>0</v>
      </c>
      <c r="CT217" s="60">
        <f>IF(ลับ!CT$3=0,0,IF(เวลาเรียน!CZ11="น",ลับ!CT$3,0))</f>
        <v>0</v>
      </c>
      <c r="CU217" s="60">
        <f>IF(ลับ!CU$3=0,0,IF(เวลาเรียน!DA11="น",ลับ!CU$3,0))</f>
        <v>0</v>
      </c>
      <c r="CV217" s="60">
        <f>IF(ลับ!CV$3=0,0,IF(เวลาเรียน!DB11="น",ลับ!CV$3,0))</f>
        <v>0</v>
      </c>
      <c r="CW217" s="60">
        <f>IF(ลับ!CW$3=0,0,IF(เวลาเรียน!DC11="น",ลับ!CW$3,0))</f>
        <v>0</v>
      </c>
      <c r="CX217" s="73" t="e">
        <f t="shared" si="27"/>
        <v>#REF!</v>
      </c>
      <c r="CZ217" s="47"/>
      <c r="DA217" s="47"/>
      <c r="DB217" s="47"/>
      <c r="DC217" s="47"/>
      <c r="DD217" s="47"/>
      <c r="DE217" s="47"/>
      <c r="DF217" s="47"/>
      <c r="DG217" s="47"/>
      <c r="DH217" s="47"/>
      <c r="DI217" s="47"/>
      <c r="DJ217" s="47"/>
      <c r="DK217" s="47"/>
      <c r="DL217" s="47"/>
      <c r="DM217" s="47"/>
      <c r="DN217" s="47"/>
      <c r="DO217" s="47"/>
      <c r="DP217" s="47"/>
      <c r="DQ217" s="47"/>
      <c r="DR217" s="47"/>
      <c r="DS217" s="47"/>
      <c r="DT217" s="47"/>
      <c r="DU217" s="47"/>
      <c r="DV217" s="47"/>
      <c r="DW217" s="47"/>
      <c r="DX217" s="47"/>
      <c r="DY217" s="47"/>
      <c r="DZ217" s="47"/>
      <c r="EA217" s="47"/>
      <c r="EB217" s="47"/>
      <c r="EC217" s="47"/>
      <c r="ED217" s="47"/>
      <c r="EE217" s="47"/>
      <c r="EF217" s="47"/>
      <c r="GI217" s="65"/>
      <c r="GJ217" s="65"/>
      <c r="GK217" s="65"/>
      <c r="GL217" s="65"/>
      <c r="GM217" s="65"/>
      <c r="GN217" s="65"/>
      <c r="GO217" s="65"/>
      <c r="GP217" s="65"/>
      <c r="GQ217" s="65"/>
      <c r="GR217" s="65"/>
      <c r="GS217" s="65"/>
      <c r="GT217" s="65"/>
      <c r="GU217" s="65"/>
      <c r="GV217" s="65"/>
      <c r="GW217" s="65"/>
      <c r="GX217" s="65"/>
      <c r="GY217" s="65"/>
      <c r="GZ217" s="65"/>
      <c r="HA217" s="65"/>
      <c r="HB217" s="65"/>
      <c r="HC217" s="65"/>
      <c r="HD217" s="65"/>
      <c r="HE217" s="65"/>
      <c r="HF217" s="65"/>
    </row>
    <row r="218" spans="1:214" ht="20.399999999999999" x14ac:dyDescent="0.55000000000000004">
      <c r="A218" s="25">
        <v>7</v>
      </c>
      <c r="B218" s="60">
        <f>IF(ลับ!B$3=0,0,IF(เวลาเรียน!H12="น",ลับ!B$3,0))</f>
        <v>0</v>
      </c>
      <c r="C218" s="60">
        <f>IF(ลับ!C$3=0,0,IF(เวลาเรียน!I12="น",ลับ!C$3,0))</f>
        <v>0</v>
      </c>
      <c r="D218" s="60">
        <f>IF(ลับ!D$3=0,0,IF(เวลาเรียน!J12="น",ลับ!D$3,0))</f>
        <v>0</v>
      </c>
      <c r="E218" s="60">
        <f>IF(ลับ!E$3=0,0,IF(เวลาเรียน!K12="น",ลับ!E$3,0))</f>
        <v>0</v>
      </c>
      <c r="F218" s="60" t="e">
        <f>IF(ลับ!F$3=0,0,IF(เวลาเรียน!#REF!="น",ลับ!F$3,0))</f>
        <v>#REF!</v>
      </c>
      <c r="G218" s="60">
        <f>IF(ลับ!G$3=0,0,IF(เวลาเรียน!L12="น",ลับ!G$3,0))</f>
        <v>0</v>
      </c>
      <c r="H218" s="60">
        <f>IF(ลับ!H$3=0,0,IF(เวลาเรียน!M12="น",ลับ!H$3,0))</f>
        <v>0</v>
      </c>
      <c r="I218" s="60">
        <f>IF(ลับ!I$3=0,0,IF(เวลาเรียน!N12="น",ลับ!I$3,0))</f>
        <v>0</v>
      </c>
      <c r="J218" s="60">
        <f>IF(ลับ!J$3=0,0,IF(เวลาเรียน!O12="น",ลับ!J$3,0))</f>
        <v>0</v>
      </c>
      <c r="K218" s="60">
        <f>IF(ลับ!K$3=0,0,IF(เวลาเรียน!P12="น",ลับ!K$3,0))</f>
        <v>0</v>
      </c>
      <c r="L218" s="60">
        <f>IF(ลับ!L$3=0,0,IF(เวลาเรียน!Q12="น",ลับ!L$3,0))</f>
        <v>0</v>
      </c>
      <c r="M218" s="60">
        <f>IF(ลับ!M$3=0,0,IF(เวลาเรียน!R12="น",ลับ!M$3,0))</f>
        <v>0</v>
      </c>
      <c r="N218" s="60">
        <f>IF(ลับ!N$3=0,0,IF(เวลาเรียน!S12="น",ลับ!N$3,0))</f>
        <v>0</v>
      </c>
      <c r="O218" s="60">
        <f>IF(ลับ!O$3=0,0,IF(เวลาเรียน!T12="น",ลับ!O$3,0))</f>
        <v>0</v>
      </c>
      <c r="P218" s="60">
        <f>IF(ลับ!P$3=0,0,IF(เวลาเรียน!U12="น",ลับ!P$3,0))</f>
        <v>0</v>
      </c>
      <c r="Q218" s="60">
        <f>IF(ลับ!Q$3=0,0,IF(เวลาเรียน!V12="น",ลับ!Q$3,0))</f>
        <v>0</v>
      </c>
      <c r="R218" s="60">
        <f>IF(ลับ!R$3=0,0,IF(เวลาเรียน!W12="น",ลับ!R$3,0))</f>
        <v>0</v>
      </c>
      <c r="S218" s="60">
        <f>IF(ลับ!S$3=0,0,IF(เวลาเรียน!X12="น",ลับ!S$3,0))</f>
        <v>0</v>
      </c>
      <c r="T218" s="60">
        <f>IF(ลับ!T$3=0,0,IF(เวลาเรียน!Y12="น",ลับ!T$3,0))</f>
        <v>0</v>
      </c>
      <c r="U218" s="60">
        <f>IF(ลับ!U$3=0,0,IF(เวลาเรียน!Z12="น",ลับ!U$3,0))</f>
        <v>0</v>
      </c>
      <c r="V218" s="60">
        <f>IF(ลับ!V$3=0,0,IF(เวลาเรียน!AA12="น",ลับ!V$3,0))</f>
        <v>0</v>
      </c>
      <c r="W218" s="60">
        <f>IF(ลับ!W$3=0,0,IF(เวลาเรียน!AB12="น",ลับ!W$3,0))</f>
        <v>0</v>
      </c>
      <c r="X218" s="60">
        <f>IF(ลับ!X$3=0,0,IF(เวลาเรียน!AC12="น",ลับ!X$3,0))</f>
        <v>0</v>
      </c>
      <c r="Y218" s="60">
        <f>IF(ลับ!Y$3=0,0,IF(เวลาเรียน!AD12="น",ลับ!Y$3,0))</f>
        <v>0</v>
      </c>
      <c r="Z218" s="295">
        <f>IF(ลับ!Z$3=0,0,IF(เวลาเรียน!AE12="น",ลับ!Z$3,0))</f>
        <v>0</v>
      </c>
      <c r="AA218" s="60">
        <f>IF(ลับ!B$3=0,0,IF(เวลาเรียน!AF12="น",ลับ!B$3,0))</f>
        <v>0</v>
      </c>
      <c r="AB218" s="60">
        <f>IF(ลับ!C$3=0,0,IF(เวลาเรียน!AG12="น",ลับ!C$3,0))</f>
        <v>0</v>
      </c>
      <c r="AC218" s="60">
        <f>IF(ลับ!D$3=0,0,IF(เวลาเรียน!AH12="น",ลับ!D$3,0))</f>
        <v>0</v>
      </c>
      <c r="AD218" s="60">
        <f>IF(ลับ!E$3=0,0,IF(เวลาเรียน!AI12="น",ลับ!E$3,0))</f>
        <v>0</v>
      </c>
      <c r="AE218" s="60" t="e">
        <f>IF(ลับ!F$3=0,0,IF(เวลาเรียน!AJ12="น",ลับ!F$3,0))</f>
        <v>#REF!</v>
      </c>
      <c r="AF218" s="60">
        <f>IF(ลับ!G$3=0,0,IF(เวลาเรียน!AK12="น",ลับ!G$3,0))</f>
        <v>0</v>
      </c>
      <c r="AG218" s="60">
        <f>IF(ลับ!H$3=0,0,IF(เวลาเรียน!AL12="น",ลับ!H$3,0))</f>
        <v>0</v>
      </c>
      <c r="AH218" s="60">
        <f>IF(ลับ!I$3=0,0,IF(เวลาเรียน!AM12="น",ลับ!I$3,0))</f>
        <v>0</v>
      </c>
      <c r="AI218" s="60">
        <f>IF(ลับ!J$3=0,0,IF(เวลาเรียน!AN12="น",ลับ!J$3,0))</f>
        <v>0</v>
      </c>
      <c r="AJ218" s="60">
        <f>IF(ลับ!K$3=0,0,IF(เวลาเรียน!AO12="น",ลับ!K$3,0))</f>
        <v>0</v>
      </c>
      <c r="AK218" s="60">
        <f>IF(ลับ!L$3=0,0,IF(เวลาเรียน!AP12="น",ลับ!L$3,0))</f>
        <v>0</v>
      </c>
      <c r="AL218" s="60">
        <f>IF(ลับ!M$3=0,0,IF(เวลาเรียน!AQ12="น",ลับ!M$3,0))</f>
        <v>0</v>
      </c>
      <c r="AM218" s="60">
        <f>IF(ลับ!N$3=0,0,IF(เวลาเรียน!AR12="น",ลับ!N$3,0))</f>
        <v>0</v>
      </c>
      <c r="AN218" s="60">
        <f>IF(ลับ!O$3=0,0,IF(เวลาเรียน!AS12="น",ลับ!O$3,0))</f>
        <v>0</v>
      </c>
      <c r="AO218" s="60">
        <f>IF(ลับ!P$3=0,0,IF(เวลาเรียน!AT12="น",ลับ!P$3,0))</f>
        <v>0</v>
      </c>
      <c r="AP218" s="60">
        <f>IF(ลับ!Q$3=0,0,IF(เวลาเรียน!AU12="น",ลับ!Q$3,0))</f>
        <v>0</v>
      </c>
      <c r="AQ218" s="60">
        <f>IF(ลับ!R$3=0,0,IF(เวลาเรียน!AV12="น",ลับ!R$3,0))</f>
        <v>0</v>
      </c>
      <c r="AR218" s="60">
        <f>IF(ลับ!S$3=0,0,IF(เวลาเรียน!AW12="น",ลับ!S$3,0))</f>
        <v>0</v>
      </c>
      <c r="AS218" s="60">
        <f>IF(ลับ!T$3=0,0,IF(เวลาเรียน!AX12="น",ลับ!T$3,0))</f>
        <v>0</v>
      </c>
      <c r="AT218" s="60">
        <f>IF(ลับ!U$3=0,0,IF(เวลาเรียน!AY12="น",ลับ!U$3,0))</f>
        <v>0</v>
      </c>
      <c r="AU218" s="60">
        <f>IF(ลับ!V$3=0,0,IF(เวลาเรียน!AZ12="น",ลับ!V$3,0))</f>
        <v>0</v>
      </c>
      <c r="AV218" s="60">
        <f>IF(ลับ!W$3=0,0,IF(เวลาเรียน!BA12="น",ลับ!W$3,0))</f>
        <v>0</v>
      </c>
      <c r="AW218" s="60">
        <f>IF(ลับ!X$3=0,0,IF(เวลาเรียน!BB12="น",ลับ!X$3,0))</f>
        <v>0</v>
      </c>
      <c r="AX218" s="60">
        <f>IF(ลับ!Y$3=0,0,IF(เวลาเรียน!BC12="น",ลับ!Y$3,0))</f>
        <v>0</v>
      </c>
      <c r="AY218" s="60">
        <f>IF(ลับ!Z$3=0,0,IF(เวลาเรียน!BD12="น",ลับ!Z$3,0))</f>
        <v>0</v>
      </c>
      <c r="AZ218" s="60">
        <f>IF(ลับ!AA$3=0,0,IF(เวลาเรียน!BE12="น",ลับ!AA$3,0))</f>
        <v>0</v>
      </c>
      <c r="BA218" s="60">
        <f>IF(ลับ!AB$3=0,0,IF(เวลาเรียน!BF12="น",ลับ!AB$3,0))</f>
        <v>0</v>
      </c>
      <c r="BB218" s="60">
        <f>IF(ลับ!AC$3=0,0,IF(เวลาเรียน!BG12="น",ลับ!AC$3,0))</f>
        <v>0</v>
      </c>
      <c r="BC218" s="60">
        <f>IF(ลับ!AD$3=0,0,IF(เวลาเรียน!BH12="น",ลับ!AD$3,0))</f>
        <v>0</v>
      </c>
      <c r="BD218" s="60">
        <f>IF(ลับ!AE$3=0,0,IF(เวลาเรียน!BI12="น",ลับ!AE$3,0))</f>
        <v>0</v>
      </c>
      <c r="BE218" s="60">
        <f>IF(ลับ!AF$3=0,0,IF(เวลาเรียน!BJ12="น",ลับ!AF$3,0))</f>
        <v>0</v>
      </c>
      <c r="BF218" s="60">
        <f>IF(ลับ!AG$3=0,0,IF(เวลาเรียน!BK12="น",ลับ!AG$3,0))</f>
        <v>0</v>
      </c>
      <c r="BG218" s="60">
        <f>IF(ลับ!AH$3=0,0,IF(เวลาเรียน!BL12="น",ลับ!AH$3,0))</f>
        <v>0</v>
      </c>
      <c r="BH218" s="60">
        <f>IF(ลับ!AI$3=0,0,IF(เวลาเรียน!BM12="น",ลับ!AI$3,0))</f>
        <v>0</v>
      </c>
      <c r="BI218" s="60">
        <f>IF(ลับ!AJ$3=0,0,IF(เวลาเรียน!BN12="น",ลับ!AJ$3,0))</f>
        <v>0</v>
      </c>
      <c r="BJ218" s="60">
        <f>IF(ลับ!AK$3=0,0,IF(เวลาเรียน!BO12="น",ลับ!AK$3,0))</f>
        <v>0</v>
      </c>
      <c r="BK218" s="60">
        <f>IF(ลับ!AL$3=0,0,IF(เวลาเรียน!BP12="น",ลับ!AL$3,0))</f>
        <v>0</v>
      </c>
      <c r="BL218" s="60">
        <f>IF(ลับ!AM$3=0,0,IF(เวลาเรียน!BQ12="น",ลับ!AM$3,0))</f>
        <v>0</v>
      </c>
      <c r="BM218" s="60">
        <f>IF(ลับ!AN$3=0,0,IF(เวลาเรียน!BR12="น",ลับ!AN$3,0))</f>
        <v>0</v>
      </c>
      <c r="BN218" s="60">
        <f>IF(ลับ!AO$3=0,0,IF(เวลาเรียน!BS12="น",ลับ!AO$3,0))</f>
        <v>0</v>
      </c>
      <c r="BO218" s="60">
        <f>IF(ลับ!AP$3=0,0,IF(เวลาเรียน!BT12="น",ลับ!AP$3,0))</f>
        <v>0</v>
      </c>
      <c r="BP218" s="60">
        <f>IF(ลับ!AQ$3=0,0,IF(เวลาเรียน!BU12="น",ลับ!AQ$3,0))</f>
        <v>0</v>
      </c>
      <c r="BQ218" s="60">
        <f>IF(ลับ!AR$3=0,0,IF(เวลาเรียน!BV12="น",ลับ!AR$3,0))</f>
        <v>0</v>
      </c>
      <c r="BR218" s="60">
        <f>IF(ลับ!AS$3=0,0,IF(เวลาเรียน!BW12="น",ลับ!AS$3,0))</f>
        <v>0</v>
      </c>
      <c r="BS218" s="295">
        <f>IF(ลับ!AT$3=0,0,IF(เวลาเรียน!BX12="น",ลับ!AT$3,0))</f>
        <v>0</v>
      </c>
      <c r="BT218" s="60">
        <f>IF(ลับ!BT$3=0,0,IF(เวลาเรียน!BZ12="น",ลับ!BT$3,0))</f>
        <v>0</v>
      </c>
      <c r="BU218" s="60">
        <f>IF(ลับ!BU$3=0,0,IF(เวลาเรียน!CA12="น",ลับ!BU$3,0))</f>
        <v>0</v>
      </c>
      <c r="BV218" s="60">
        <f>IF(ลับ!BV$3=0,0,IF(เวลาเรียน!CB12="น",ลับ!BV$3,0))</f>
        <v>0</v>
      </c>
      <c r="BW218" s="60">
        <f>IF(ลับ!BW$3=0,0,IF(เวลาเรียน!CC12="น",ลับ!BW$3,0))</f>
        <v>0</v>
      </c>
      <c r="BX218" s="60">
        <f>IF(ลับ!BX$3=0,0,IF(เวลาเรียน!CD12="น",ลับ!BX$3,0))</f>
        <v>0</v>
      </c>
      <c r="BY218" s="60">
        <f>IF(ลับ!BY$3=0,0,IF(เวลาเรียน!CE12="น",ลับ!BY$3,0))</f>
        <v>0</v>
      </c>
      <c r="BZ218" s="60">
        <f>IF(ลับ!BZ$3=0,0,IF(เวลาเรียน!CF12="น",ลับ!BZ$3,0))</f>
        <v>0</v>
      </c>
      <c r="CA218" s="60">
        <f>IF(ลับ!CA$3=0,0,IF(เวลาเรียน!CG12="น",ลับ!CA$3,0))</f>
        <v>0</v>
      </c>
      <c r="CB218" s="60">
        <f>IF(ลับ!CB$3=0,0,IF(เวลาเรียน!CH12="น",ลับ!CB$3,0))</f>
        <v>0</v>
      </c>
      <c r="CC218" s="60">
        <f>IF(ลับ!CC$3=0,0,IF(เวลาเรียน!CI12="น",ลับ!CC$3,0))</f>
        <v>0</v>
      </c>
      <c r="CD218" s="60">
        <f>IF(ลับ!CD$3=0,0,IF(เวลาเรียน!CJ12="น",ลับ!CD$3,0))</f>
        <v>0</v>
      </c>
      <c r="CE218" s="60">
        <f>IF(ลับ!CE$3=0,0,IF(เวลาเรียน!CK12="น",ลับ!CE$3,0))</f>
        <v>0</v>
      </c>
      <c r="CF218" s="60">
        <f>IF(ลับ!CF$3=0,0,IF(เวลาเรียน!CL12="น",ลับ!CF$3,0))</f>
        <v>0</v>
      </c>
      <c r="CG218" s="60">
        <f>IF(ลับ!CG$3=0,0,IF(เวลาเรียน!CM12="น",ลับ!CG$3,0))</f>
        <v>0</v>
      </c>
      <c r="CH218" s="60">
        <f>IF(ลับ!CH$3=0,0,IF(เวลาเรียน!CN12="น",ลับ!CH$3,0))</f>
        <v>0</v>
      </c>
      <c r="CI218" s="60">
        <f>IF(ลับ!CI$3=0,0,IF(เวลาเรียน!CO12="น",ลับ!CI$3,0))</f>
        <v>0</v>
      </c>
      <c r="CJ218" s="60">
        <f>IF(ลับ!CJ$3=0,0,IF(เวลาเรียน!CP12="น",ลับ!CJ$3,0))</f>
        <v>0</v>
      </c>
      <c r="CK218" s="60">
        <f>IF(ลับ!CK$3=0,0,IF(เวลาเรียน!CQ12="น",ลับ!CK$3,0))</f>
        <v>0</v>
      </c>
      <c r="CL218" s="60">
        <f>IF(ลับ!CL$3=0,0,IF(เวลาเรียน!CR12="น",ลับ!CL$3,0))</f>
        <v>0</v>
      </c>
      <c r="CM218" s="60">
        <f>IF(ลับ!CM$3=0,0,IF(เวลาเรียน!CS12="น",ลับ!CM$3,0))</f>
        <v>0</v>
      </c>
      <c r="CN218" s="60">
        <f>IF(ลับ!CN$3=0,0,IF(เวลาเรียน!CT12="น",ลับ!CN$3,0))</f>
        <v>0</v>
      </c>
      <c r="CO218" s="60">
        <f>IF(ลับ!CO$3=0,0,IF(เวลาเรียน!CU12="น",ลับ!CO$3,0))</f>
        <v>0</v>
      </c>
      <c r="CP218" s="60">
        <f>IF(ลับ!CP$3=0,0,IF(เวลาเรียน!CV12="น",ลับ!CP$3,0))</f>
        <v>0</v>
      </c>
      <c r="CQ218" s="60">
        <f>IF(ลับ!CQ$3=0,0,IF(เวลาเรียน!CW12="น",ลับ!CQ$3,0))</f>
        <v>0</v>
      </c>
      <c r="CR218" s="60">
        <f>IF(ลับ!CR$3=0,0,IF(เวลาเรียน!CX12="น",ลับ!CR$3,0))</f>
        <v>0</v>
      </c>
      <c r="CS218" s="60">
        <f>IF(ลับ!CS$3=0,0,IF(เวลาเรียน!CY12="น",ลับ!CS$3,0))</f>
        <v>0</v>
      </c>
      <c r="CT218" s="60">
        <f>IF(ลับ!CT$3=0,0,IF(เวลาเรียน!CZ12="น",ลับ!CT$3,0))</f>
        <v>0</v>
      </c>
      <c r="CU218" s="60">
        <f>IF(ลับ!CU$3=0,0,IF(เวลาเรียน!DA12="น",ลับ!CU$3,0))</f>
        <v>0</v>
      </c>
      <c r="CV218" s="60">
        <f>IF(ลับ!CV$3=0,0,IF(เวลาเรียน!DB12="น",ลับ!CV$3,0))</f>
        <v>0</v>
      </c>
      <c r="CW218" s="60">
        <f>IF(ลับ!CW$3=0,0,IF(เวลาเรียน!DC12="น",ลับ!CW$3,0))</f>
        <v>0</v>
      </c>
      <c r="CX218" s="73" t="e">
        <f t="shared" si="27"/>
        <v>#REF!</v>
      </c>
      <c r="CZ218" s="47"/>
      <c r="DA218" s="47"/>
      <c r="DB218" s="47"/>
      <c r="DC218" s="47"/>
      <c r="DD218" s="47"/>
      <c r="DE218" s="47"/>
      <c r="DF218" s="47"/>
      <c r="DG218" s="47"/>
      <c r="DH218" s="47"/>
      <c r="DI218" s="47"/>
      <c r="DJ218" s="47"/>
      <c r="DK218" s="47"/>
      <c r="DL218" s="47"/>
      <c r="DM218" s="47"/>
      <c r="DN218" s="47"/>
      <c r="DO218" s="47"/>
      <c r="DP218" s="47"/>
      <c r="DQ218" s="47"/>
      <c r="DR218" s="47"/>
      <c r="DS218" s="47"/>
      <c r="DT218" s="47"/>
      <c r="DU218" s="47"/>
      <c r="DV218" s="47"/>
      <c r="DW218" s="47"/>
      <c r="DX218" s="47"/>
      <c r="DY218" s="47"/>
      <c r="DZ218" s="47"/>
      <c r="EA218" s="47"/>
      <c r="EB218" s="47"/>
      <c r="EC218" s="47"/>
      <c r="ED218" s="47"/>
      <c r="EE218" s="47"/>
      <c r="EF218" s="47"/>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row>
    <row r="219" spans="1:214" ht="20.399999999999999" x14ac:dyDescent="0.55000000000000004">
      <c r="A219" s="25">
        <v>8</v>
      </c>
      <c r="B219" s="60">
        <f>IF(ลับ!B$3=0,0,IF(เวลาเรียน!H13="น",ลับ!B$3,0))</f>
        <v>0</v>
      </c>
      <c r="C219" s="60">
        <f>IF(ลับ!C$3=0,0,IF(เวลาเรียน!I13="น",ลับ!C$3,0))</f>
        <v>0</v>
      </c>
      <c r="D219" s="60">
        <f>IF(ลับ!D$3=0,0,IF(เวลาเรียน!J13="น",ลับ!D$3,0))</f>
        <v>0</v>
      </c>
      <c r="E219" s="60">
        <f>IF(ลับ!E$3=0,0,IF(เวลาเรียน!K13="น",ลับ!E$3,0))</f>
        <v>0</v>
      </c>
      <c r="F219" s="60" t="e">
        <f>IF(ลับ!F$3=0,0,IF(เวลาเรียน!#REF!="น",ลับ!F$3,0))</f>
        <v>#REF!</v>
      </c>
      <c r="G219" s="60">
        <f>IF(ลับ!G$3=0,0,IF(เวลาเรียน!L13="น",ลับ!G$3,0))</f>
        <v>0</v>
      </c>
      <c r="H219" s="60">
        <f>IF(ลับ!H$3=0,0,IF(เวลาเรียน!M13="น",ลับ!H$3,0))</f>
        <v>0</v>
      </c>
      <c r="I219" s="60">
        <f>IF(ลับ!I$3=0,0,IF(เวลาเรียน!N13="น",ลับ!I$3,0))</f>
        <v>0</v>
      </c>
      <c r="J219" s="60">
        <f>IF(ลับ!J$3=0,0,IF(เวลาเรียน!O13="น",ลับ!J$3,0))</f>
        <v>0</v>
      </c>
      <c r="K219" s="60">
        <f>IF(ลับ!K$3=0,0,IF(เวลาเรียน!P13="น",ลับ!K$3,0))</f>
        <v>0</v>
      </c>
      <c r="L219" s="60">
        <f>IF(ลับ!L$3=0,0,IF(เวลาเรียน!Q13="น",ลับ!L$3,0))</f>
        <v>0</v>
      </c>
      <c r="M219" s="60">
        <f>IF(ลับ!M$3=0,0,IF(เวลาเรียน!R13="น",ลับ!M$3,0))</f>
        <v>0</v>
      </c>
      <c r="N219" s="60">
        <f>IF(ลับ!N$3=0,0,IF(เวลาเรียน!S13="น",ลับ!N$3,0))</f>
        <v>0</v>
      </c>
      <c r="O219" s="60">
        <f>IF(ลับ!O$3=0,0,IF(เวลาเรียน!T13="น",ลับ!O$3,0))</f>
        <v>0</v>
      </c>
      <c r="P219" s="60">
        <f>IF(ลับ!P$3=0,0,IF(เวลาเรียน!U13="น",ลับ!P$3,0))</f>
        <v>0</v>
      </c>
      <c r="Q219" s="60">
        <f>IF(ลับ!Q$3=0,0,IF(เวลาเรียน!V13="น",ลับ!Q$3,0))</f>
        <v>0</v>
      </c>
      <c r="R219" s="60">
        <f>IF(ลับ!R$3=0,0,IF(เวลาเรียน!W13="น",ลับ!R$3,0))</f>
        <v>0</v>
      </c>
      <c r="S219" s="60">
        <f>IF(ลับ!S$3=0,0,IF(เวลาเรียน!X13="น",ลับ!S$3,0))</f>
        <v>0</v>
      </c>
      <c r="T219" s="60">
        <f>IF(ลับ!T$3=0,0,IF(เวลาเรียน!Y13="น",ลับ!T$3,0))</f>
        <v>0</v>
      </c>
      <c r="U219" s="60">
        <f>IF(ลับ!U$3=0,0,IF(เวลาเรียน!Z13="น",ลับ!U$3,0))</f>
        <v>0</v>
      </c>
      <c r="V219" s="60">
        <f>IF(ลับ!V$3=0,0,IF(เวลาเรียน!AA13="น",ลับ!V$3,0))</f>
        <v>0</v>
      </c>
      <c r="W219" s="60">
        <f>IF(ลับ!W$3=0,0,IF(เวลาเรียน!AB13="น",ลับ!W$3,0))</f>
        <v>0</v>
      </c>
      <c r="X219" s="60">
        <f>IF(ลับ!X$3=0,0,IF(เวลาเรียน!AC13="น",ลับ!X$3,0))</f>
        <v>0</v>
      </c>
      <c r="Y219" s="60">
        <f>IF(ลับ!Y$3=0,0,IF(เวลาเรียน!AD13="น",ลับ!Y$3,0))</f>
        <v>0</v>
      </c>
      <c r="Z219" s="295">
        <f>IF(ลับ!Z$3=0,0,IF(เวลาเรียน!AE13="น",ลับ!Z$3,0))</f>
        <v>0</v>
      </c>
      <c r="AA219" s="60">
        <f>IF(ลับ!B$3=0,0,IF(เวลาเรียน!AF13="น",ลับ!B$3,0))</f>
        <v>0</v>
      </c>
      <c r="AB219" s="60">
        <f>IF(ลับ!C$3=0,0,IF(เวลาเรียน!AG13="น",ลับ!C$3,0))</f>
        <v>0</v>
      </c>
      <c r="AC219" s="60">
        <f>IF(ลับ!D$3=0,0,IF(เวลาเรียน!AH13="น",ลับ!D$3,0))</f>
        <v>0</v>
      </c>
      <c r="AD219" s="60">
        <f>IF(ลับ!E$3=0,0,IF(เวลาเรียน!AI13="น",ลับ!E$3,0))</f>
        <v>0</v>
      </c>
      <c r="AE219" s="60" t="e">
        <f>IF(ลับ!F$3=0,0,IF(เวลาเรียน!AJ13="น",ลับ!F$3,0))</f>
        <v>#REF!</v>
      </c>
      <c r="AF219" s="60">
        <f>IF(ลับ!G$3=0,0,IF(เวลาเรียน!AK13="น",ลับ!G$3,0))</f>
        <v>0</v>
      </c>
      <c r="AG219" s="60">
        <f>IF(ลับ!H$3=0,0,IF(เวลาเรียน!AL13="น",ลับ!H$3,0))</f>
        <v>0</v>
      </c>
      <c r="AH219" s="60">
        <f>IF(ลับ!I$3=0,0,IF(เวลาเรียน!AM13="น",ลับ!I$3,0))</f>
        <v>0</v>
      </c>
      <c r="AI219" s="60">
        <f>IF(ลับ!J$3=0,0,IF(เวลาเรียน!AN13="น",ลับ!J$3,0))</f>
        <v>0</v>
      </c>
      <c r="AJ219" s="60">
        <f>IF(ลับ!K$3=0,0,IF(เวลาเรียน!AO13="น",ลับ!K$3,0))</f>
        <v>0</v>
      </c>
      <c r="AK219" s="60">
        <f>IF(ลับ!L$3=0,0,IF(เวลาเรียน!AP13="น",ลับ!L$3,0))</f>
        <v>0</v>
      </c>
      <c r="AL219" s="60">
        <f>IF(ลับ!M$3=0,0,IF(เวลาเรียน!AQ13="น",ลับ!M$3,0))</f>
        <v>0</v>
      </c>
      <c r="AM219" s="60">
        <f>IF(ลับ!N$3=0,0,IF(เวลาเรียน!AR13="น",ลับ!N$3,0))</f>
        <v>0</v>
      </c>
      <c r="AN219" s="60">
        <f>IF(ลับ!O$3=0,0,IF(เวลาเรียน!AS13="น",ลับ!O$3,0))</f>
        <v>0</v>
      </c>
      <c r="AO219" s="60">
        <f>IF(ลับ!P$3=0,0,IF(เวลาเรียน!AT13="น",ลับ!P$3,0))</f>
        <v>0</v>
      </c>
      <c r="AP219" s="60">
        <f>IF(ลับ!Q$3=0,0,IF(เวลาเรียน!AU13="น",ลับ!Q$3,0))</f>
        <v>0</v>
      </c>
      <c r="AQ219" s="60">
        <f>IF(ลับ!R$3=0,0,IF(เวลาเรียน!AV13="น",ลับ!R$3,0))</f>
        <v>0</v>
      </c>
      <c r="AR219" s="60">
        <f>IF(ลับ!S$3=0,0,IF(เวลาเรียน!AW13="น",ลับ!S$3,0))</f>
        <v>0</v>
      </c>
      <c r="AS219" s="60">
        <f>IF(ลับ!T$3=0,0,IF(เวลาเรียน!AX13="น",ลับ!T$3,0))</f>
        <v>0</v>
      </c>
      <c r="AT219" s="60">
        <f>IF(ลับ!U$3=0,0,IF(เวลาเรียน!AY13="น",ลับ!U$3,0))</f>
        <v>0</v>
      </c>
      <c r="AU219" s="60">
        <f>IF(ลับ!V$3=0,0,IF(เวลาเรียน!AZ13="น",ลับ!V$3,0))</f>
        <v>0</v>
      </c>
      <c r="AV219" s="60">
        <f>IF(ลับ!W$3=0,0,IF(เวลาเรียน!BA13="น",ลับ!W$3,0))</f>
        <v>0</v>
      </c>
      <c r="AW219" s="60">
        <f>IF(ลับ!X$3=0,0,IF(เวลาเรียน!BB13="น",ลับ!X$3,0))</f>
        <v>0</v>
      </c>
      <c r="AX219" s="60">
        <f>IF(ลับ!Y$3=0,0,IF(เวลาเรียน!BC13="น",ลับ!Y$3,0))</f>
        <v>0</v>
      </c>
      <c r="AY219" s="60">
        <f>IF(ลับ!Z$3=0,0,IF(เวลาเรียน!BD13="น",ลับ!Z$3,0))</f>
        <v>0</v>
      </c>
      <c r="AZ219" s="60">
        <f>IF(ลับ!AA$3=0,0,IF(เวลาเรียน!BE13="น",ลับ!AA$3,0))</f>
        <v>0</v>
      </c>
      <c r="BA219" s="60">
        <f>IF(ลับ!AB$3=0,0,IF(เวลาเรียน!BF13="น",ลับ!AB$3,0))</f>
        <v>0</v>
      </c>
      <c r="BB219" s="60">
        <f>IF(ลับ!AC$3=0,0,IF(เวลาเรียน!BG13="น",ลับ!AC$3,0))</f>
        <v>0</v>
      </c>
      <c r="BC219" s="60">
        <f>IF(ลับ!AD$3=0,0,IF(เวลาเรียน!BH13="น",ลับ!AD$3,0))</f>
        <v>0</v>
      </c>
      <c r="BD219" s="60">
        <f>IF(ลับ!AE$3=0,0,IF(เวลาเรียน!BI13="น",ลับ!AE$3,0))</f>
        <v>0</v>
      </c>
      <c r="BE219" s="60">
        <f>IF(ลับ!AF$3=0,0,IF(เวลาเรียน!BJ13="น",ลับ!AF$3,0))</f>
        <v>0</v>
      </c>
      <c r="BF219" s="60">
        <f>IF(ลับ!AG$3=0,0,IF(เวลาเรียน!BK13="น",ลับ!AG$3,0))</f>
        <v>0</v>
      </c>
      <c r="BG219" s="60">
        <f>IF(ลับ!AH$3=0,0,IF(เวลาเรียน!BL13="น",ลับ!AH$3,0))</f>
        <v>0</v>
      </c>
      <c r="BH219" s="60">
        <f>IF(ลับ!AI$3=0,0,IF(เวลาเรียน!BM13="น",ลับ!AI$3,0))</f>
        <v>0</v>
      </c>
      <c r="BI219" s="60">
        <f>IF(ลับ!AJ$3=0,0,IF(เวลาเรียน!BN13="น",ลับ!AJ$3,0))</f>
        <v>0</v>
      </c>
      <c r="BJ219" s="60">
        <f>IF(ลับ!AK$3=0,0,IF(เวลาเรียน!BO13="น",ลับ!AK$3,0))</f>
        <v>0</v>
      </c>
      <c r="BK219" s="60">
        <f>IF(ลับ!AL$3=0,0,IF(เวลาเรียน!BP13="น",ลับ!AL$3,0))</f>
        <v>0</v>
      </c>
      <c r="BL219" s="60">
        <f>IF(ลับ!AM$3=0,0,IF(เวลาเรียน!BQ13="น",ลับ!AM$3,0))</f>
        <v>0</v>
      </c>
      <c r="BM219" s="60">
        <f>IF(ลับ!AN$3=0,0,IF(เวลาเรียน!BR13="น",ลับ!AN$3,0))</f>
        <v>0</v>
      </c>
      <c r="BN219" s="60">
        <f>IF(ลับ!AO$3=0,0,IF(เวลาเรียน!BS13="น",ลับ!AO$3,0))</f>
        <v>0</v>
      </c>
      <c r="BO219" s="60">
        <f>IF(ลับ!AP$3=0,0,IF(เวลาเรียน!BT13="น",ลับ!AP$3,0))</f>
        <v>0</v>
      </c>
      <c r="BP219" s="60">
        <f>IF(ลับ!AQ$3=0,0,IF(เวลาเรียน!BU13="น",ลับ!AQ$3,0))</f>
        <v>0</v>
      </c>
      <c r="BQ219" s="60">
        <f>IF(ลับ!AR$3=0,0,IF(เวลาเรียน!BV13="น",ลับ!AR$3,0))</f>
        <v>0</v>
      </c>
      <c r="BR219" s="60">
        <f>IF(ลับ!AS$3=0,0,IF(เวลาเรียน!BW13="น",ลับ!AS$3,0))</f>
        <v>0</v>
      </c>
      <c r="BS219" s="295">
        <f>IF(ลับ!AT$3=0,0,IF(เวลาเรียน!BX13="น",ลับ!AT$3,0))</f>
        <v>0</v>
      </c>
      <c r="BT219" s="60">
        <f>IF(ลับ!BT$3=0,0,IF(เวลาเรียน!BZ13="น",ลับ!BT$3,0))</f>
        <v>0</v>
      </c>
      <c r="BU219" s="60">
        <f>IF(ลับ!BU$3=0,0,IF(เวลาเรียน!CA13="น",ลับ!BU$3,0))</f>
        <v>0</v>
      </c>
      <c r="BV219" s="60">
        <f>IF(ลับ!BV$3=0,0,IF(เวลาเรียน!CB13="น",ลับ!BV$3,0))</f>
        <v>0</v>
      </c>
      <c r="BW219" s="60">
        <f>IF(ลับ!BW$3=0,0,IF(เวลาเรียน!CC13="น",ลับ!BW$3,0))</f>
        <v>0</v>
      </c>
      <c r="BX219" s="60">
        <f>IF(ลับ!BX$3=0,0,IF(เวลาเรียน!CD13="น",ลับ!BX$3,0))</f>
        <v>0</v>
      </c>
      <c r="BY219" s="60">
        <f>IF(ลับ!BY$3=0,0,IF(เวลาเรียน!CE13="น",ลับ!BY$3,0))</f>
        <v>0</v>
      </c>
      <c r="BZ219" s="60">
        <f>IF(ลับ!BZ$3=0,0,IF(เวลาเรียน!CF13="น",ลับ!BZ$3,0))</f>
        <v>0</v>
      </c>
      <c r="CA219" s="60">
        <f>IF(ลับ!CA$3=0,0,IF(เวลาเรียน!CG13="น",ลับ!CA$3,0))</f>
        <v>0</v>
      </c>
      <c r="CB219" s="60">
        <f>IF(ลับ!CB$3=0,0,IF(เวลาเรียน!CH13="น",ลับ!CB$3,0))</f>
        <v>0</v>
      </c>
      <c r="CC219" s="60">
        <f>IF(ลับ!CC$3=0,0,IF(เวลาเรียน!CI13="น",ลับ!CC$3,0))</f>
        <v>0</v>
      </c>
      <c r="CD219" s="60">
        <f>IF(ลับ!CD$3=0,0,IF(เวลาเรียน!CJ13="น",ลับ!CD$3,0))</f>
        <v>0</v>
      </c>
      <c r="CE219" s="60">
        <f>IF(ลับ!CE$3=0,0,IF(เวลาเรียน!CK13="น",ลับ!CE$3,0))</f>
        <v>0</v>
      </c>
      <c r="CF219" s="60">
        <f>IF(ลับ!CF$3=0,0,IF(เวลาเรียน!CL13="น",ลับ!CF$3,0))</f>
        <v>0</v>
      </c>
      <c r="CG219" s="60">
        <f>IF(ลับ!CG$3=0,0,IF(เวลาเรียน!CM13="น",ลับ!CG$3,0))</f>
        <v>0</v>
      </c>
      <c r="CH219" s="60">
        <f>IF(ลับ!CH$3=0,0,IF(เวลาเรียน!CN13="น",ลับ!CH$3,0))</f>
        <v>0</v>
      </c>
      <c r="CI219" s="60">
        <f>IF(ลับ!CI$3=0,0,IF(เวลาเรียน!CO13="น",ลับ!CI$3,0))</f>
        <v>0</v>
      </c>
      <c r="CJ219" s="60">
        <f>IF(ลับ!CJ$3=0,0,IF(เวลาเรียน!CP13="น",ลับ!CJ$3,0))</f>
        <v>0</v>
      </c>
      <c r="CK219" s="60">
        <f>IF(ลับ!CK$3=0,0,IF(เวลาเรียน!CQ13="น",ลับ!CK$3,0))</f>
        <v>0</v>
      </c>
      <c r="CL219" s="60">
        <f>IF(ลับ!CL$3=0,0,IF(เวลาเรียน!CR13="น",ลับ!CL$3,0))</f>
        <v>0</v>
      </c>
      <c r="CM219" s="60">
        <f>IF(ลับ!CM$3=0,0,IF(เวลาเรียน!CS13="น",ลับ!CM$3,0))</f>
        <v>0</v>
      </c>
      <c r="CN219" s="60">
        <f>IF(ลับ!CN$3=0,0,IF(เวลาเรียน!CT13="น",ลับ!CN$3,0))</f>
        <v>0</v>
      </c>
      <c r="CO219" s="60">
        <f>IF(ลับ!CO$3=0,0,IF(เวลาเรียน!CU13="น",ลับ!CO$3,0))</f>
        <v>0</v>
      </c>
      <c r="CP219" s="60">
        <f>IF(ลับ!CP$3=0,0,IF(เวลาเรียน!CV13="น",ลับ!CP$3,0))</f>
        <v>0</v>
      </c>
      <c r="CQ219" s="60">
        <f>IF(ลับ!CQ$3=0,0,IF(เวลาเรียน!CW13="น",ลับ!CQ$3,0))</f>
        <v>0</v>
      </c>
      <c r="CR219" s="60">
        <f>IF(ลับ!CR$3=0,0,IF(เวลาเรียน!CX13="น",ลับ!CR$3,0))</f>
        <v>0</v>
      </c>
      <c r="CS219" s="60">
        <f>IF(ลับ!CS$3=0,0,IF(เวลาเรียน!CY13="น",ลับ!CS$3,0))</f>
        <v>0</v>
      </c>
      <c r="CT219" s="60">
        <f>IF(ลับ!CT$3=0,0,IF(เวลาเรียน!CZ13="น",ลับ!CT$3,0))</f>
        <v>0</v>
      </c>
      <c r="CU219" s="60">
        <f>IF(ลับ!CU$3=0,0,IF(เวลาเรียน!DA13="น",ลับ!CU$3,0))</f>
        <v>0</v>
      </c>
      <c r="CV219" s="60">
        <f>IF(ลับ!CV$3=0,0,IF(เวลาเรียน!DB13="น",ลับ!CV$3,0))</f>
        <v>0</v>
      </c>
      <c r="CW219" s="60">
        <f>IF(ลับ!CW$3=0,0,IF(เวลาเรียน!DC13="น",ลับ!CW$3,0))</f>
        <v>0</v>
      </c>
      <c r="CX219" s="73" t="e">
        <f t="shared" si="27"/>
        <v>#REF!</v>
      </c>
      <c r="CZ219" s="47"/>
      <c r="DA219" s="47"/>
      <c r="DB219" s="47"/>
      <c r="DC219" s="47"/>
      <c r="DD219" s="47"/>
      <c r="DE219" s="47"/>
      <c r="DF219" s="47"/>
      <c r="DG219" s="47"/>
      <c r="DH219" s="47"/>
      <c r="DI219" s="47"/>
      <c r="DJ219" s="47"/>
      <c r="DK219" s="47"/>
      <c r="DL219" s="47"/>
      <c r="DM219" s="47"/>
      <c r="DN219" s="47"/>
      <c r="DO219" s="47"/>
      <c r="DP219" s="47"/>
      <c r="DQ219" s="47"/>
      <c r="DR219" s="47"/>
      <c r="DS219" s="47"/>
      <c r="DT219" s="47"/>
      <c r="DU219" s="47"/>
      <c r="DV219" s="47"/>
      <c r="DW219" s="47"/>
      <c r="DX219" s="47"/>
      <c r="DY219" s="47"/>
      <c r="DZ219" s="47"/>
      <c r="EA219" s="47"/>
      <c r="EB219" s="47"/>
      <c r="EC219" s="47"/>
      <c r="ED219" s="47"/>
      <c r="EE219" s="47"/>
      <c r="EF219" s="47"/>
      <c r="GI219" s="65"/>
      <c r="GJ219" s="65"/>
      <c r="GK219" s="65"/>
      <c r="GL219" s="65"/>
      <c r="GM219" s="65"/>
      <c r="GN219" s="65"/>
      <c r="GO219" s="65"/>
      <c r="GP219" s="65"/>
      <c r="GQ219" s="65"/>
      <c r="GR219" s="65"/>
      <c r="GS219" s="65"/>
      <c r="GT219" s="65"/>
      <c r="GU219" s="65"/>
      <c r="GV219" s="65"/>
      <c r="GW219" s="65"/>
      <c r="GX219" s="65"/>
      <c r="GY219" s="65"/>
      <c r="GZ219" s="65"/>
      <c r="HA219" s="65"/>
      <c r="HB219" s="65"/>
      <c r="HC219" s="65"/>
      <c r="HD219" s="65"/>
      <c r="HE219" s="65"/>
      <c r="HF219" s="65"/>
    </row>
    <row r="220" spans="1:214" ht="20.399999999999999" x14ac:dyDescent="0.55000000000000004">
      <c r="A220" s="25">
        <v>9</v>
      </c>
      <c r="B220" s="60">
        <f>IF(ลับ!B$3=0,0,IF(เวลาเรียน!H14="น",ลับ!B$3,0))</f>
        <v>0</v>
      </c>
      <c r="C220" s="60">
        <f>IF(ลับ!C$3=0,0,IF(เวลาเรียน!I14="น",ลับ!C$3,0))</f>
        <v>0</v>
      </c>
      <c r="D220" s="60">
        <f>IF(ลับ!D$3=0,0,IF(เวลาเรียน!J14="น",ลับ!D$3,0))</f>
        <v>0</v>
      </c>
      <c r="E220" s="60">
        <f>IF(ลับ!E$3=0,0,IF(เวลาเรียน!K14="น",ลับ!E$3,0))</f>
        <v>0</v>
      </c>
      <c r="F220" s="60" t="e">
        <f>IF(ลับ!F$3=0,0,IF(เวลาเรียน!#REF!="น",ลับ!F$3,0))</f>
        <v>#REF!</v>
      </c>
      <c r="G220" s="60">
        <f>IF(ลับ!G$3=0,0,IF(เวลาเรียน!L14="น",ลับ!G$3,0))</f>
        <v>0</v>
      </c>
      <c r="H220" s="60">
        <f>IF(ลับ!H$3=0,0,IF(เวลาเรียน!M14="น",ลับ!H$3,0))</f>
        <v>0</v>
      </c>
      <c r="I220" s="60">
        <f>IF(ลับ!I$3=0,0,IF(เวลาเรียน!N14="น",ลับ!I$3,0))</f>
        <v>0</v>
      </c>
      <c r="J220" s="60">
        <f>IF(ลับ!J$3=0,0,IF(เวลาเรียน!O14="น",ลับ!J$3,0))</f>
        <v>0</v>
      </c>
      <c r="K220" s="60">
        <f>IF(ลับ!K$3=0,0,IF(เวลาเรียน!P14="น",ลับ!K$3,0))</f>
        <v>0</v>
      </c>
      <c r="L220" s="60">
        <f>IF(ลับ!L$3=0,0,IF(เวลาเรียน!Q14="น",ลับ!L$3,0))</f>
        <v>0</v>
      </c>
      <c r="M220" s="60">
        <f>IF(ลับ!M$3=0,0,IF(เวลาเรียน!R14="น",ลับ!M$3,0))</f>
        <v>0</v>
      </c>
      <c r="N220" s="60">
        <f>IF(ลับ!N$3=0,0,IF(เวลาเรียน!S14="น",ลับ!N$3,0))</f>
        <v>0</v>
      </c>
      <c r="O220" s="60">
        <f>IF(ลับ!O$3=0,0,IF(เวลาเรียน!T14="น",ลับ!O$3,0))</f>
        <v>0</v>
      </c>
      <c r="P220" s="60">
        <f>IF(ลับ!P$3=0,0,IF(เวลาเรียน!U14="น",ลับ!P$3,0))</f>
        <v>0</v>
      </c>
      <c r="Q220" s="60">
        <f>IF(ลับ!Q$3=0,0,IF(เวลาเรียน!V14="น",ลับ!Q$3,0))</f>
        <v>0</v>
      </c>
      <c r="R220" s="60">
        <f>IF(ลับ!R$3=0,0,IF(เวลาเรียน!W14="น",ลับ!R$3,0))</f>
        <v>0</v>
      </c>
      <c r="S220" s="60">
        <f>IF(ลับ!S$3=0,0,IF(เวลาเรียน!X14="น",ลับ!S$3,0))</f>
        <v>0</v>
      </c>
      <c r="T220" s="60">
        <f>IF(ลับ!T$3=0,0,IF(เวลาเรียน!Y14="น",ลับ!T$3,0))</f>
        <v>0</v>
      </c>
      <c r="U220" s="60">
        <f>IF(ลับ!U$3=0,0,IF(เวลาเรียน!Z14="น",ลับ!U$3,0))</f>
        <v>0</v>
      </c>
      <c r="V220" s="60">
        <f>IF(ลับ!V$3=0,0,IF(เวลาเรียน!AA14="น",ลับ!V$3,0))</f>
        <v>0</v>
      </c>
      <c r="W220" s="60">
        <f>IF(ลับ!W$3=0,0,IF(เวลาเรียน!AB14="น",ลับ!W$3,0))</f>
        <v>0</v>
      </c>
      <c r="X220" s="60">
        <f>IF(ลับ!X$3=0,0,IF(เวลาเรียน!AC14="น",ลับ!X$3,0))</f>
        <v>0</v>
      </c>
      <c r="Y220" s="60">
        <f>IF(ลับ!Y$3=0,0,IF(เวลาเรียน!AD14="น",ลับ!Y$3,0))</f>
        <v>0</v>
      </c>
      <c r="Z220" s="295">
        <f>IF(ลับ!Z$3=0,0,IF(เวลาเรียน!AE14="น",ลับ!Z$3,0))</f>
        <v>0</v>
      </c>
      <c r="AA220" s="60">
        <f>IF(ลับ!B$3=0,0,IF(เวลาเรียน!AF14="น",ลับ!B$3,0))</f>
        <v>0</v>
      </c>
      <c r="AB220" s="60">
        <f>IF(ลับ!C$3=0,0,IF(เวลาเรียน!AG14="น",ลับ!C$3,0))</f>
        <v>0</v>
      </c>
      <c r="AC220" s="60">
        <f>IF(ลับ!D$3=0,0,IF(เวลาเรียน!AH14="น",ลับ!D$3,0))</f>
        <v>0</v>
      </c>
      <c r="AD220" s="60">
        <f>IF(ลับ!E$3=0,0,IF(เวลาเรียน!AI14="น",ลับ!E$3,0))</f>
        <v>0</v>
      </c>
      <c r="AE220" s="60" t="e">
        <f>IF(ลับ!F$3=0,0,IF(เวลาเรียน!AJ14="น",ลับ!F$3,0))</f>
        <v>#REF!</v>
      </c>
      <c r="AF220" s="60">
        <f>IF(ลับ!G$3=0,0,IF(เวลาเรียน!AK14="น",ลับ!G$3,0))</f>
        <v>0</v>
      </c>
      <c r="AG220" s="60">
        <f>IF(ลับ!H$3=0,0,IF(เวลาเรียน!AL14="น",ลับ!H$3,0))</f>
        <v>0</v>
      </c>
      <c r="AH220" s="60">
        <f>IF(ลับ!I$3=0,0,IF(เวลาเรียน!AM14="น",ลับ!I$3,0))</f>
        <v>0</v>
      </c>
      <c r="AI220" s="60">
        <f>IF(ลับ!J$3=0,0,IF(เวลาเรียน!AN14="น",ลับ!J$3,0))</f>
        <v>0</v>
      </c>
      <c r="AJ220" s="60">
        <f>IF(ลับ!K$3=0,0,IF(เวลาเรียน!AO14="น",ลับ!K$3,0))</f>
        <v>0</v>
      </c>
      <c r="AK220" s="60">
        <f>IF(ลับ!L$3=0,0,IF(เวลาเรียน!AP14="น",ลับ!L$3,0))</f>
        <v>0</v>
      </c>
      <c r="AL220" s="60">
        <f>IF(ลับ!M$3=0,0,IF(เวลาเรียน!AQ14="น",ลับ!M$3,0))</f>
        <v>0</v>
      </c>
      <c r="AM220" s="60">
        <f>IF(ลับ!N$3=0,0,IF(เวลาเรียน!AR14="น",ลับ!N$3,0))</f>
        <v>0</v>
      </c>
      <c r="AN220" s="60">
        <f>IF(ลับ!O$3=0,0,IF(เวลาเรียน!AS14="น",ลับ!O$3,0))</f>
        <v>0</v>
      </c>
      <c r="AO220" s="60">
        <f>IF(ลับ!P$3=0,0,IF(เวลาเรียน!AT14="น",ลับ!P$3,0))</f>
        <v>0</v>
      </c>
      <c r="AP220" s="60">
        <f>IF(ลับ!Q$3=0,0,IF(เวลาเรียน!AU14="น",ลับ!Q$3,0))</f>
        <v>0</v>
      </c>
      <c r="AQ220" s="60">
        <f>IF(ลับ!R$3=0,0,IF(เวลาเรียน!AV14="น",ลับ!R$3,0))</f>
        <v>0</v>
      </c>
      <c r="AR220" s="60">
        <f>IF(ลับ!S$3=0,0,IF(เวลาเรียน!AW14="น",ลับ!S$3,0))</f>
        <v>0</v>
      </c>
      <c r="AS220" s="60">
        <f>IF(ลับ!T$3=0,0,IF(เวลาเรียน!AX14="น",ลับ!T$3,0))</f>
        <v>0</v>
      </c>
      <c r="AT220" s="60">
        <f>IF(ลับ!U$3=0,0,IF(เวลาเรียน!AY14="น",ลับ!U$3,0))</f>
        <v>0</v>
      </c>
      <c r="AU220" s="60">
        <f>IF(ลับ!V$3=0,0,IF(เวลาเรียน!AZ14="น",ลับ!V$3,0))</f>
        <v>0</v>
      </c>
      <c r="AV220" s="60">
        <f>IF(ลับ!W$3=0,0,IF(เวลาเรียน!BA14="น",ลับ!W$3,0))</f>
        <v>0</v>
      </c>
      <c r="AW220" s="60">
        <f>IF(ลับ!X$3=0,0,IF(เวลาเรียน!BB14="น",ลับ!X$3,0))</f>
        <v>0</v>
      </c>
      <c r="AX220" s="60">
        <f>IF(ลับ!Y$3=0,0,IF(เวลาเรียน!BC14="น",ลับ!Y$3,0))</f>
        <v>0</v>
      </c>
      <c r="AY220" s="60">
        <f>IF(ลับ!Z$3=0,0,IF(เวลาเรียน!BD14="น",ลับ!Z$3,0))</f>
        <v>0</v>
      </c>
      <c r="AZ220" s="60">
        <f>IF(ลับ!AA$3=0,0,IF(เวลาเรียน!BE14="น",ลับ!AA$3,0))</f>
        <v>0</v>
      </c>
      <c r="BA220" s="60">
        <f>IF(ลับ!AB$3=0,0,IF(เวลาเรียน!BF14="น",ลับ!AB$3,0))</f>
        <v>0</v>
      </c>
      <c r="BB220" s="60">
        <f>IF(ลับ!AC$3=0,0,IF(เวลาเรียน!BG14="น",ลับ!AC$3,0))</f>
        <v>0</v>
      </c>
      <c r="BC220" s="60">
        <f>IF(ลับ!AD$3=0,0,IF(เวลาเรียน!BH14="น",ลับ!AD$3,0))</f>
        <v>0</v>
      </c>
      <c r="BD220" s="60">
        <f>IF(ลับ!AE$3=0,0,IF(เวลาเรียน!BI14="น",ลับ!AE$3,0))</f>
        <v>0</v>
      </c>
      <c r="BE220" s="60">
        <f>IF(ลับ!AF$3=0,0,IF(เวลาเรียน!BJ14="น",ลับ!AF$3,0))</f>
        <v>0</v>
      </c>
      <c r="BF220" s="60">
        <f>IF(ลับ!AG$3=0,0,IF(เวลาเรียน!BK14="น",ลับ!AG$3,0))</f>
        <v>0</v>
      </c>
      <c r="BG220" s="60">
        <f>IF(ลับ!AH$3=0,0,IF(เวลาเรียน!BL14="น",ลับ!AH$3,0))</f>
        <v>0</v>
      </c>
      <c r="BH220" s="60">
        <f>IF(ลับ!AI$3=0,0,IF(เวลาเรียน!BM14="น",ลับ!AI$3,0))</f>
        <v>0</v>
      </c>
      <c r="BI220" s="60">
        <f>IF(ลับ!AJ$3=0,0,IF(เวลาเรียน!BN14="น",ลับ!AJ$3,0))</f>
        <v>0</v>
      </c>
      <c r="BJ220" s="60">
        <f>IF(ลับ!AK$3=0,0,IF(เวลาเรียน!BO14="น",ลับ!AK$3,0))</f>
        <v>0</v>
      </c>
      <c r="BK220" s="60">
        <f>IF(ลับ!AL$3=0,0,IF(เวลาเรียน!BP14="น",ลับ!AL$3,0))</f>
        <v>0</v>
      </c>
      <c r="BL220" s="60">
        <f>IF(ลับ!AM$3=0,0,IF(เวลาเรียน!BQ14="น",ลับ!AM$3,0))</f>
        <v>0</v>
      </c>
      <c r="BM220" s="60">
        <f>IF(ลับ!AN$3=0,0,IF(เวลาเรียน!BR14="น",ลับ!AN$3,0))</f>
        <v>0</v>
      </c>
      <c r="BN220" s="60">
        <f>IF(ลับ!AO$3=0,0,IF(เวลาเรียน!BS14="น",ลับ!AO$3,0))</f>
        <v>0</v>
      </c>
      <c r="BO220" s="60">
        <f>IF(ลับ!AP$3=0,0,IF(เวลาเรียน!BT14="น",ลับ!AP$3,0))</f>
        <v>0</v>
      </c>
      <c r="BP220" s="60">
        <f>IF(ลับ!AQ$3=0,0,IF(เวลาเรียน!BU14="น",ลับ!AQ$3,0))</f>
        <v>0</v>
      </c>
      <c r="BQ220" s="60">
        <f>IF(ลับ!AR$3=0,0,IF(เวลาเรียน!BV14="น",ลับ!AR$3,0))</f>
        <v>0</v>
      </c>
      <c r="BR220" s="60">
        <f>IF(ลับ!AS$3=0,0,IF(เวลาเรียน!BW14="น",ลับ!AS$3,0))</f>
        <v>0</v>
      </c>
      <c r="BS220" s="295">
        <f>IF(ลับ!AT$3=0,0,IF(เวลาเรียน!BX14="น",ลับ!AT$3,0))</f>
        <v>0</v>
      </c>
      <c r="BT220" s="60">
        <f>IF(ลับ!BT$3=0,0,IF(เวลาเรียน!BZ14="น",ลับ!BT$3,0))</f>
        <v>0</v>
      </c>
      <c r="BU220" s="60">
        <f>IF(ลับ!BU$3=0,0,IF(เวลาเรียน!CA14="น",ลับ!BU$3,0))</f>
        <v>0</v>
      </c>
      <c r="BV220" s="60">
        <f>IF(ลับ!BV$3=0,0,IF(เวลาเรียน!CB14="น",ลับ!BV$3,0))</f>
        <v>0</v>
      </c>
      <c r="BW220" s="60">
        <f>IF(ลับ!BW$3=0,0,IF(เวลาเรียน!CC14="น",ลับ!BW$3,0))</f>
        <v>0</v>
      </c>
      <c r="BX220" s="60">
        <f>IF(ลับ!BX$3=0,0,IF(เวลาเรียน!CD14="น",ลับ!BX$3,0))</f>
        <v>0</v>
      </c>
      <c r="BY220" s="60">
        <f>IF(ลับ!BY$3=0,0,IF(เวลาเรียน!CE14="น",ลับ!BY$3,0))</f>
        <v>0</v>
      </c>
      <c r="BZ220" s="60">
        <f>IF(ลับ!BZ$3=0,0,IF(เวลาเรียน!CF14="น",ลับ!BZ$3,0))</f>
        <v>0</v>
      </c>
      <c r="CA220" s="60">
        <f>IF(ลับ!CA$3=0,0,IF(เวลาเรียน!CG14="น",ลับ!CA$3,0))</f>
        <v>0</v>
      </c>
      <c r="CB220" s="60">
        <f>IF(ลับ!CB$3=0,0,IF(เวลาเรียน!CH14="น",ลับ!CB$3,0))</f>
        <v>0</v>
      </c>
      <c r="CC220" s="60">
        <f>IF(ลับ!CC$3=0,0,IF(เวลาเรียน!CI14="น",ลับ!CC$3,0))</f>
        <v>0</v>
      </c>
      <c r="CD220" s="60">
        <f>IF(ลับ!CD$3=0,0,IF(เวลาเรียน!CJ14="น",ลับ!CD$3,0))</f>
        <v>0</v>
      </c>
      <c r="CE220" s="60">
        <f>IF(ลับ!CE$3=0,0,IF(เวลาเรียน!CK14="น",ลับ!CE$3,0))</f>
        <v>0</v>
      </c>
      <c r="CF220" s="60">
        <f>IF(ลับ!CF$3=0,0,IF(เวลาเรียน!CL14="น",ลับ!CF$3,0))</f>
        <v>0</v>
      </c>
      <c r="CG220" s="60">
        <f>IF(ลับ!CG$3=0,0,IF(เวลาเรียน!CM14="น",ลับ!CG$3,0))</f>
        <v>0</v>
      </c>
      <c r="CH220" s="60">
        <f>IF(ลับ!CH$3=0,0,IF(เวลาเรียน!CN14="น",ลับ!CH$3,0))</f>
        <v>0</v>
      </c>
      <c r="CI220" s="60">
        <f>IF(ลับ!CI$3=0,0,IF(เวลาเรียน!CO14="น",ลับ!CI$3,0))</f>
        <v>0</v>
      </c>
      <c r="CJ220" s="60">
        <f>IF(ลับ!CJ$3=0,0,IF(เวลาเรียน!CP14="น",ลับ!CJ$3,0))</f>
        <v>0</v>
      </c>
      <c r="CK220" s="60">
        <f>IF(ลับ!CK$3=0,0,IF(เวลาเรียน!CQ14="น",ลับ!CK$3,0))</f>
        <v>0</v>
      </c>
      <c r="CL220" s="60">
        <f>IF(ลับ!CL$3=0,0,IF(เวลาเรียน!CR14="น",ลับ!CL$3,0))</f>
        <v>0</v>
      </c>
      <c r="CM220" s="60">
        <f>IF(ลับ!CM$3=0,0,IF(เวลาเรียน!CS14="น",ลับ!CM$3,0))</f>
        <v>0</v>
      </c>
      <c r="CN220" s="60">
        <f>IF(ลับ!CN$3=0,0,IF(เวลาเรียน!CT14="น",ลับ!CN$3,0))</f>
        <v>0</v>
      </c>
      <c r="CO220" s="60">
        <f>IF(ลับ!CO$3=0,0,IF(เวลาเรียน!CU14="น",ลับ!CO$3,0))</f>
        <v>0</v>
      </c>
      <c r="CP220" s="60">
        <f>IF(ลับ!CP$3=0,0,IF(เวลาเรียน!CV14="น",ลับ!CP$3,0))</f>
        <v>0</v>
      </c>
      <c r="CQ220" s="60">
        <f>IF(ลับ!CQ$3=0,0,IF(เวลาเรียน!CW14="น",ลับ!CQ$3,0))</f>
        <v>0</v>
      </c>
      <c r="CR220" s="60">
        <f>IF(ลับ!CR$3=0,0,IF(เวลาเรียน!CX14="น",ลับ!CR$3,0))</f>
        <v>0</v>
      </c>
      <c r="CS220" s="60">
        <f>IF(ลับ!CS$3=0,0,IF(เวลาเรียน!CY14="น",ลับ!CS$3,0))</f>
        <v>0</v>
      </c>
      <c r="CT220" s="60">
        <f>IF(ลับ!CT$3=0,0,IF(เวลาเรียน!CZ14="น",ลับ!CT$3,0))</f>
        <v>0</v>
      </c>
      <c r="CU220" s="60">
        <f>IF(ลับ!CU$3=0,0,IF(เวลาเรียน!DA14="น",ลับ!CU$3,0))</f>
        <v>0</v>
      </c>
      <c r="CV220" s="60">
        <f>IF(ลับ!CV$3=0,0,IF(เวลาเรียน!DB14="น",ลับ!CV$3,0))</f>
        <v>0</v>
      </c>
      <c r="CW220" s="60">
        <f>IF(ลับ!CW$3=0,0,IF(เวลาเรียน!DC14="น",ลับ!CW$3,0))</f>
        <v>0</v>
      </c>
      <c r="CX220" s="73" t="e">
        <f t="shared" si="27"/>
        <v>#REF!</v>
      </c>
      <c r="CZ220" s="47"/>
      <c r="DA220" s="47"/>
      <c r="DB220" s="47"/>
      <c r="DC220" s="47"/>
      <c r="DD220" s="47"/>
      <c r="DE220" s="47"/>
      <c r="DF220" s="47"/>
      <c r="DG220" s="47"/>
      <c r="DH220" s="47"/>
      <c r="DI220" s="47"/>
      <c r="DJ220" s="47"/>
      <c r="DK220" s="47"/>
      <c r="DL220" s="47"/>
      <c r="DM220" s="47"/>
      <c r="DN220" s="47"/>
      <c r="DO220" s="47"/>
      <c r="DP220" s="47"/>
      <c r="DQ220" s="47"/>
      <c r="DR220" s="47"/>
      <c r="DS220" s="47"/>
      <c r="DT220" s="47"/>
      <c r="DU220" s="47"/>
      <c r="DV220" s="47"/>
      <c r="DW220" s="47"/>
      <c r="DX220" s="47"/>
      <c r="DY220" s="47"/>
      <c r="DZ220" s="47"/>
      <c r="EA220" s="47"/>
      <c r="EB220" s="47"/>
      <c r="EC220" s="47"/>
      <c r="ED220" s="47"/>
      <c r="EE220" s="47"/>
      <c r="EF220" s="47"/>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row>
    <row r="221" spans="1:214" ht="20.399999999999999" x14ac:dyDescent="0.55000000000000004">
      <c r="A221" s="25">
        <v>10</v>
      </c>
      <c r="B221" s="60">
        <f>IF(ลับ!B$3=0,0,IF(เวลาเรียน!H15="น",ลับ!B$3,0))</f>
        <v>0</v>
      </c>
      <c r="C221" s="60">
        <f>IF(ลับ!C$3=0,0,IF(เวลาเรียน!I15="น",ลับ!C$3,0))</f>
        <v>0</v>
      </c>
      <c r="D221" s="60">
        <f>IF(ลับ!D$3=0,0,IF(เวลาเรียน!J15="น",ลับ!D$3,0))</f>
        <v>0</v>
      </c>
      <c r="E221" s="60">
        <f>IF(ลับ!E$3=0,0,IF(เวลาเรียน!K15="น",ลับ!E$3,0))</f>
        <v>0</v>
      </c>
      <c r="F221" s="60" t="e">
        <f>IF(ลับ!F$3=0,0,IF(เวลาเรียน!#REF!="น",ลับ!F$3,0))</f>
        <v>#REF!</v>
      </c>
      <c r="G221" s="60">
        <f>IF(ลับ!G$3=0,0,IF(เวลาเรียน!L15="น",ลับ!G$3,0))</f>
        <v>0</v>
      </c>
      <c r="H221" s="60">
        <f>IF(ลับ!H$3=0,0,IF(เวลาเรียน!M15="น",ลับ!H$3,0))</f>
        <v>0</v>
      </c>
      <c r="I221" s="60">
        <f>IF(ลับ!I$3=0,0,IF(เวลาเรียน!N15="น",ลับ!I$3,0))</f>
        <v>0</v>
      </c>
      <c r="J221" s="60">
        <f>IF(ลับ!J$3=0,0,IF(เวลาเรียน!O15="น",ลับ!J$3,0))</f>
        <v>0</v>
      </c>
      <c r="K221" s="60">
        <f>IF(ลับ!K$3=0,0,IF(เวลาเรียน!P15="น",ลับ!K$3,0))</f>
        <v>0</v>
      </c>
      <c r="L221" s="60">
        <f>IF(ลับ!L$3=0,0,IF(เวลาเรียน!Q15="น",ลับ!L$3,0))</f>
        <v>0</v>
      </c>
      <c r="M221" s="60">
        <f>IF(ลับ!M$3=0,0,IF(เวลาเรียน!R15="น",ลับ!M$3,0))</f>
        <v>0</v>
      </c>
      <c r="N221" s="60">
        <f>IF(ลับ!N$3=0,0,IF(เวลาเรียน!S15="น",ลับ!N$3,0))</f>
        <v>0</v>
      </c>
      <c r="O221" s="60">
        <f>IF(ลับ!O$3=0,0,IF(เวลาเรียน!T15="น",ลับ!O$3,0))</f>
        <v>0</v>
      </c>
      <c r="P221" s="60">
        <f>IF(ลับ!P$3=0,0,IF(เวลาเรียน!U15="น",ลับ!P$3,0))</f>
        <v>0</v>
      </c>
      <c r="Q221" s="60">
        <f>IF(ลับ!Q$3=0,0,IF(เวลาเรียน!V15="น",ลับ!Q$3,0))</f>
        <v>0</v>
      </c>
      <c r="R221" s="60">
        <f>IF(ลับ!R$3=0,0,IF(เวลาเรียน!W15="น",ลับ!R$3,0))</f>
        <v>0</v>
      </c>
      <c r="S221" s="60">
        <f>IF(ลับ!S$3=0,0,IF(เวลาเรียน!X15="น",ลับ!S$3,0))</f>
        <v>0</v>
      </c>
      <c r="T221" s="60">
        <f>IF(ลับ!T$3=0,0,IF(เวลาเรียน!Y15="น",ลับ!T$3,0))</f>
        <v>0</v>
      </c>
      <c r="U221" s="60">
        <f>IF(ลับ!U$3=0,0,IF(เวลาเรียน!Z15="น",ลับ!U$3,0))</f>
        <v>0</v>
      </c>
      <c r="V221" s="60">
        <f>IF(ลับ!V$3=0,0,IF(เวลาเรียน!AA15="น",ลับ!V$3,0))</f>
        <v>0</v>
      </c>
      <c r="W221" s="60">
        <f>IF(ลับ!W$3=0,0,IF(เวลาเรียน!AB15="น",ลับ!W$3,0))</f>
        <v>0</v>
      </c>
      <c r="X221" s="60">
        <f>IF(ลับ!X$3=0,0,IF(เวลาเรียน!AC15="น",ลับ!X$3,0))</f>
        <v>0</v>
      </c>
      <c r="Y221" s="60">
        <f>IF(ลับ!Y$3=0,0,IF(เวลาเรียน!AD15="น",ลับ!Y$3,0))</f>
        <v>0</v>
      </c>
      <c r="Z221" s="295">
        <f>IF(ลับ!Z$3=0,0,IF(เวลาเรียน!AE15="น",ลับ!Z$3,0))</f>
        <v>0</v>
      </c>
      <c r="AA221" s="60">
        <f>IF(ลับ!B$3=0,0,IF(เวลาเรียน!AF15="น",ลับ!B$3,0))</f>
        <v>0</v>
      </c>
      <c r="AB221" s="60">
        <f>IF(ลับ!C$3=0,0,IF(เวลาเรียน!AG15="น",ลับ!C$3,0))</f>
        <v>0</v>
      </c>
      <c r="AC221" s="60">
        <f>IF(ลับ!D$3=0,0,IF(เวลาเรียน!AH15="น",ลับ!D$3,0))</f>
        <v>0</v>
      </c>
      <c r="AD221" s="60">
        <f>IF(ลับ!E$3=0,0,IF(เวลาเรียน!AI15="น",ลับ!E$3,0))</f>
        <v>0</v>
      </c>
      <c r="AE221" s="60" t="e">
        <f>IF(ลับ!F$3=0,0,IF(เวลาเรียน!AJ15="น",ลับ!F$3,0))</f>
        <v>#REF!</v>
      </c>
      <c r="AF221" s="60">
        <f>IF(ลับ!G$3=0,0,IF(เวลาเรียน!AK15="น",ลับ!G$3,0))</f>
        <v>0</v>
      </c>
      <c r="AG221" s="60">
        <f>IF(ลับ!H$3=0,0,IF(เวลาเรียน!AL15="น",ลับ!H$3,0))</f>
        <v>0</v>
      </c>
      <c r="AH221" s="60">
        <f>IF(ลับ!I$3=0,0,IF(เวลาเรียน!AM15="น",ลับ!I$3,0))</f>
        <v>0</v>
      </c>
      <c r="AI221" s="60">
        <f>IF(ลับ!J$3=0,0,IF(เวลาเรียน!AN15="น",ลับ!J$3,0))</f>
        <v>0</v>
      </c>
      <c r="AJ221" s="60">
        <f>IF(ลับ!K$3=0,0,IF(เวลาเรียน!AO15="น",ลับ!K$3,0))</f>
        <v>0</v>
      </c>
      <c r="AK221" s="60">
        <f>IF(ลับ!L$3=0,0,IF(เวลาเรียน!AP15="น",ลับ!L$3,0))</f>
        <v>0</v>
      </c>
      <c r="AL221" s="60">
        <f>IF(ลับ!M$3=0,0,IF(เวลาเรียน!AQ15="น",ลับ!M$3,0))</f>
        <v>0</v>
      </c>
      <c r="AM221" s="60">
        <f>IF(ลับ!N$3=0,0,IF(เวลาเรียน!AR15="น",ลับ!N$3,0))</f>
        <v>0</v>
      </c>
      <c r="AN221" s="60">
        <f>IF(ลับ!O$3=0,0,IF(เวลาเรียน!AS15="น",ลับ!O$3,0))</f>
        <v>0</v>
      </c>
      <c r="AO221" s="60">
        <f>IF(ลับ!P$3=0,0,IF(เวลาเรียน!AT15="น",ลับ!P$3,0))</f>
        <v>0</v>
      </c>
      <c r="AP221" s="60">
        <f>IF(ลับ!Q$3=0,0,IF(เวลาเรียน!AU15="น",ลับ!Q$3,0))</f>
        <v>0</v>
      </c>
      <c r="AQ221" s="60">
        <f>IF(ลับ!R$3=0,0,IF(เวลาเรียน!AV15="น",ลับ!R$3,0))</f>
        <v>0</v>
      </c>
      <c r="AR221" s="60">
        <f>IF(ลับ!S$3=0,0,IF(เวลาเรียน!AW15="น",ลับ!S$3,0))</f>
        <v>0</v>
      </c>
      <c r="AS221" s="60">
        <f>IF(ลับ!T$3=0,0,IF(เวลาเรียน!AX15="น",ลับ!T$3,0))</f>
        <v>0</v>
      </c>
      <c r="AT221" s="60">
        <f>IF(ลับ!U$3=0,0,IF(เวลาเรียน!AY15="น",ลับ!U$3,0))</f>
        <v>0</v>
      </c>
      <c r="AU221" s="60">
        <f>IF(ลับ!V$3=0,0,IF(เวลาเรียน!AZ15="น",ลับ!V$3,0))</f>
        <v>0</v>
      </c>
      <c r="AV221" s="60">
        <f>IF(ลับ!W$3=0,0,IF(เวลาเรียน!BA15="น",ลับ!W$3,0))</f>
        <v>0</v>
      </c>
      <c r="AW221" s="60">
        <f>IF(ลับ!X$3=0,0,IF(เวลาเรียน!BB15="น",ลับ!X$3,0))</f>
        <v>0</v>
      </c>
      <c r="AX221" s="60">
        <f>IF(ลับ!Y$3=0,0,IF(เวลาเรียน!BC15="น",ลับ!Y$3,0))</f>
        <v>0</v>
      </c>
      <c r="AY221" s="60">
        <f>IF(ลับ!Z$3=0,0,IF(เวลาเรียน!BD15="น",ลับ!Z$3,0))</f>
        <v>0</v>
      </c>
      <c r="AZ221" s="60">
        <f>IF(ลับ!AA$3=0,0,IF(เวลาเรียน!BE15="น",ลับ!AA$3,0))</f>
        <v>0</v>
      </c>
      <c r="BA221" s="60">
        <f>IF(ลับ!AB$3=0,0,IF(เวลาเรียน!BF15="น",ลับ!AB$3,0))</f>
        <v>0</v>
      </c>
      <c r="BB221" s="60">
        <f>IF(ลับ!AC$3=0,0,IF(เวลาเรียน!BG15="น",ลับ!AC$3,0))</f>
        <v>0</v>
      </c>
      <c r="BC221" s="60">
        <f>IF(ลับ!AD$3=0,0,IF(เวลาเรียน!BH15="น",ลับ!AD$3,0))</f>
        <v>0</v>
      </c>
      <c r="BD221" s="60">
        <f>IF(ลับ!AE$3=0,0,IF(เวลาเรียน!BI15="น",ลับ!AE$3,0))</f>
        <v>0</v>
      </c>
      <c r="BE221" s="60">
        <f>IF(ลับ!AF$3=0,0,IF(เวลาเรียน!BJ15="น",ลับ!AF$3,0))</f>
        <v>0</v>
      </c>
      <c r="BF221" s="60">
        <f>IF(ลับ!AG$3=0,0,IF(เวลาเรียน!BK15="น",ลับ!AG$3,0))</f>
        <v>0</v>
      </c>
      <c r="BG221" s="60">
        <f>IF(ลับ!AH$3=0,0,IF(เวลาเรียน!BL15="น",ลับ!AH$3,0))</f>
        <v>0</v>
      </c>
      <c r="BH221" s="60">
        <f>IF(ลับ!AI$3=0,0,IF(เวลาเรียน!BM15="น",ลับ!AI$3,0))</f>
        <v>0</v>
      </c>
      <c r="BI221" s="60">
        <f>IF(ลับ!AJ$3=0,0,IF(เวลาเรียน!BN15="น",ลับ!AJ$3,0))</f>
        <v>0</v>
      </c>
      <c r="BJ221" s="60">
        <f>IF(ลับ!AK$3=0,0,IF(เวลาเรียน!BO15="น",ลับ!AK$3,0))</f>
        <v>0</v>
      </c>
      <c r="BK221" s="60">
        <f>IF(ลับ!AL$3=0,0,IF(เวลาเรียน!BP15="น",ลับ!AL$3,0))</f>
        <v>0</v>
      </c>
      <c r="BL221" s="60">
        <f>IF(ลับ!AM$3=0,0,IF(เวลาเรียน!BQ15="น",ลับ!AM$3,0))</f>
        <v>0</v>
      </c>
      <c r="BM221" s="60">
        <f>IF(ลับ!AN$3=0,0,IF(เวลาเรียน!BR15="น",ลับ!AN$3,0))</f>
        <v>0</v>
      </c>
      <c r="BN221" s="60">
        <f>IF(ลับ!AO$3=0,0,IF(เวลาเรียน!BS15="น",ลับ!AO$3,0))</f>
        <v>0</v>
      </c>
      <c r="BO221" s="60">
        <f>IF(ลับ!AP$3=0,0,IF(เวลาเรียน!BT15="น",ลับ!AP$3,0))</f>
        <v>0</v>
      </c>
      <c r="BP221" s="60">
        <f>IF(ลับ!AQ$3=0,0,IF(เวลาเรียน!BU15="น",ลับ!AQ$3,0))</f>
        <v>0</v>
      </c>
      <c r="BQ221" s="60">
        <f>IF(ลับ!AR$3=0,0,IF(เวลาเรียน!BV15="น",ลับ!AR$3,0))</f>
        <v>0</v>
      </c>
      <c r="BR221" s="60">
        <f>IF(ลับ!AS$3=0,0,IF(เวลาเรียน!BW15="น",ลับ!AS$3,0))</f>
        <v>0</v>
      </c>
      <c r="BS221" s="295">
        <f>IF(ลับ!AT$3=0,0,IF(เวลาเรียน!BX15="น",ลับ!AT$3,0))</f>
        <v>0</v>
      </c>
      <c r="BT221" s="60">
        <f>IF(ลับ!BT$3=0,0,IF(เวลาเรียน!BZ15="น",ลับ!BT$3,0))</f>
        <v>0</v>
      </c>
      <c r="BU221" s="60">
        <f>IF(ลับ!BU$3=0,0,IF(เวลาเรียน!CA15="น",ลับ!BU$3,0))</f>
        <v>0</v>
      </c>
      <c r="BV221" s="60">
        <f>IF(ลับ!BV$3=0,0,IF(เวลาเรียน!CB15="น",ลับ!BV$3,0))</f>
        <v>0</v>
      </c>
      <c r="BW221" s="60">
        <f>IF(ลับ!BW$3=0,0,IF(เวลาเรียน!CC15="น",ลับ!BW$3,0))</f>
        <v>0</v>
      </c>
      <c r="BX221" s="60">
        <f>IF(ลับ!BX$3=0,0,IF(เวลาเรียน!CD15="น",ลับ!BX$3,0))</f>
        <v>0</v>
      </c>
      <c r="BY221" s="60">
        <f>IF(ลับ!BY$3=0,0,IF(เวลาเรียน!CE15="น",ลับ!BY$3,0))</f>
        <v>0</v>
      </c>
      <c r="BZ221" s="60">
        <f>IF(ลับ!BZ$3=0,0,IF(เวลาเรียน!CF15="น",ลับ!BZ$3,0))</f>
        <v>0</v>
      </c>
      <c r="CA221" s="60">
        <f>IF(ลับ!CA$3=0,0,IF(เวลาเรียน!CG15="น",ลับ!CA$3,0))</f>
        <v>0</v>
      </c>
      <c r="CB221" s="60">
        <f>IF(ลับ!CB$3=0,0,IF(เวลาเรียน!CH15="น",ลับ!CB$3,0))</f>
        <v>0</v>
      </c>
      <c r="CC221" s="60">
        <f>IF(ลับ!CC$3=0,0,IF(เวลาเรียน!CI15="น",ลับ!CC$3,0))</f>
        <v>0</v>
      </c>
      <c r="CD221" s="60">
        <f>IF(ลับ!CD$3=0,0,IF(เวลาเรียน!CJ15="น",ลับ!CD$3,0))</f>
        <v>0</v>
      </c>
      <c r="CE221" s="60">
        <f>IF(ลับ!CE$3=0,0,IF(เวลาเรียน!CK15="น",ลับ!CE$3,0))</f>
        <v>0</v>
      </c>
      <c r="CF221" s="60">
        <f>IF(ลับ!CF$3=0,0,IF(เวลาเรียน!CL15="น",ลับ!CF$3,0))</f>
        <v>0</v>
      </c>
      <c r="CG221" s="60">
        <f>IF(ลับ!CG$3=0,0,IF(เวลาเรียน!CM15="น",ลับ!CG$3,0))</f>
        <v>0</v>
      </c>
      <c r="CH221" s="60">
        <f>IF(ลับ!CH$3=0,0,IF(เวลาเรียน!CN15="น",ลับ!CH$3,0))</f>
        <v>0</v>
      </c>
      <c r="CI221" s="60">
        <f>IF(ลับ!CI$3=0,0,IF(เวลาเรียน!CO15="น",ลับ!CI$3,0))</f>
        <v>0</v>
      </c>
      <c r="CJ221" s="60">
        <f>IF(ลับ!CJ$3=0,0,IF(เวลาเรียน!CP15="น",ลับ!CJ$3,0))</f>
        <v>0</v>
      </c>
      <c r="CK221" s="60">
        <f>IF(ลับ!CK$3=0,0,IF(เวลาเรียน!CQ15="น",ลับ!CK$3,0))</f>
        <v>0</v>
      </c>
      <c r="CL221" s="60">
        <f>IF(ลับ!CL$3=0,0,IF(เวลาเรียน!CR15="น",ลับ!CL$3,0))</f>
        <v>0</v>
      </c>
      <c r="CM221" s="60">
        <f>IF(ลับ!CM$3=0,0,IF(เวลาเรียน!CS15="น",ลับ!CM$3,0))</f>
        <v>0</v>
      </c>
      <c r="CN221" s="60">
        <f>IF(ลับ!CN$3=0,0,IF(เวลาเรียน!CT15="น",ลับ!CN$3,0))</f>
        <v>0</v>
      </c>
      <c r="CO221" s="60">
        <f>IF(ลับ!CO$3=0,0,IF(เวลาเรียน!CU15="น",ลับ!CO$3,0))</f>
        <v>0</v>
      </c>
      <c r="CP221" s="60">
        <f>IF(ลับ!CP$3=0,0,IF(เวลาเรียน!CV15="น",ลับ!CP$3,0))</f>
        <v>0</v>
      </c>
      <c r="CQ221" s="60">
        <f>IF(ลับ!CQ$3=0,0,IF(เวลาเรียน!CW15="น",ลับ!CQ$3,0))</f>
        <v>0</v>
      </c>
      <c r="CR221" s="60">
        <f>IF(ลับ!CR$3=0,0,IF(เวลาเรียน!CX15="น",ลับ!CR$3,0))</f>
        <v>0</v>
      </c>
      <c r="CS221" s="60">
        <f>IF(ลับ!CS$3=0,0,IF(เวลาเรียน!CY15="น",ลับ!CS$3,0))</f>
        <v>0</v>
      </c>
      <c r="CT221" s="60">
        <f>IF(ลับ!CT$3=0,0,IF(เวลาเรียน!CZ15="น",ลับ!CT$3,0))</f>
        <v>0</v>
      </c>
      <c r="CU221" s="60">
        <f>IF(ลับ!CU$3=0,0,IF(เวลาเรียน!DA15="น",ลับ!CU$3,0))</f>
        <v>0</v>
      </c>
      <c r="CV221" s="60">
        <f>IF(ลับ!CV$3=0,0,IF(เวลาเรียน!DB15="น",ลับ!CV$3,0))</f>
        <v>0</v>
      </c>
      <c r="CW221" s="60">
        <f>IF(ลับ!CW$3=0,0,IF(เวลาเรียน!DC15="น",ลับ!CW$3,0))</f>
        <v>0</v>
      </c>
      <c r="CX221" s="73" t="e">
        <f t="shared" si="27"/>
        <v>#REF!</v>
      </c>
      <c r="CZ221" s="47"/>
      <c r="DA221" s="47"/>
      <c r="DB221" s="47"/>
      <c r="DC221" s="47"/>
      <c r="DD221" s="47"/>
      <c r="DE221" s="47"/>
      <c r="DF221" s="47"/>
      <c r="DG221" s="47"/>
      <c r="DH221" s="47"/>
      <c r="DI221" s="47"/>
      <c r="DJ221" s="47"/>
      <c r="DK221" s="47"/>
      <c r="DL221" s="47"/>
      <c r="DM221" s="47"/>
      <c r="DN221" s="47"/>
      <c r="DO221" s="47"/>
      <c r="DP221" s="47"/>
      <c r="DQ221" s="47"/>
      <c r="DR221" s="47"/>
      <c r="DS221" s="47"/>
      <c r="DT221" s="47"/>
      <c r="DU221" s="47"/>
      <c r="DV221" s="47"/>
      <c r="DW221" s="47"/>
      <c r="DX221" s="47"/>
      <c r="DY221" s="47"/>
      <c r="DZ221" s="47"/>
      <c r="EA221" s="47"/>
      <c r="EB221" s="47"/>
      <c r="EC221" s="47"/>
      <c r="ED221" s="47"/>
      <c r="EE221" s="47"/>
      <c r="EF221" s="47"/>
      <c r="GI221" s="65"/>
      <c r="GJ221" s="65"/>
      <c r="GK221" s="65"/>
      <c r="GL221" s="65"/>
      <c r="GM221" s="65"/>
      <c r="GN221" s="65"/>
      <c r="GO221" s="65"/>
      <c r="GP221" s="65"/>
      <c r="GQ221" s="65"/>
      <c r="GR221" s="65"/>
      <c r="GS221" s="65"/>
      <c r="GT221" s="65"/>
      <c r="GU221" s="65"/>
      <c r="GV221" s="65"/>
      <c r="GW221" s="65"/>
      <c r="GX221" s="65"/>
      <c r="GY221" s="65"/>
      <c r="GZ221" s="65"/>
      <c r="HA221" s="65"/>
      <c r="HB221" s="65"/>
      <c r="HC221" s="65"/>
      <c r="HD221" s="65"/>
      <c r="HE221" s="65"/>
      <c r="HF221" s="65"/>
    </row>
    <row r="222" spans="1:214" ht="20.399999999999999" x14ac:dyDescent="0.55000000000000004">
      <c r="A222" s="25">
        <v>11</v>
      </c>
      <c r="B222" s="60">
        <f>IF(ลับ!B$3=0,0,IF(เวลาเรียน!H16="น",ลับ!B$3,0))</f>
        <v>0</v>
      </c>
      <c r="C222" s="60">
        <f>IF(ลับ!C$3=0,0,IF(เวลาเรียน!I16="น",ลับ!C$3,0))</f>
        <v>0</v>
      </c>
      <c r="D222" s="60">
        <f>IF(ลับ!D$3=0,0,IF(เวลาเรียน!J16="น",ลับ!D$3,0))</f>
        <v>0</v>
      </c>
      <c r="E222" s="60">
        <f>IF(ลับ!E$3=0,0,IF(เวลาเรียน!K16="น",ลับ!E$3,0))</f>
        <v>0</v>
      </c>
      <c r="F222" s="60" t="e">
        <f>IF(ลับ!F$3=0,0,IF(เวลาเรียน!#REF!="น",ลับ!F$3,0))</f>
        <v>#REF!</v>
      </c>
      <c r="G222" s="60">
        <f>IF(ลับ!G$3=0,0,IF(เวลาเรียน!L16="น",ลับ!G$3,0))</f>
        <v>0</v>
      </c>
      <c r="H222" s="60">
        <f>IF(ลับ!H$3=0,0,IF(เวลาเรียน!M16="น",ลับ!H$3,0))</f>
        <v>0</v>
      </c>
      <c r="I222" s="60">
        <f>IF(ลับ!I$3=0,0,IF(เวลาเรียน!N16="น",ลับ!I$3,0))</f>
        <v>0</v>
      </c>
      <c r="J222" s="60">
        <f>IF(ลับ!J$3=0,0,IF(เวลาเรียน!O16="น",ลับ!J$3,0))</f>
        <v>0</v>
      </c>
      <c r="K222" s="60">
        <f>IF(ลับ!K$3=0,0,IF(เวลาเรียน!P16="น",ลับ!K$3,0))</f>
        <v>0</v>
      </c>
      <c r="L222" s="60">
        <f>IF(ลับ!L$3=0,0,IF(เวลาเรียน!Q16="น",ลับ!L$3,0))</f>
        <v>0</v>
      </c>
      <c r="M222" s="60">
        <f>IF(ลับ!M$3=0,0,IF(เวลาเรียน!R16="น",ลับ!M$3,0))</f>
        <v>0</v>
      </c>
      <c r="N222" s="60">
        <f>IF(ลับ!N$3=0,0,IF(เวลาเรียน!S16="น",ลับ!N$3,0))</f>
        <v>0</v>
      </c>
      <c r="O222" s="60">
        <f>IF(ลับ!O$3=0,0,IF(เวลาเรียน!T16="น",ลับ!O$3,0))</f>
        <v>0</v>
      </c>
      <c r="P222" s="60">
        <f>IF(ลับ!P$3=0,0,IF(เวลาเรียน!U16="น",ลับ!P$3,0))</f>
        <v>0</v>
      </c>
      <c r="Q222" s="60">
        <f>IF(ลับ!Q$3=0,0,IF(เวลาเรียน!V16="น",ลับ!Q$3,0))</f>
        <v>0</v>
      </c>
      <c r="R222" s="60">
        <f>IF(ลับ!R$3=0,0,IF(เวลาเรียน!W16="น",ลับ!R$3,0))</f>
        <v>0</v>
      </c>
      <c r="S222" s="60">
        <f>IF(ลับ!S$3=0,0,IF(เวลาเรียน!X16="น",ลับ!S$3,0))</f>
        <v>0</v>
      </c>
      <c r="T222" s="60">
        <f>IF(ลับ!T$3=0,0,IF(เวลาเรียน!Y16="น",ลับ!T$3,0))</f>
        <v>0</v>
      </c>
      <c r="U222" s="60">
        <f>IF(ลับ!U$3=0,0,IF(เวลาเรียน!Z16="น",ลับ!U$3,0))</f>
        <v>0</v>
      </c>
      <c r="V222" s="60">
        <f>IF(ลับ!V$3=0,0,IF(เวลาเรียน!AA16="น",ลับ!V$3,0))</f>
        <v>0</v>
      </c>
      <c r="W222" s="60">
        <f>IF(ลับ!W$3=0,0,IF(เวลาเรียน!AB16="น",ลับ!W$3,0))</f>
        <v>0</v>
      </c>
      <c r="X222" s="60">
        <f>IF(ลับ!X$3=0,0,IF(เวลาเรียน!AC16="น",ลับ!X$3,0))</f>
        <v>0</v>
      </c>
      <c r="Y222" s="60">
        <f>IF(ลับ!Y$3=0,0,IF(เวลาเรียน!AD16="น",ลับ!Y$3,0))</f>
        <v>0</v>
      </c>
      <c r="Z222" s="295">
        <f>IF(ลับ!Z$3=0,0,IF(เวลาเรียน!AE16="น",ลับ!Z$3,0))</f>
        <v>0</v>
      </c>
      <c r="AA222" s="60">
        <f>IF(ลับ!B$3=0,0,IF(เวลาเรียน!AF16="น",ลับ!B$3,0))</f>
        <v>0</v>
      </c>
      <c r="AB222" s="60">
        <f>IF(ลับ!C$3=0,0,IF(เวลาเรียน!AG16="น",ลับ!C$3,0))</f>
        <v>0</v>
      </c>
      <c r="AC222" s="60">
        <f>IF(ลับ!D$3=0,0,IF(เวลาเรียน!AH16="น",ลับ!D$3,0))</f>
        <v>0</v>
      </c>
      <c r="AD222" s="60">
        <f>IF(ลับ!E$3=0,0,IF(เวลาเรียน!AI16="น",ลับ!E$3,0))</f>
        <v>0</v>
      </c>
      <c r="AE222" s="60" t="e">
        <f>IF(ลับ!F$3=0,0,IF(เวลาเรียน!AJ16="น",ลับ!F$3,0))</f>
        <v>#REF!</v>
      </c>
      <c r="AF222" s="60">
        <f>IF(ลับ!G$3=0,0,IF(เวลาเรียน!AK16="น",ลับ!G$3,0))</f>
        <v>0</v>
      </c>
      <c r="AG222" s="60">
        <f>IF(ลับ!H$3=0,0,IF(เวลาเรียน!AL16="น",ลับ!H$3,0))</f>
        <v>0</v>
      </c>
      <c r="AH222" s="60">
        <f>IF(ลับ!I$3=0,0,IF(เวลาเรียน!AM16="น",ลับ!I$3,0))</f>
        <v>0</v>
      </c>
      <c r="AI222" s="60">
        <f>IF(ลับ!J$3=0,0,IF(เวลาเรียน!AN16="น",ลับ!J$3,0))</f>
        <v>0</v>
      </c>
      <c r="AJ222" s="60">
        <f>IF(ลับ!K$3=0,0,IF(เวลาเรียน!AO16="น",ลับ!K$3,0))</f>
        <v>0</v>
      </c>
      <c r="AK222" s="60">
        <f>IF(ลับ!L$3=0,0,IF(เวลาเรียน!AP16="น",ลับ!L$3,0))</f>
        <v>0</v>
      </c>
      <c r="AL222" s="60">
        <f>IF(ลับ!M$3=0,0,IF(เวลาเรียน!AQ16="น",ลับ!M$3,0))</f>
        <v>0</v>
      </c>
      <c r="AM222" s="60">
        <f>IF(ลับ!N$3=0,0,IF(เวลาเรียน!AR16="น",ลับ!N$3,0))</f>
        <v>0</v>
      </c>
      <c r="AN222" s="60">
        <f>IF(ลับ!O$3=0,0,IF(เวลาเรียน!AS16="น",ลับ!O$3,0))</f>
        <v>0</v>
      </c>
      <c r="AO222" s="60">
        <f>IF(ลับ!P$3=0,0,IF(เวลาเรียน!AT16="น",ลับ!P$3,0))</f>
        <v>0</v>
      </c>
      <c r="AP222" s="60">
        <f>IF(ลับ!Q$3=0,0,IF(เวลาเรียน!AU16="น",ลับ!Q$3,0))</f>
        <v>0</v>
      </c>
      <c r="AQ222" s="60">
        <f>IF(ลับ!R$3=0,0,IF(เวลาเรียน!AV16="น",ลับ!R$3,0))</f>
        <v>0</v>
      </c>
      <c r="AR222" s="60">
        <f>IF(ลับ!S$3=0,0,IF(เวลาเรียน!AW16="น",ลับ!S$3,0))</f>
        <v>0</v>
      </c>
      <c r="AS222" s="60">
        <f>IF(ลับ!T$3=0,0,IF(เวลาเรียน!AX16="น",ลับ!T$3,0))</f>
        <v>0</v>
      </c>
      <c r="AT222" s="60">
        <f>IF(ลับ!U$3=0,0,IF(เวลาเรียน!AY16="น",ลับ!U$3,0))</f>
        <v>0</v>
      </c>
      <c r="AU222" s="60">
        <f>IF(ลับ!V$3=0,0,IF(เวลาเรียน!AZ16="น",ลับ!V$3,0))</f>
        <v>0</v>
      </c>
      <c r="AV222" s="60">
        <f>IF(ลับ!W$3=0,0,IF(เวลาเรียน!BA16="น",ลับ!W$3,0))</f>
        <v>0</v>
      </c>
      <c r="AW222" s="60">
        <f>IF(ลับ!X$3=0,0,IF(เวลาเรียน!BB16="น",ลับ!X$3,0))</f>
        <v>0</v>
      </c>
      <c r="AX222" s="60">
        <f>IF(ลับ!Y$3=0,0,IF(เวลาเรียน!BC16="น",ลับ!Y$3,0))</f>
        <v>0</v>
      </c>
      <c r="AY222" s="60">
        <f>IF(ลับ!Z$3=0,0,IF(เวลาเรียน!BD16="น",ลับ!Z$3,0))</f>
        <v>0</v>
      </c>
      <c r="AZ222" s="60">
        <f>IF(ลับ!AA$3=0,0,IF(เวลาเรียน!BE16="น",ลับ!AA$3,0))</f>
        <v>0</v>
      </c>
      <c r="BA222" s="60">
        <f>IF(ลับ!AB$3=0,0,IF(เวลาเรียน!BF16="น",ลับ!AB$3,0))</f>
        <v>0</v>
      </c>
      <c r="BB222" s="60">
        <f>IF(ลับ!AC$3=0,0,IF(เวลาเรียน!BG16="น",ลับ!AC$3,0))</f>
        <v>0</v>
      </c>
      <c r="BC222" s="60">
        <f>IF(ลับ!AD$3=0,0,IF(เวลาเรียน!BH16="น",ลับ!AD$3,0))</f>
        <v>0</v>
      </c>
      <c r="BD222" s="60">
        <f>IF(ลับ!AE$3=0,0,IF(เวลาเรียน!BI16="น",ลับ!AE$3,0))</f>
        <v>0</v>
      </c>
      <c r="BE222" s="60">
        <f>IF(ลับ!AF$3=0,0,IF(เวลาเรียน!BJ16="น",ลับ!AF$3,0))</f>
        <v>0</v>
      </c>
      <c r="BF222" s="60">
        <f>IF(ลับ!AG$3=0,0,IF(เวลาเรียน!BK16="น",ลับ!AG$3,0))</f>
        <v>0</v>
      </c>
      <c r="BG222" s="60">
        <f>IF(ลับ!AH$3=0,0,IF(เวลาเรียน!BL16="น",ลับ!AH$3,0))</f>
        <v>0</v>
      </c>
      <c r="BH222" s="60">
        <f>IF(ลับ!AI$3=0,0,IF(เวลาเรียน!BM16="น",ลับ!AI$3,0))</f>
        <v>0</v>
      </c>
      <c r="BI222" s="60">
        <f>IF(ลับ!AJ$3=0,0,IF(เวลาเรียน!BN16="น",ลับ!AJ$3,0))</f>
        <v>0</v>
      </c>
      <c r="BJ222" s="60">
        <f>IF(ลับ!AK$3=0,0,IF(เวลาเรียน!BO16="น",ลับ!AK$3,0))</f>
        <v>0</v>
      </c>
      <c r="BK222" s="60">
        <f>IF(ลับ!AL$3=0,0,IF(เวลาเรียน!BP16="น",ลับ!AL$3,0))</f>
        <v>0</v>
      </c>
      <c r="BL222" s="60">
        <f>IF(ลับ!AM$3=0,0,IF(เวลาเรียน!BQ16="น",ลับ!AM$3,0))</f>
        <v>0</v>
      </c>
      <c r="BM222" s="60">
        <f>IF(ลับ!AN$3=0,0,IF(เวลาเรียน!BR16="น",ลับ!AN$3,0))</f>
        <v>0</v>
      </c>
      <c r="BN222" s="60">
        <f>IF(ลับ!AO$3=0,0,IF(เวลาเรียน!BS16="น",ลับ!AO$3,0))</f>
        <v>0</v>
      </c>
      <c r="BO222" s="60">
        <f>IF(ลับ!AP$3=0,0,IF(เวลาเรียน!BT16="น",ลับ!AP$3,0))</f>
        <v>0</v>
      </c>
      <c r="BP222" s="60">
        <f>IF(ลับ!AQ$3=0,0,IF(เวลาเรียน!BU16="น",ลับ!AQ$3,0))</f>
        <v>0</v>
      </c>
      <c r="BQ222" s="60">
        <f>IF(ลับ!AR$3=0,0,IF(เวลาเรียน!BV16="น",ลับ!AR$3,0))</f>
        <v>0</v>
      </c>
      <c r="BR222" s="60">
        <f>IF(ลับ!AS$3=0,0,IF(เวลาเรียน!BW16="น",ลับ!AS$3,0))</f>
        <v>0</v>
      </c>
      <c r="BS222" s="295">
        <f>IF(ลับ!AT$3=0,0,IF(เวลาเรียน!BX16="น",ลับ!AT$3,0))</f>
        <v>0</v>
      </c>
      <c r="BT222" s="60">
        <f>IF(ลับ!BT$3=0,0,IF(เวลาเรียน!BZ16="น",ลับ!BT$3,0))</f>
        <v>0</v>
      </c>
      <c r="BU222" s="60">
        <f>IF(ลับ!BU$3=0,0,IF(เวลาเรียน!CA16="น",ลับ!BU$3,0))</f>
        <v>0</v>
      </c>
      <c r="BV222" s="60">
        <f>IF(ลับ!BV$3=0,0,IF(เวลาเรียน!CB16="น",ลับ!BV$3,0))</f>
        <v>0</v>
      </c>
      <c r="BW222" s="60">
        <f>IF(ลับ!BW$3=0,0,IF(เวลาเรียน!CC16="น",ลับ!BW$3,0))</f>
        <v>0</v>
      </c>
      <c r="BX222" s="60">
        <f>IF(ลับ!BX$3=0,0,IF(เวลาเรียน!CD16="น",ลับ!BX$3,0))</f>
        <v>0</v>
      </c>
      <c r="BY222" s="60">
        <f>IF(ลับ!BY$3=0,0,IF(เวลาเรียน!CE16="น",ลับ!BY$3,0))</f>
        <v>0</v>
      </c>
      <c r="BZ222" s="60">
        <f>IF(ลับ!BZ$3=0,0,IF(เวลาเรียน!CF16="น",ลับ!BZ$3,0))</f>
        <v>0</v>
      </c>
      <c r="CA222" s="60">
        <f>IF(ลับ!CA$3=0,0,IF(เวลาเรียน!CG16="น",ลับ!CA$3,0))</f>
        <v>0</v>
      </c>
      <c r="CB222" s="60">
        <f>IF(ลับ!CB$3=0,0,IF(เวลาเรียน!CH16="น",ลับ!CB$3,0))</f>
        <v>0</v>
      </c>
      <c r="CC222" s="60">
        <f>IF(ลับ!CC$3=0,0,IF(เวลาเรียน!CI16="น",ลับ!CC$3,0))</f>
        <v>0</v>
      </c>
      <c r="CD222" s="60">
        <f>IF(ลับ!CD$3=0,0,IF(เวลาเรียน!CJ16="น",ลับ!CD$3,0))</f>
        <v>0</v>
      </c>
      <c r="CE222" s="60">
        <f>IF(ลับ!CE$3=0,0,IF(เวลาเรียน!CK16="น",ลับ!CE$3,0))</f>
        <v>0</v>
      </c>
      <c r="CF222" s="60">
        <f>IF(ลับ!CF$3=0,0,IF(เวลาเรียน!CL16="น",ลับ!CF$3,0))</f>
        <v>0</v>
      </c>
      <c r="CG222" s="60">
        <f>IF(ลับ!CG$3=0,0,IF(เวลาเรียน!CM16="น",ลับ!CG$3,0))</f>
        <v>0</v>
      </c>
      <c r="CH222" s="60">
        <f>IF(ลับ!CH$3=0,0,IF(เวลาเรียน!CN16="น",ลับ!CH$3,0))</f>
        <v>0</v>
      </c>
      <c r="CI222" s="60">
        <f>IF(ลับ!CI$3=0,0,IF(เวลาเรียน!CO16="น",ลับ!CI$3,0))</f>
        <v>0</v>
      </c>
      <c r="CJ222" s="60">
        <f>IF(ลับ!CJ$3=0,0,IF(เวลาเรียน!CP16="น",ลับ!CJ$3,0))</f>
        <v>0</v>
      </c>
      <c r="CK222" s="60">
        <f>IF(ลับ!CK$3=0,0,IF(เวลาเรียน!CQ16="น",ลับ!CK$3,0))</f>
        <v>0</v>
      </c>
      <c r="CL222" s="60">
        <f>IF(ลับ!CL$3=0,0,IF(เวลาเรียน!CR16="น",ลับ!CL$3,0))</f>
        <v>0</v>
      </c>
      <c r="CM222" s="60">
        <f>IF(ลับ!CM$3=0,0,IF(เวลาเรียน!CS16="น",ลับ!CM$3,0))</f>
        <v>0</v>
      </c>
      <c r="CN222" s="60">
        <f>IF(ลับ!CN$3=0,0,IF(เวลาเรียน!CT16="น",ลับ!CN$3,0))</f>
        <v>0</v>
      </c>
      <c r="CO222" s="60">
        <f>IF(ลับ!CO$3=0,0,IF(เวลาเรียน!CU16="น",ลับ!CO$3,0))</f>
        <v>0</v>
      </c>
      <c r="CP222" s="60">
        <f>IF(ลับ!CP$3=0,0,IF(เวลาเรียน!CV16="น",ลับ!CP$3,0))</f>
        <v>0</v>
      </c>
      <c r="CQ222" s="60">
        <f>IF(ลับ!CQ$3=0,0,IF(เวลาเรียน!CW16="น",ลับ!CQ$3,0))</f>
        <v>0</v>
      </c>
      <c r="CR222" s="60">
        <f>IF(ลับ!CR$3=0,0,IF(เวลาเรียน!CX16="น",ลับ!CR$3,0))</f>
        <v>0</v>
      </c>
      <c r="CS222" s="60">
        <f>IF(ลับ!CS$3=0,0,IF(เวลาเรียน!CY16="น",ลับ!CS$3,0))</f>
        <v>0</v>
      </c>
      <c r="CT222" s="60">
        <f>IF(ลับ!CT$3=0,0,IF(เวลาเรียน!CZ16="น",ลับ!CT$3,0))</f>
        <v>0</v>
      </c>
      <c r="CU222" s="60">
        <f>IF(ลับ!CU$3=0,0,IF(เวลาเรียน!DA16="น",ลับ!CU$3,0))</f>
        <v>0</v>
      </c>
      <c r="CV222" s="60">
        <f>IF(ลับ!CV$3=0,0,IF(เวลาเรียน!DB16="น",ลับ!CV$3,0))</f>
        <v>0</v>
      </c>
      <c r="CW222" s="60">
        <f>IF(ลับ!CW$3=0,0,IF(เวลาเรียน!DC16="น",ลับ!CW$3,0))</f>
        <v>0</v>
      </c>
      <c r="CX222" s="73" t="e">
        <f t="shared" si="27"/>
        <v>#REF!</v>
      </c>
      <c r="CZ222" s="47"/>
      <c r="DA222" s="47"/>
      <c r="DB222" s="47"/>
      <c r="DC222" s="47"/>
      <c r="DD222" s="47"/>
      <c r="DE222" s="47"/>
      <c r="DF222" s="47"/>
      <c r="DG222" s="47"/>
      <c r="DH222" s="47"/>
      <c r="DI222" s="47"/>
      <c r="DJ222" s="47"/>
      <c r="DK222" s="47"/>
      <c r="DL222" s="47"/>
      <c r="DM222" s="47"/>
      <c r="DN222" s="47"/>
      <c r="DO222" s="47"/>
      <c r="DP222" s="47"/>
      <c r="DQ222" s="47"/>
      <c r="DR222" s="47"/>
      <c r="DS222" s="47"/>
      <c r="DT222" s="47"/>
      <c r="DU222" s="47"/>
      <c r="DV222" s="47"/>
      <c r="DW222" s="47"/>
      <c r="DX222" s="47"/>
      <c r="DY222" s="47"/>
      <c r="DZ222" s="47"/>
      <c r="EA222" s="47"/>
      <c r="EB222" s="47"/>
      <c r="EC222" s="47"/>
      <c r="ED222" s="47"/>
      <c r="EE222" s="47"/>
      <c r="EF222" s="47"/>
      <c r="GI222" s="65"/>
      <c r="GJ222" s="65"/>
      <c r="GK222" s="65"/>
      <c r="GL222" s="65"/>
      <c r="GM222" s="65"/>
      <c r="GN222" s="65"/>
      <c r="GO222" s="65"/>
      <c r="GP222" s="65"/>
      <c r="GQ222" s="65"/>
      <c r="GR222" s="65"/>
      <c r="GS222" s="65"/>
      <c r="GT222" s="65"/>
      <c r="GU222" s="65"/>
      <c r="GV222" s="65"/>
      <c r="GW222" s="65"/>
      <c r="GX222" s="65"/>
      <c r="GY222" s="65"/>
      <c r="GZ222" s="65"/>
      <c r="HA222" s="65"/>
      <c r="HB222" s="65"/>
      <c r="HC222" s="65"/>
      <c r="HD222" s="65"/>
      <c r="HE222" s="65"/>
      <c r="HF222" s="65"/>
    </row>
    <row r="223" spans="1:214" ht="20.399999999999999" x14ac:dyDescent="0.55000000000000004">
      <c r="A223" s="25">
        <v>12</v>
      </c>
      <c r="B223" s="60">
        <f>IF(ลับ!B$3=0,0,IF(เวลาเรียน!H17="น",ลับ!B$3,0))</f>
        <v>0</v>
      </c>
      <c r="C223" s="60">
        <f>IF(ลับ!C$3=0,0,IF(เวลาเรียน!I17="น",ลับ!C$3,0))</f>
        <v>0</v>
      </c>
      <c r="D223" s="60">
        <f>IF(ลับ!D$3=0,0,IF(เวลาเรียน!J17="น",ลับ!D$3,0))</f>
        <v>0</v>
      </c>
      <c r="E223" s="60">
        <f>IF(ลับ!E$3=0,0,IF(เวลาเรียน!K17="น",ลับ!E$3,0))</f>
        <v>0</v>
      </c>
      <c r="F223" s="60" t="e">
        <f>IF(ลับ!F$3=0,0,IF(เวลาเรียน!#REF!="น",ลับ!F$3,0))</f>
        <v>#REF!</v>
      </c>
      <c r="G223" s="60">
        <f>IF(ลับ!G$3=0,0,IF(เวลาเรียน!L17="น",ลับ!G$3,0))</f>
        <v>0</v>
      </c>
      <c r="H223" s="60">
        <f>IF(ลับ!H$3=0,0,IF(เวลาเรียน!M17="น",ลับ!H$3,0))</f>
        <v>0</v>
      </c>
      <c r="I223" s="60">
        <f>IF(ลับ!I$3=0,0,IF(เวลาเรียน!N17="น",ลับ!I$3,0))</f>
        <v>0</v>
      </c>
      <c r="J223" s="60">
        <f>IF(ลับ!J$3=0,0,IF(เวลาเรียน!O17="น",ลับ!J$3,0))</f>
        <v>0</v>
      </c>
      <c r="K223" s="60">
        <f>IF(ลับ!K$3=0,0,IF(เวลาเรียน!P17="น",ลับ!K$3,0))</f>
        <v>0</v>
      </c>
      <c r="L223" s="60">
        <f>IF(ลับ!L$3=0,0,IF(เวลาเรียน!Q17="น",ลับ!L$3,0))</f>
        <v>0</v>
      </c>
      <c r="M223" s="60">
        <f>IF(ลับ!M$3=0,0,IF(เวลาเรียน!R17="น",ลับ!M$3,0))</f>
        <v>0</v>
      </c>
      <c r="N223" s="60">
        <f>IF(ลับ!N$3=0,0,IF(เวลาเรียน!S17="น",ลับ!N$3,0))</f>
        <v>0</v>
      </c>
      <c r="O223" s="60">
        <f>IF(ลับ!O$3=0,0,IF(เวลาเรียน!T17="น",ลับ!O$3,0))</f>
        <v>0</v>
      </c>
      <c r="P223" s="60">
        <f>IF(ลับ!P$3=0,0,IF(เวลาเรียน!U17="น",ลับ!P$3,0))</f>
        <v>0</v>
      </c>
      <c r="Q223" s="60">
        <f>IF(ลับ!Q$3=0,0,IF(เวลาเรียน!V17="น",ลับ!Q$3,0))</f>
        <v>0</v>
      </c>
      <c r="R223" s="60">
        <f>IF(ลับ!R$3=0,0,IF(เวลาเรียน!W17="น",ลับ!R$3,0))</f>
        <v>0</v>
      </c>
      <c r="S223" s="60">
        <f>IF(ลับ!S$3=0,0,IF(เวลาเรียน!X17="น",ลับ!S$3,0))</f>
        <v>0</v>
      </c>
      <c r="T223" s="60">
        <f>IF(ลับ!T$3=0,0,IF(เวลาเรียน!Y17="น",ลับ!T$3,0))</f>
        <v>0</v>
      </c>
      <c r="U223" s="60">
        <f>IF(ลับ!U$3=0,0,IF(เวลาเรียน!Z17="น",ลับ!U$3,0))</f>
        <v>0</v>
      </c>
      <c r="V223" s="60">
        <f>IF(ลับ!V$3=0,0,IF(เวลาเรียน!AA17="น",ลับ!V$3,0))</f>
        <v>0</v>
      </c>
      <c r="W223" s="60">
        <f>IF(ลับ!W$3=0,0,IF(เวลาเรียน!AB17="น",ลับ!W$3,0))</f>
        <v>0</v>
      </c>
      <c r="X223" s="60">
        <f>IF(ลับ!X$3=0,0,IF(เวลาเรียน!AC17="น",ลับ!X$3,0))</f>
        <v>0</v>
      </c>
      <c r="Y223" s="60">
        <f>IF(ลับ!Y$3=0,0,IF(เวลาเรียน!AD17="น",ลับ!Y$3,0))</f>
        <v>0</v>
      </c>
      <c r="Z223" s="295">
        <f>IF(ลับ!Z$3=0,0,IF(เวลาเรียน!AE17="น",ลับ!Z$3,0))</f>
        <v>0</v>
      </c>
      <c r="AA223" s="60">
        <f>IF(ลับ!B$3=0,0,IF(เวลาเรียน!AF17="น",ลับ!B$3,0))</f>
        <v>0</v>
      </c>
      <c r="AB223" s="60">
        <f>IF(ลับ!C$3=0,0,IF(เวลาเรียน!AG17="น",ลับ!C$3,0))</f>
        <v>0</v>
      </c>
      <c r="AC223" s="60">
        <f>IF(ลับ!D$3=0,0,IF(เวลาเรียน!AH17="น",ลับ!D$3,0))</f>
        <v>0</v>
      </c>
      <c r="AD223" s="60">
        <f>IF(ลับ!E$3=0,0,IF(เวลาเรียน!AI17="น",ลับ!E$3,0))</f>
        <v>0</v>
      </c>
      <c r="AE223" s="60" t="e">
        <f>IF(ลับ!F$3=0,0,IF(เวลาเรียน!AJ17="น",ลับ!F$3,0))</f>
        <v>#REF!</v>
      </c>
      <c r="AF223" s="60">
        <f>IF(ลับ!G$3=0,0,IF(เวลาเรียน!AK17="น",ลับ!G$3,0))</f>
        <v>0</v>
      </c>
      <c r="AG223" s="60">
        <f>IF(ลับ!H$3=0,0,IF(เวลาเรียน!AL17="น",ลับ!H$3,0))</f>
        <v>0</v>
      </c>
      <c r="AH223" s="60">
        <f>IF(ลับ!I$3=0,0,IF(เวลาเรียน!AM17="น",ลับ!I$3,0))</f>
        <v>0</v>
      </c>
      <c r="AI223" s="60">
        <f>IF(ลับ!J$3=0,0,IF(เวลาเรียน!AN17="น",ลับ!J$3,0))</f>
        <v>0</v>
      </c>
      <c r="AJ223" s="60">
        <f>IF(ลับ!K$3=0,0,IF(เวลาเรียน!AO17="น",ลับ!K$3,0))</f>
        <v>0</v>
      </c>
      <c r="AK223" s="60">
        <f>IF(ลับ!L$3=0,0,IF(เวลาเรียน!AP17="น",ลับ!L$3,0))</f>
        <v>0</v>
      </c>
      <c r="AL223" s="60">
        <f>IF(ลับ!M$3=0,0,IF(เวลาเรียน!AQ17="น",ลับ!M$3,0))</f>
        <v>0</v>
      </c>
      <c r="AM223" s="60">
        <f>IF(ลับ!N$3=0,0,IF(เวลาเรียน!AR17="น",ลับ!N$3,0))</f>
        <v>0</v>
      </c>
      <c r="AN223" s="60">
        <f>IF(ลับ!O$3=0,0,IF(เวลาเรียน!AS17="น",ลับ!O$3,0))</f>
        <v>0</v>
      </c>
      <c r="AO223" s="60">
        <f>IF(ลับ!P$3=0,0,IF(เวลาเรียน!AT17="น",ลับ!P$3,0))</f>
        <v>0</v>
      </c>
      <c r="AP223" s="60">
        <f>IF(ลับ!Q$3=0,0,IF(เวลาเรียน!AU17="น",ลับ!Q$3,0))</f>
        <v>0</v>
      </c>
      <c r="AQ223" s="60">
        <f>IF(ลับ!R$3=0,0,IF(เวลาเรียน!AV17="น",ลับ!R$3,0))</f>
        <v>0</v>
      </c>
      <c r="AR223" s="60">
        <f>IF(ลับ!S$3=0,0,IF(เวลาเรียน!AW17="น",ลับ!S$3,0))</f>
        <v>0</v>
      </c>
      <c r="AS223" s="60">
        <f>IF(ลับ!T$3=0,0,IF(เวลาเรียน!AX17="น",ลับ!T$3,0))</f>
        <v>0</v>
      </c>
      <c r="AT223" s="60">
        <f>IF(ลับ!U$3=0,0,IF(เวลาเรียน!AY17="น",ลับ!U$3,0))</f>
        <v>0</v>
      </c>
      <c r="AU223" s="60">
        <f>IF(ลับ!V$3=0,0,IF(เวลาเรียน!AZ17="น",ลับ!V$3,0))</f>
        <v>0</v>
      </c>
      <c r="AV223" s="60">
        <f>IF(ลับ!W$3=0,0,IF(เวลาเรียน!BA17="น",ลับ!W$3,0))</f>
        <v>0</v>
      </c>
      <c r="AW223" s="60">
        <f>IF(ลับ!X$3=0,0,IF(เวลาเรียน!BB17="น",ลับ!X$3,0))</f>
        <v>0</v>
      </c>
      <c r="AX223" s="60">
        <f>IF(ลับ!Y$3=0,0,IF(เวลาเรียน!BC17="น",ลับ!Y$3,0))</f>
        <v>0</v>
      </c>
      <c r="AY223" s="60">
        <f>IF(ลับ!Z$3=0,0,IF(เวลาเรียน!BD17="น",ลับ!Z$3,0))</f>
        <v>0</v>
      </c>
      <c r="AZ223" s="60">
        <f>IF(ลับ!AA$3=0,0,IF(เวลาเรียน!BE17="น",ลับ!AA$3,0))</f>
        <v>0</v>
      </c>
      <c r="BA223" s="60">
        <f>IF(ลับ!AB$3=0,0,IF(เวลาเรียน!BF17="น",ลับ!AB$3,0))</f>
        <v>0</v>
      </c>
      <c r="BB223" s="60">
        <f>IF(ลับ!AC$3=0,0,IF(เวลาเรียน!BG17="น",ลับ!AC$3,0))</f>
        <v>0</v>
      </c>
      <c r="BC223" s="60">
        <f>IF(ลับ!AD$3=0,0,IF(เวลาเรียน!BH17="น",ลับ!AD$3,0))</f>
        <v>0</v>
      </c>
      <c r="BD223" s="60">
        <f>IF(ลับ!AE$3=0,0,IF(เวลาเรียน!BI17="น",ลับ!AE$3,0))</f>
        <v>0</v>
      </c>
      <c r="BE223" s="60">
        <f>IF(ลับ!AF$3=0,0,IF(เวลาเรียน!BJ17="น",ลับ!AF$3,0))</f>
        <v>0</v>
      </c>
      <c r="BF223" s="60">
        <f>IF(ลับ!AG$3=0,0,IF(เวลาเรียน!BK17="น",ลับ!AG$3,0))</f>
        <v>0</v>
      </c>
      <c r="BG223" s="60">
        <f>IF(ลับ!AH$3=0,0,IF(เวลาเรียน!BL17="น",ลับ!AH$3,0))</f>
        <v>0</v>
      </c>
      <c r="BH223" s="60">
        <f>IF(ลับ!AI$3=0,0,IF(เวลาเรียน!BM17="น",ลับ!AI$3,0))</f>
        <v>0</v>
      </c>
      <c r="BI223" s="60">
        <f>IF(ลับ!AJ$3=0,0,IF(เวลาเรียน!BN17="น",ลับ!AJ$3,0))</f>
        <v>0</v>
      </c>
      <c r="BJ223" s="60">
        <f>IF(ลับ!AK$3=0,0,IF(เวลาเรียน!BO17="น",ลับ!AK$3,0))</f>
        <v>0</v>
      </c>
      <c r="BK223" s="60">
        <f>IF(ลับ!AL$3=0,0,IF(เวลาเรียน!BP17="น",ลับ!AL$3,0))</f>
        <v>0</v>
      </c>
      <c r="BL223" s="60">
        <f>IF(ลับ!AM$3=0,0,IF(เวลาเรียน!BQ17="น",ลับ!AM$3,0))</f>
        <v>0</v>
      </c>
      <c r="BM223" s="60">
        <f>IF(ลับ!AN$3=0,0,IF(เวลาเรียน!BR17="น",ลับ!AN$3,0))</f>
        <v>0</v>
      </c>
      <c r="BN223" s="60">
        <f>IF(ลับ!AO$3=0,0,IF(เวลาเรียน!BS17="น",ลับ!AO$3,0))</f>
        <v>0</v>
      </c>
      <c r="BO223" s="60">
        <f>IF(ลับ!AP$3=0,0,IF(เวลาเรียน!BT17="น",ลับ!AP$3,0))</f>
        <v>0</v>
      </c>
      <c r="BP223" s="60">
        <f>IF(ลับ!AQ$3=0,0,IF(เวลาเรียน!BU17="น",ลับ!AQ$3,0))</f>
        <v>0</v>
      </c>
      <c r="BQ223" s="60">
        <f>IF(ลับ!AR$3=0,0,IF(เวลาเรียน!BV17="น",ลับ!AR$3,0))</f>
        <v>0</v>
      </c>
      <c r="BR223" s="60">
        <f>IF(ลับ!AS$3=0,0,IF(เวลาเรียน!BW17="น",ลับ!AS$3,0))</f>
        <v>0</v>
      </c>
      <c r="BS223" s="295">
        <f>IF(ลับ!AT$3=0,0,IF(เวลาเรียน!BX17="น",ลับ!AT$3,0))</f>
        <v>0</v>
      </c>
      <c r="BT223" s="60">
        <f>IF(ลับ!BT$3=0,0,IF(เวลาเรียน!BZ17="น",ลับ!BT$3,0))</f>
        <v>0</v>
      </c>
      <c r="BU223" s="60">
        <f>IF(ลับ!BU$3=0,0,IF(เวลาเรียน!CA17="น",ลับ!BU$3,0))</f>
        <v>0</v>
      </c>
      <c r="BV223" s="60">
        <f>IF(ลับ!BV$3=0,0,IF(เวลาเรียน!CB17="น",ลับ!BV$3,0))</f>
        <v>0</v>
      </c>
      <c r="BW223" s="60">
        <f>IF(ลับ!BW$3=0,0,IF(เวลาเรียน!CC17="น",ลับ!BW$3,0))</f>
        <v>0</v>
      </c>
      <c r="BX223" s="60">
        <f>IF(ลับ!BX$3=0,0,IF(เวลาเรียน!CD17="น",ลับ!BX$3,0))</f>
        <v>0</v>
      </c>
      <c r="BY223" s="60">
        <f>IF(ลับ!BY$3=0,0,IF(เวลาเรียน!CE17="น",ลับ!BY$3,0))</f>
        <v>0</v>
      </c>
      <c r="BZ223" s="60">
        <f>IF(ลับ!BZ$3=0,0,IF(เวลาเรียน!CF17="น",ลับ!BZ$3,0))</f>
        <v>0</v>
      </c>
      <c r="CA223" s="60">
        <f>IF(ลับ!CA$3=0,0,IF(เวลาเรียน!CG17="น",ลับ!CA$3,0))</f>
        <v>0</v>
      </c>
      <c r="CB223" s="60">
        <f>IF(ลับ!CB$3=0,0,IF(เวลาเรียน!CH17="น",ลับ!CB$3,0))</f>
        <v>0</v>
      </c>
      <c r="CC223" s="60">
        <f>IF(ลับ!CC$3=0,0,IF(เวลาเรียน!CI17="น",ลับ!CC$3,0))</f>
        <v>0</v>
      </c>
      <c r="CD223" s="60">
        <f>IF(ลับ!CD$3=0,0,IF(เวลาเรียน!CJ17="น",ลับ!CD$3,0))</f>
        <v>0</v>
      </c>
      <c r="CE223" s="60">
        <f>IF(ลับ!CE$3=0,0,IF(เวลาเรียน!CK17="น",ลับ!CE$3,0))</f>
        <v>0</v>
      </c>
      <c r="CF223" s="60">
        <f>IF(ลับ!CF$3=0,0,IF(เวลาเรียน!CL17="น",ลับ!CF$3,0))</f>
        <v>0</v>
      </c>
      <c r="CG223" s="60">
        <f>IF(ลับ!CG$3=0,0,IF(เวลาเรียน!CM17="น",ลับ!CG$3,0))</f>
        <v>0</v>
      </c>
      <c r="CH223" s="60">
        <f>IF(ลับ!CH$3=0,0,IF(เวลาเรียน!CN17="น",ลับ!CH$3,0))</f>
        <v>0</v>
      </c>
      <c r="CI223" s="60">
        <f>IF(ลับ!CI$3=0,0,IF(เวลาเรียน!CO17="น",ลับ!CI$3,0))</f>
        <v>0</v>
      </c>
      <c r="CJ223" s="60">
        <f>IF(ลับ!CJ$3=0,0,IF(เวลาเรียน!CP17="น",ลับ!CJ$3,0))</f>
        <v>0</v>
      </c>
      <c r="CK223" s="60">
        <f>IF(ลับ!CK$3=0,0,IF(เวลาเรียน!CQ17="น",ลับ!CK$3,0))</f>
        <v>0</v>
      </c>
      <c r="CL223" s="60">
        <f>IF(ลับ!CL$3=0,0,IF(เวลาเรียน!CR17="น",ลับ!CL$3,0))</f>
        <v>0</v>
      </c>
      <c r="CM223" s="60">
        <f>IF(ลับ!CM$3=0,0,IF(เวลาเรียน!CS17="น",ลับ!CM$3,0))</f>
        <v>0</v>
      </c>
      <c r="CN223" s="60">
        <f>IF(ลับ!CN$3=0,0,IF(เวลาเรียน!CT17="น",ลับ!CN$3,0))</f>
        <v>0</v>
      </c>
      <c r="CO223" s="60">
        <f>IF(ลับ!CO$3=0,0,IF(เวลาเรียน!CU17="น",ลับ!CO$3,0))</f>
        <v>0</v>
      </c>
      <c r="CP223" s="60">
        <f>IF(ลับ!CP$3=0,0,IF(เวลาเรียน!CV17="น",ลับ!CP$3,0))</f>
        <v>0</v>
      </c>
      <c r="CQ223" s="60">
        <f>IF(ลับ!CQ$3=0,0,IF(เวลาเรียน!CW17="น",ลับ!CQ$3,0))</f>
        <v>0</v>
      </c>
      <c r="CR223" s="60">
        <f>IF(ลับ!CR$3=0,0,IF(เวลาเรียน!CX17="น",ลับ!CR$3,0))</f>
        <v>0</v>
      </c>
      <c r="CS223" s="60">
        <f>IF(ลับ!CS$3=0,0,IF(เวลาเรียน!CY17="น",ลับ!CS$3,0))</f>
        <v>0</v>
      </c>
      <c r="CT223" s="60">
        <f>IF(ลับ!CT$3=0,0,IF(เวลาเรียน!CZ17="น",ลับ!CT$3,0))</f>
        <v>0</v>
      </c>
      <c r="CU223" s="60">
        <f>IF(ลับ!CU$3=0,0,IF(เวลาเรียน!DA17="น",ลับ!CU$3,0))</f>
        <v>0</v>
      </c>
      <c r="CV223" s="60">
        <f>IF(ลับ!CV$3=0,0,IF(เวลาเรียน!DB17="น",ลับ!CV$3,0))</f>
        <v>0</v>
      </c>
      <c r="CW223" s="60">
        <f>IF(ลับ!CW$3=0,0,IF(เวลาเรียน!DC17="น",ลับ!CW$3,0))</f>
        <v>0</v>
      </c>
      <c r="CX223" s="73" t="e">
        <f t="shared" si="27"/>
        <v>#REF!</v>
      </c>
      <c r="CZ223" s="47"/>
      <c r="DA223" s="47"/>
      <c r="DB223" s="47"/>
      <c r="DC223" s="47"/>
      <c r="DD223" s="47"/>
      <c r="DE223" s="47"/>
      <c r="DF223" s="47"/>
      <c r="DG223" s="47"/>
      <c r="DH223" s="47"/>
      <c r="DI223" s="47"/>
      <c r="DJ223" s="47"/>
      <c r="DK223" s="47"/>
      <c r="DL223" s="47"/>
      <c r="DM223" s="47"/>
      <c r="DN223" s="47"/>
      <c r="DO223" s="47"/>
      <c r="DP223" s="47"/>
      <c r="DQ223" s="47"/>
      <c r="DR223" s="47"/>
      <c r="DS223" s="47"/>
      <c r="DT223" s="47"/>
      <c r="DU223" s="47"/>
      <c r="DV223" s="47"/>
      <c r="DW223" s="47"/>
      <c r="DX223" s="47"/>
      <c r="DY223" s="47"/>
      <c r="DZ223" s="47"/>
      <c r="EA223" s="47"/>
      <c r="EB223" s="47"/>
      <c r="EC223" s="47"/>
      <c r="ED223" s="47"/>
      <c r="EE223" s="47"/>
      <c r="EF223" s="47"/>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row>
    <row r="224" spans="1:214" ht="20.399999999999999" x14ac:dyDescent="0.55000000000000004">
      <c r="A224" s="25">
        <v>13</v>
      </c>
      <c r="B224" s="60">
        <f>IF(ลับ!B$3=0,0,IF(เวลาเรียน!H18="น",ลับ!B$3,0))</f>
        <v>0</v>
      </c>
      <c r="C224" s="60">
        <f>IF(ลับ!C$3=0,0,IF(เวลาเรียน!I18="น",ลับ!C$3,0))</f>
        <v>0</v>
      </c>
      <c r="D224" s="60">
        <f>IF(ลับ!D$3=0,0,IF(เวลาเรียน!J18="น",ลับ!D$3,0))</f>
        <v>0</v>
      </c>
      <c r="E224" s="60">
        <f>IF(ลับ!E$3=0,0,IF(เวลาเรียน!K18="น",ลับ!E$3,0))</f>
        <v>0</v>
      </c>
      <c r="F224" s="60" t="e">
        <f>IF(ลับ!F$3=0,0,IF(เวลาเรียน!#REF!="น",ลับ!F$3,0))</f>
        <v>#REF!</v>
      </c>
      <c r="G224" s="60">
        <f>IF(ลับ!G$3=0,0,IF(เวลาเรียน!L18="น",ลับ!G$3,0))</f>
        <v>0</v>
      </c>
      <c r="H224" s="60">
        <f>IF(ลับ!H$3=0,0,IF(เวลาเรียน!M18="น",ลับ!H$3,0))</f>
        <v>0</v>
      </c>
      <c r="I224" s="60">
        <f>IF(ลับ!I$3=0,0,IF(เวลาเรียน!N18="น",ลับ!I$3,0))</f>
        <v>0</v>
      </c>
      <c r="J224" s="60">
        <f>IF(ลับ!J$3=0,0,IF(เวลาเรียน!O18="น",ลับ!J$3,0))</f>
        <v>0</v>
      </c>
      <c r="K224" s="60">
        <f>IF(ลับ!K$3=0,0,IF(เวลาเรียน!P18="น",ลับ!K$3,0))</f>
        <v>0</v>
      </c>
      <c r="L224" s="60">
        <f>IF(ลับ!L$3=0,0,IF(เวลาเรียน!Q18="น",ลับ!L$3,0))</f>
        <v>0</v>
      </c>
      <c r="M224" s="60">
        <f>IF(ลับ!M$3=0,0,IF(เวลาเรียน!R18="น",ลับ!M$3,0))</f>
        <v>0</v>
      </c>
      <c r="N224" s="60">
        <f>IF(ลับ!N$3=0,0,IF(เวลาเรียน!S18="น",ลับ!N$3,0))</f>
        <v>0</v>
      </c>
      <c r="O224" s="60">
        <f>IF(ลับ!O$3=0,0,IF(เวลาเรียน!T18="น",ลับ!O$3,0))</f>
        <v>0</v>
      </c>
      <c r="P224" s="60">
        <f>IF(ลับ!P$3=0,0,IF(เวลาเรียน!U18="น",ลับ!P$3,0))</f>
        <v>0</v>
      </c>
      <c r="Q224" s="60">
        <f>IF(ลับ!Q$3=0,0,IF(เวลาเรียน!V18="น",ลับ!Q$3,0))</f>
        <v>0</v>
      </c>
      <c r="R224" s="60">
        <f>IF(ลับ!R$3=0,0,IF(เวลาเรียน!W18="น",ลับ!R$3,0))</f>
        <v>0</v>
      </c>
      <c r="S224" s="60">
        <f>IF(ลับ!S$3=0,0,IF(เวลาเรียน!X18="น",ลับ!S$3,0))</f>
        <v>0</v>
      </c>
      <c r="T224" s="60">
        <f>IF(ลับ!T$3=0,0,IF(เวลาเรียน!Y18="น",ลับ!T$3,0))</f>
        <v>0</v>
      </c>
      <c r="U224" s="60">
        <f>IF(ลับ!U$3=0,0,IF(เวลาเรียน!Z18="น",ลับ!U$3,0))</f>
        <v>0</v>
      </c>
      <c r="V224" s="60">
        <f>IF(ลับ!V$3=0,0,IF(เวลาเรียน!AA18="น",ลับ!V$3,0))</f>
        <v>0</v>
      </c>
      <c r="W224" s="60">
        <f>IF(ลับ!W$3=0,0,IF(เวลาเรียน!AB18="น",ลับ!W$3,0))</f>
        <v>0</v>
      </c>
      <c r="X224" s="60">
        <f>IF(ลับ!X$3=0,0,IF(เวลาเรียน!AC18="น",ลับ!X$3,0))</f>
        <v>0</v>
      </c>
      <c r="Y224" s="60">
        <f>IF(ลับ!Y$3=0,0,IF(เวลาเรียน!AD18="น",ลับ!Y$3,0))</f>
        <v>0</v>
      </c>
      <c r="Z224" s="295">
        <f>IF(ลับ!Z$3=0,0,IF(เวลาเรียน!AE18="น",ลับ!Z$3,0))</f>
        <v>0</v>
      </c>
      <c r="AA224" s="60">
        <f>IF(ลับ!B$3=0,0,IF(เวลาเรียน!AF18="น",ลับ!B$3,0))</f>
        <v>0</v>
      </c>
      <c r="AB224" s="60">
        <f>IF(ลับ!C$3=0,0,IF(เวลาเรียน!AG18="น",ลับ!C$3,0))</f>
        <v>0</v>
      </c>
      <c r="AC224" s="60">
        <f>IF(ลับ!D$3=0,0,IF(เวลาเรียน!AH18="น",ลับ!D$3,0))</f>
        <v>0</v>
      </c>
      <c r="AD224" s="60">
        <f>IF(ลับ!E$3=0,0,IF(เวลาเรียน!AI18="น",ลับ!E$3,0))</f>
        <v>0</v>
      </c>
      <c r="AE224" s="60" t="e">
        <f>IF(ลับ!F$3=0,0,IF(เวลาเรียน!AJ18="น",ลับ!F$3,0))</f>
        <v>#REF!</v>
      </c>
      <c r="AF224" s="60">
        <f>IF(ลับ!G$3=0,0,IF(เวลาเรียน!AK18="น",ลับ!G$3,0))</f>
        <v>0</v>
      </c>
      <c r="AG224" s="60">
        <f>IF(ลับ!H$3=0,0,IF(เวลาเรียน!AL18="น",ลับ!H$3,0))</f>
        <v>0</v>
      </c>
      <c r="AH224" s="60">
        <f>IF(ลับ!I$3=0,0,IF(เวลาเรียน!AM18="น",ลับ!I$3,0))</f>
        <v>0</v>
      </c>
      <c r="AI224" s="60">
        <f>IF(ลับ!J$3=0,0,IF(เวลาเรียน!AN18="น",ลับ!J$3,0))</f>
        <v>0</v>
      </c>
      <c r="AJ224" s="60">
        <f>IF(ลับ!K$3=0,0,IF(เวลาเรียน!AO18="น",ลับ!K$3,0))</f>
        <v>0</v>
      </c>
      <c r="AK224" s="60">
        <f>IF(ลับ!L$3=0,0,IF(เวลาเรียน!AP18="น",ลับ!L$3,0))</f>
        <v>0</v>
      </c>
      <c r="AL224" s="60">
        <f>IF(ลับ!M$3=0,0,IF(เวลาเรียน!AQ18="น",ลับ!M$3,0))</f>
        <v>0</v>
      </c>
      <c r="AM224" s="60">
        <f>IF(ลับ!N$3=0,0,IF(เวลาเรียน!AR18="น",ลับ!N$3,0))</f>
        <v>0</v>
      </c>
      <c r="AN224" s="60">
        <f>IF(ลับ!O$3=0,0,IF(เวลาเรียน!AS18="น",ลับ!O$3,0))</f>
        <v>0</v>
      </c>
      <c r="AO224" s="60">
        <f>IF(ลับ!P$3=0,0,IF(เวลาเรียน!AT18="น",ลับ!P$3,0))</f>
        <v>0</v>
      </c>
      <c r="AP224" s="60">
        <f>IF(ลับ!Q$3=0,0,IF(เวลาเรียน!AU18="น",ลับ!Q$3,0))</f>
        <v>0</v>
      </c>
      <c r="AQ224" s="60">
        <f>IF(ลับ!R$3=0,0,IF(เวลาเรียน!AV18="น",ลับ!R$3,0))</f>
        <v>0</v>
      </c>
      <c r="AR224" s="60">
        <f>IF(ลับ!S$3=0,0,IF(เวลาเรียน!AW18="น",ลับ!S$3,0))</f>
        <v>0</v>
      </c>
      <c r="AS224" s="60">
        <f>IF(ลับ!T$3=0,0,IF(เวลาเรียน!AX18="น",ลับ!T$3,0))</f>
        <v>0</v>
      </c>
      <c r="AT224" s="60">
        <f>IF(ลับ!U$3=0,0,IF(เวลาเรียน!AY18="น",ลับ!U$3,0))</f>
        <v>0</v>
      </c>
      <c r="AU224" s="60">
        <f>IF(ลับ!V$3=0,0,IF(เวลาเรียน!AZ18="น",ลับ!V$3,0))</f>
        <v>0</v>
      </c>
      <c r="AV224" s="60">
        <f>IF(ลับ!W$3=0,0,IF(เวลาเรียน!BA18="น",ลับ!W$3,0))</f>
        <v>0</v>
      </c>
      <c r="AW224" s="60">
        <f>IF(ลับ!X$3=0,0,IF(เวลาเรียน!BB18="น",ลับ!X$3,0))</f>
        <v>0</v>
      </c>
      <c r="AX224" s="60">
        <f>IF(ลับ!Y$3=0,0,IF(เวลาเรียน!BC18="น",ลับ!Y$3,0))</f>
        <v>0</v>
      </c>
      <c r="AY224" s="60">
        <f>IF(ลับ!Z$3=0,0,IF(เวลาเรียน!BD18="น",ลับ!Z$3,0))</f>
        <v>0</v>
      </c>
      <c r="AZ224" s="60">
        <f>IF(ลับ!AA$3=0,0,IF(เวลาเรียน!BE18="น",ลับ!AA$3,0))</f>
        <v>0</v>
      </c>
      <c r="BA224" s="60">
        <f>IF(ลับ!AB$3=0,0,IF(เวลาเรียน!BF18="น",ลับ!AB$3,0))</f>
        <v>0</v>
      </c>
      <c r="BB224" s="60">
        <f>IF(ลับ!AC$3=0,0,IF(เวลาเรียน!BG18="น",ลับ!AC$3,0))</f>
        <v>0</v>
      </c>
      <c r="BC224" s="60">
        <f>IF(ลับ!AD$3=0,0,IF(เวลาเรียน!BH18="น",ลับ!AD$3,0))</f>
        <v>0</v>
      </c>
      <c r="BD224" s="60">
        <f>IF(ลับ!AE$3=0,0,IF(เวลาเรียน!BI18="น",ลับ!AE$3,0))</f>
        <v>0</v>
      </c>
      <c r="BE224" s="60">
        <f>IF(ลับ!AF$3=0,0,IF(เวลาเรียน!BJ18="น",ลับ!AF$3,0))</f>
        <v>0</v>
      </c>
      <c r="BF224" s="60">
        <f>IF(ลับ!AG$3=0,0,IF(เวลาเรียน!BK18="น",ลับ!AG$3,0))</f>
        <v>0</v>
      </c>
      <c r="BG224" s="60">
        <f>IF(ลับ!AH$3=0,0,IF(เวลาเรียน!BL18="น",ลับ!AH$3,0))</f>
        <v>0</v>
      </c>
      <c r="BH224" s="60">
        <f>IF(ลับ!AI$3=0,0,IF(เวลาเรียน!BM18="น",ลับ!AI$3,0))</f>
        <v>0</v>
      </c>
      <c r="BI224" s="60">
        <f>IF(ลับ!AJ$3=0,0,IF(เวลาเรียน!BN18="น",ลับ!AJ$3,0))</f>
        <v>0</v>
      </c>
      <c r="BJ224" s="60">
        <f>IF(ลับ!AK$3=0,0,IF(เวลาเรียน!BO18="น",ลับ!AK$3,0))</f>
        <v>0</v>
      </c>
      <c r="BK224" s="60">
        <f>IF(ลับ!AL$3=0,0,IF(เวลาเรียน!BP18="น",ลับ!AL$3,0))</f>
        <v>0</v>
      </c>
      <c r="BL224" s="60">
        <f>IF(ลับ!AM$3=0,0,IF(เวลาเรียน!BQ18="น",ลับ!AM$3,0))</f>
        <v>0</v>
      </c>
      <c r="BM224" s="60">
        <f>IF(ลับ!AN$3=0,0,IF(เวลาเรียน!BR18="น",ลับ!AN$3,0))</f>
        <v>0</v>
      </c>
      <c r="BN224" s="60">
        <f>IF(ลับ!AO$3=0,0,IF(เวลาเรียน!BS18="น",ลับ!AO$3,0))</f>
        <v>0</v>
      </c>
      <c r="BO224" s="60">
        <f>IF(ลับ!AP$3=0,0,IF(เวลาเรียน!BT18="น",ลับ!AP$3,0))</f>
        <v>0</v>
      </c>
      <c r="BP224" s="60">
        <f>IF(ลับ!AQ$3=0,0,IF(เวลาเรียน!BU18="น",ลับ!AQ$3,0))</f>
        <v>0</v>
      </c>
      <c r="BQ224" s="60">
        <f>IF(ลับ!AR$3=0,0,IF(เวลาเรียน!BV18="น",ลับ!AR$3,0))</f>
        <v>0</v>
      </c>
      <c r="BR224" s="60">
        <f>IF(ลับ!AS$3=0,0,IF(เวลาเรียน!BW18="น",ลับ!AS$3,0))</f>
        <v>0</v>
      </c>
      <c r="BS224" s="295">
        <f>IF(ลับ!AT$3=0,0,IF(เวลาเรียน!BX18="น",ลับ!AT$3,0))</f>
        <v>0</v>
      </c>
      <c r="BT224" s="60">
        <f>IF(ลับ!BT$3=0,0,IF(เวลาเรียน!BZ18="น",ลับ!BT$3,0))</f>
        <v>0</v>
      </c>
      <c r="BU224" s="60">
        <f>IF(ลับ!BU$3=0,0,IF(เวลาเรียน!CA18="น",ลับ!BU$3,0))</f>
        <v>0</v>
      </c>
      <c r="BV224" s="60">
        <f>IF(ลับ!BV$3=0,0,IF(เวลาเรียน!CB18="น",ลับ!BV$3,0))</f>
        <v>0</v>
      </c>
      <c r="BW224" s="60">
        <f>IF(ลับ!BW$3=0,0,IF(เวลาเรียน!CC18="น",ลับ!BW$3,0))</f>
        <v>0</v>
      </c>
      <c r="BX224" s="60">
        <f>IF(ลับ!BX$3=0,0,IF(เวลาเรียน!CD18="น",ลับ!BX$3,0))</f>
        <v>0</v>
      </c>
      <c r="BY224" s="60">
        <f>IF(ลับ!BY$3=0,0,IF(เวลาเรียน!CE18="น",ลับ!BY$3,0))</f>
        <v>0</v>
      </c>
      <c r="BZ224" s="60">
        <f>IF(ลับ!BZ$3=0,0,IF(เวลาเรียน!CF18="น",ลับ!BZ$3,0))</f>
        <v>0</v>
      </c>
      <c r="CA224" s="60">
        <f>IF(ลับ!CA$3=0,0,IF(เวลาเรียน!CG18="น",ลับ!CA$3,0))</f>
        <v>0</v>
      </c>
      <c r="CB224" s="60">
        <f>IF(ลับ!CB$3=0,0,IF(เวลาเรียน!CH18="น",ลับ!CB$3,0))</f>
        <v>0</v>
      </c>
      <c r="CC224" s="60">
        <f>IF(ลับ!CC$3=0,0,IF(เวลาเรียน!CI18="น",ลับ!CC$3,0))</f>
        <v>0</v>
      </c>
      <c r="CD224" s="60">
        <f>IF(ลับ!CD$3=0,0,IF(เวลาเรียน!CJ18="น",ลับ!CD$3,0))</f>
        <v>0</v>
      </c>
      <c r="CE224" s="60">
        <f>IF(ลับ!CE$3=0,0,IF(เวลาเรียน!CK18="น",ลับ!CE$3,0))</f>
        <v>0</v>
      </c>
      <c r="CF224" s="60">
        <f>IF(ลับ!CF$3=0,0,IF(เวลาเรียน!CL18="น",ลับ!CF$3,0))</f>
        <v>0</v>
      </c>
      <c r="CG224" s="60">
        <f>IF(ลับ!CG$3=0,0,IF(เวลาเรียน!CM18="น",ลับ!CG$3,0))</f>
        <v>0</v>
      </c>
      <c r="CH224" s="60">
        <f>IF(ลับ!CH$3=0,0,IF(เวลาเรียน!CN18="น",ลับ!CH$3,0))</f>
        <v>0</v>
      </c>
      <c r="CI224" s="60">
        <f>IF(ลับ!CI$3=0,0,IF(เวลาเรียน!CO18="น",ลับ!CI$3,0))</f>
        <v>0</v>
      </c>
      <c r="CJ224" s="60">
        <f>IF(ลับ!CJ$3=0,0,IF(เวลาเรียน!CP18="น",ลับ!CJ$3,0))</f>
        <v>0</v>
      </c>
      <c r="CK224" s="60">
        <f>IF(ลับ!CK$3=0,0,IF(เวลาเรียน!CQ18="น",ลับ!CK$3,0))</f>
        <v>0</v>
      </c>
      <c r="CL224" s="60">
        <f>IF(ลับ!CL$3=0,0,IF(เวลาเรียน!CR18="น",ลับ!CL$3,0))</f>
        <v>0</v>
      </c>
      <c r="CM224" s="60">
        <f>IF(ลับ!CM$3=0,0,IF(เวลาเรียน!CS18="น",ลับ!CM$3,0))</f>
        <v>0</v>
      </c>
      <c r="CN224" s="60">
        <f>IF(ลับ!CN$3=0,0,IF(เวลาเรียน!CT18="น",ลับ!CN$3,0))</f>
        <v>0</v>
      </c>
      <c r="CO224" s="60">
        <f>IF(ลับ!CO$3=0,0,IF(เวลาเรียน!CU18="น",ลับ!CO$3,0))</f>
        <v>0</v>
      </c>
      <c r="CP224" s="60">
        <f>IF(ลับ!CP$3=0,0,IF(เวลาเรียน!CV18="น",ลับ!CP$3,0))</f>
        <v>0</v>
      </c>
      <c r="CQ224" s="60">
        <f>IF(ลับ!CQ$3=0,0,IF(เวลาเรียน!CW18="น",ลับ!CQ$3,0))</f>
        <v>0</v>
      </c>
      <c r="CR224" s="60">
        <f>IF(ลับ!CR$3=0,0,IF(เวลาเรียน!CX18="น",ลับ!CR$3,0))</f>
        <v>0</v>
      </c>
      <c r="CS224" s="60">
        <f>IF(ลับ!CS$3=0,0,IF(เวลาเรียน!CY18="น",ลับ!CS$3,0))</f>
        <v>0</v>
      </c>
      <c r="CT224" s="60">
        <f>IF(ลับ!CT$3=0,0,IF(เวลาเรียน!CZ18="น",ลับ!CT$3,0))</f>
        <v>0</v>
      </c>
      <c r="CU224" s="60">
        <f>IF(ลับ!CU$3=0,0,IF(เวลาเรียน!DA18="น",ลับ!CU$3,0))</f>
        <v>0</v>
      </c>
      <c r="CV224" s="60">
        <f>IF(ลับ!CV$3=0,0,IF(เวลาเรียน!DB18="น",ลับ!CV$3,0))</f>
        <v>0</v>
      </c>
      <c r="CW224" s="60">
        <f>IF(ลับ!CW$3=0,0,IF(เวลาเรียน!DC18="น",ลับ!CW$3,0))</f>
        <v>0</v>
      </c>
      <c r="CX224" s="73" t="e">
        <f t="shared" si="27"/>
        <v>#REF!</v>
      </c>
      <c r="CZ224" s="47"/>
      <c r="DA224" s="47"/>
      <c r="DB224" s="47"/>
      <c r="DC224" s="47"/>
      <c r="DD224" s="47"/>
      <c r="DE224" s="47"/>
      <c r="DF224" s="47"/>
      <c r="DG224" s="47"/>
      <c r="DH224" s="47"/>
      <c r="DI224" s="47"/>
      <c r="DJ224" s="47"/>
      <c r="DK224" s="47"/>
      <c r="DL224" s="47"/>
      <c r="DM224" s="47"/>
      <c r="DN224" s="47"/>
      <c r="DO224" s="47"/>
      <c r="DP224" s="47"/>
      <c r="DQ224" s="47"/>
      <c r="DR224" s="47"/>
      <c r="DS224" s="47"/>
      <c r="DT224" s="47"/>
      <c r="DU224" s="47"/>
      <c r="DV224" s="47"/>
      <c r="DW224" s="47"/>
      <c r="DX224" s="47"/>
      <c r="DY224" s="47"/>
      <c r="DZ224" s="47"/>
      <c r="EA224" s="47"/>
      <c r="EB224" s="47"/>
      <c r="EC224" s="47"/>
      <c r="ED224" s="47"/>
      <c r="EE224" s="47"/>
      <c r="EF224" s="47"/>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row>
    <row r="225" spans="1:214" ht="20.399999999999999" x14ac:dyDescent="0.55000000000000004">
      <c r="A225" s="25">
        <v>14</v>
      </c>
      <c r="B225" s="60">
        <f>IF(ลับ!B$3=0,0,IF(เวลาเรียน!H19="น",ลับ!B$3,0))</f>
        <v>0</v>
      </c>
      <c r="C225" s="60">
        <f>IF(ลับ!C$3=0,0,IF(เวลาเรียน!I19="น",ลับ!C$3,0))</f>
        <v>0</v>
      </c>
      <c r="D225" s="60">
        <f>IF(ลับ!D$3=0,0,IF(เวลาเรียน!J19="น",ลับ!D$3,0))</f>
        <v>0</v>
      </c>
      <c r="E225" s="60">
        <f>IF(ลับ!E$3=0,0,IF(เวลาเรียน!K19="น",ลับ!E$3,0))</f>
        <v>0</v>
      </c>
      <c r="F225" s="60" t="e">
        <f>IF(ลับ!F$3=0,0,IF(เวลาเรียน!#REF!="น",ลับ!F$3,0))</f>
        <v>#REF!</v>
      </c>
      <c r="G225" s="60">
        <f>IF(ลับ!G$3=0,0,IF(เวลาเรียน!L19="น",ลับ!G$3,0))</f>
        <v>0</v>
      </c>
      <c r="H225" s="60">
        <f>IF(ลับ!H$3=0,0,IF(เวลาเรียน!M19="น",ลับ!H$3,0))</f>
        <v>0</v>
      </c>
      <c r="I225" s="60">
        <f>IF(ลับ!I$3=0,0,IF(เวลาเรียน!N19="น",ลับ!I$3,0))</f>
        <v>0</v>
      </c>
      <c r="J225" s="60">
        <f>IF(ลับ!J$3=0,0,IF(เวลาเรียน!O19="น",ลับ!J$3,0))</f>
        <v>0</v>
      </c>
      <c r="K225" s="60">
        <f>IF(ลับ!K$3=0,0,IF(เวลาเรียน!P19="น",ลับ!K$3,0))</f>
        <v>0</v>
      </c>
      <c r="L225" s="60">
        <f>IF(ลับ!L$3=0,0,IF(เวลาเรียน!Q19="น",ลับ!L$3,0))</f>
        <v>0</v>
      </c>
      <c r="M225" s="60">
        <f>IF(ลับ!M$3=0,0,IF(เวลาเรียน!R19="น",ลับ!M$3,0))</f>
        <v>0</v>
      </c>
      <c r="N225" s="60">
        <f>IF(ลับ!N$3=0,0,IF(เวลาเรียน!S19="น",ลับ!N$3,0))</f>
        <v>0</v>
      </c>
      <c r="O225" s="60">
        <f>IF(ลับ!O$3=0,0,IF(เวลาเรียน!T19="น",ลับ!O$3,0))</f>
        <v>0</v>
      </c>
      <c r="P225" s="60">
        <f>IF(ลับ!P$3=0,0,IF(เวลาเรียน!U19="น",ลับ!P$3,0))</f>
        <v>0</v>
      </c>
      <c r="Q225" s="60">
        <f>IF(ลับ!Q$3=0,0,IF(เวลาเรียน!V19="น",ลับ!Q$3,0))</f>
        <v>0</v>
      </c>
      <c r="R225" s="60">
        <f>IF(ลับ!R$3=0,0,IF(เวลาเรียน!W19="น",ลับ!R$3,0))</f>
        <v>0</v>
      </c>
      <c r="S225" s="60">
        <f>IF(ลับ!S$3=0,0,IF(เวลาเรียน!X19="น",ลับ!S$3,0))</f>
        <v>0</v>
      </c>
      <c r="T225" s="60">
        <f>IF(ลับ!T$3=0,0,IF(เวลาเรียน!Y19="น",ลับ!T$3,0))</f>
        <v>0</v>
      </c>
      <c r="U225" s="60">
        <f>IF(ลับ!U$3=0,0,IF(เวลาเรียน!Z19="น",ลับ!U$3,0))</f>
        <v>0</v>
      </c>
      <c r="V225" s="60">
        <f>IF(ลับ!V$3=0,0,IF(เวลาเรียน!AA19="น",ลับ!V$3,0))</f>
        <v>0</v>
      </c>
      <c r="W225" s="60">
        <f>IF(ลับ!W$3=0,0,IF(เวลาเรียน!AB19="น",ลับ!W$3,0))</f>
        <v>0</v>
      </c>
      <c r="X225" s="60">
        <f>IF(ลับ!X$3=0,0,IF(เวลาเรียน!AC19="น",ลับ!X$3,0))</f>
        <v>0</v>
      </c>
      <c r="Y225" s="60">
        <f>IF(ลับ!Y$3=0,0,IF(เวลาเรียน!AD19="น",ลับ!Y$3,0))</f>
        <v>0</v>
      </c>
      <c r="Z225" s="295">
        <f>IF(ลับ!Z$3=0,0,IF(เวลาเรียน!AE19="น",ลับ!Z$3,0))</f>
        <v>0</v>
      </c>
      <c r="AA225" s="60">
        <f>IF(ลับ!B$3=0,0,IF(เวลาเรียน!AF19="น",ลับ!B$3,0))</f>
        <v>0</v>
      </c>
      <c r="AB225" s="60">
        <f>IF(ลับ!C$3=0,0,IF(เวลาเรียน!AG19="น",ลับ!C$3,0))</f>
        <v>0</v>
      </c>
      <c r="AC225" s="60">
        <f>IF(ลับ!D$3=0,0,IF(เวลาเรียน!AH19="น",ลับ!D$3,0))</f>
        <v>0</v>
      </c>
      <c r="AD225" s="60">
        <f>IF(ลับ!E$3=0,0,IF(เวลาเรียน!AI19="น",ลับ!E$3,0))</f>
        <v>0</v>
      </c>
      <c r="AE225" s="60" t="e">
        <f>IF(ลับ!F$3=0,0,IF(เวลาเรียน!AJ19="น",ลับ!F$3,0))</f>
        <v>#REF!</v>
      </c>
      <c r="AF225" s="60">
        <f>IF(ลับ!G$3=0,0,IF(เวลาเรียน!AK19="น",ลับ!G$3,0))</f>
        <v>0</v>
      </c>
      <c r="AG225" s="60">
        <f>IF(ลับ!H$3=0,0,IF(เวลาเรียน!AL19="น",ลับ!H$3,0))</f>
        <v>0</v>
      </c>
      <c r="AH225" s="60">
        <f>IF(ลับ!I$3=0,0,IF(เวลาเรียน!AM19="น",ลับ!I$3,0))</f>
        <v>0</v>
      </c>
      <c r="AI225" s="60">
        <f>IF(ลับ!J$3=0,0,IF(เวลาเรียน!AN19="น",ลับ!J$3,0))</f>
        <v>0</v>
      </c>
      <c r="AJ225" s="60">
        <f>IF(ลับ!K$3=0,0,IF(เวลาเรียน!AO19="น",ลับ!K$3,0))</f>
        <v>0</v>
      </c>
      <c r="AK225" s="60">
        <f>IF(ลับ!L$3=0,0,IF(เวลาเรียน!AP19="น",ลับ!L$3,0))</f>
        <v>0</v>
      </c>
      <c r="AL225" s="60">
        <f>IF(ลับ!M$3=0,0,IF(เวลาเรียน!AQ19="น",ลับ!M$3,0))</f>
        <v>0</v>
      </c>
      <c r="AM225" s="60">
        <f>IF(ลับ!N$3=0,0,IF(เวลาเรียน!AR19="น",ลับ!N$3,0))</f>
        <v>0</v>
      </c>
      <c r="AN225" s="60">
        <f>IF(ลับ!O$3=0,0,IF(เวลาเรียน!AS19="น",ลับ!O$3,0))</f>
        <v>0</v>
      </c>
      <c r="AO225" s="60">
        <f>IF(ลับ!P$3=0,0,IF(เวลาเรียน!AT19="น",ลับ!P$3,0))</f>
        <v>0</v>
      </c>
      <c r="AP225" s="60">
        <f>IF(ลับ!Q$3=0,0,IF(เวลาเรียน!AU19="น",ลับ!Q$3,0))</f>
        <v>0</v>
      </c>
      <c r="AQ225" s="60">
        <f>IF(ลับ!R$3=0,0,IF(เวลาเรียน!AV19="น",ลับ!R$3,0))</f>
        <v>0</v>
      </c>
      <c r="AR225" s="60">
        <f>IF(ลับ!S$3=0,0,IF(เวลาเรียน!AW19="น",ลับ!S$3,0))</f>
        <v>0</v>
      </c>
      <c r="AS225" s="60">
        <f>IF(ลับ!T$3=0,0,IF(เวลาเรียน!AX19="น",ลับ!T$3,0))</f>
        <v>0</v>
      </c>
      <c r="AT225" s="60">
        <f>IF(ลับ!U$3=0,0,IF(เวลาเรียน!AY19="น",ลับ!U$3,0))</f>
        <v>0</v>
      </c>
      <c r="AU225" s="60">
        <f>IF(ลับ!V$3=0,0,IF(เวลาเรียน!AZ19="น",ลับ!V$3,0))</f>
        <v>0</v>
      </c>
      <c r="AV225" s="60">
        <f>IF(ลับ!W$3=0,0,IF(เวลาเรียน!BA19="น",ลับ!W$3,0))</f>
        <v>0</v>
      </c>
      <c r="AW225" s="60">
        <f>IF(ลับ!X$3=0,0,IF(เวลาเรียน!BB19="น",ลับ!X$3,0))</f>
        <v>0</v>
      </c>
      <c r="AX225" s="60">
        <f>IF(ลับ!Y$3=0,0,IF(เวลาเรียน!BC19="น",ลับ!Y$3,0))</f>
        <v>0</v>
      </c>
      <c r="AY225" s="60">
        <f>IF(ลับ!Z$3=0,0,IF(เวลาเรียน!BD19="น",ลับ!Z$3,0))</f>
        <v>0</v>
      </c>
      <c r="AZ225" s="60">
        <f>IF(ลับ!AA$3=0,0,IF(เวลาเรียน!BE19="น",ลับ!AA$3,0))</f>
        <v>0</v>
      </c>
      <c r="BA225" s="60">
        <f>IF(ลับ!AB$3=0,0,IF(เวลาเรียน!BF19="น",ลับ!AB$3,0))</f>
        <v>0</v>
      </c>
      <c r="BB225" s="60">
        <f>IF(ลับ!AC$3=0,0,IF(เวลาเรียน!BG19="น",ลับ!AC$3,0))</f>
        <v>0</v>
      </c>
      <c r="BC225" s="60">
        <f>IF(ลับ!AD$3=0,0,IF(เวลาเรียน!BH19="น",ลับ!AD$3,0))</f>
        <v>0</v>
      </c>
      <c r="BD225" s="60">
        <f>IF(ลับ!AE$3=0,0,IF(เวลาเรียน!BI19="น",ลับ!AE$3,0))</f>
        <v>0</v>
      </c>
      <c r="BE225" s="60">
        <f>IF(ลับ!AF$3=0,0,IF(เวลาเรียน!BJ19="น",ลับ!AF$3,0))</f>
        <v>0</v>
      </c>
      <c r="BF225" s="60">
        <f>IF(ลับ!AG$3=0,0,IF(เวลาเรียน!BK19="น",ลับ!AG$3,0))</f>
        <v>0</v>
      </c>
      <c r="BG225" s="60">
        <f>IF(ลับ!AH$3=0,0,IF(เวลาเรียน!BL19="น",ลับ!AH$3,0))</f>
        <v>0</v>
      </c>
      <c r="BH225" s="60">
        <f>IF(ลับ!AI$3=0,0,IF(เวลาเรียน!BM19="น",ลับ!AI$3,0))</f>
        <v>0</v>
      </c>
      <c r="BI225" s="60">
        <f>IF(ลับ!AJ$3=0,0,IF(เวลาเรียน!BN19="น",ลับ!AJ$3,0))</f>
        <v>0</v>
      </c>
      <c r="BJ225" s="60">
        <f>IF(ลับ!AK$3=0,0,IF(เวลาเรียน!BO19="น",ลับ!AK$3,0))</f>
        <v>0</v>
      </c>
      <c r="BK225" s="60">
        <f>IF(ลับ!AL$3=0,0,IF(เวลาเรียน!BP19="น",ลับ!AL$3,0))</f>
        <v>0</v>
      </c>
      <c r="BL225" s="60">
        <f>IF(ลับ!AM$3=0,0,IF(เวลาเรียน!BQ19="น",ลับ!AM$3,0))</f>
        <v>0</v>
      </c>
      <c r="BM225" s="60">
        <f>IF(ลับ!AN$3=0,0,IF(เวลาเรียน!BR19="น",ลับ!AN$3,0))</f>
        <v>0</v>
      </c>
      <c r="BN225" s="60">
        <f>IF(ลับ!AO$3=0,0,IF(เวลาเรียน!BS19="น",ลับ!AO$3,0))</f>
        <v>0</v>
      </c>
      <c r="BO225" s="60">
        <f>IF(ลับ!AP$3=0,0,IF(เวลาเรียน!BT19="น",ลับ!AP$3,0))</f>
        <v>0</v>
      </c>
      <c r="BP225" s="60">
        <f>IF(ลับ!AQ$3=0,0,IF(เวลาเรียน!BU19="น",ลับ!AQ$3,0))</f>
        <v>0</v>
      </c>
      <c r="BQ225" s="60">
        <f>IF(ลับ!AR$3=0,0,IF(เวลาเรียน!BV19="น",ลับ!AR$3,0))</f>
        <v>0</v>
      </c>
      <c r="BR225" s="60">
        <f>IF(ลับ!AS$3=0,0,IF(เวลาเรียน!BW19="น",ลับ!AS$3,0))</f>
        <v>0</v>
      </c>
      <c r="BS225" s="295">
        <f>IF(ลับ!AT$3=0,0,IF(เวลาเรียน!BX19="น",ลับ!AT$3,0))</f>
        <v>0</v>
      </c>
      <c r="BT225" s="60">
        <f>IF(ลับ!BT$3=0,0,IF(เวลาเรียน!BZ19="น",ลับ!BT$3,0))</f>
        <v>0</v>
      </c>
      <c r="BU225" s="60">
        <f>IF(ลับ!BU$3=0,0,IF(เวลาเรียน!CA19="น",ลับ!BU$3,0))</f>
        <v>0</v>
      </c>
      <c r="BV225" s="60">
        <f>IF(ลับ!BV$3=0,0,IF(เวลาเรียน!CB19="น",ลับ!BV$3,0))</f>
        <v>0</v>
      </c>
      <c r="BW225" s="60">
        <f>IF(ลับ!BW$3=0,0,IF(เวลาเรียน!CC19="น",ลับ!BW$3,0))</f>
        <v>0</v>
      </c>
      <c r="BX225" s="60">
        <f>IF(ลับ!BX$3=0,0,IF(เวลาเรียน!CD19="น",ลับ!BX$3,0))</f>
        <v>0</v>
      </c>
      <c r="BY225" s="60">
        <f>IF(ลับ!BY$3=0,0,IF(เวลาเรียน!CE19="น",ลับ!BY$3,0))</f>
        <v>0</v>
      </c>
      <c r="BZ225" s="60">
        <f>IF(ลับ!BZ$3=0,0,IF(เวลาเรียน!CF19="น",ลับ!BZ$3,0))</f>
        <v>0</v>
      </c>
      <c r="CA225" s="60">
        <f>IF(ลับ!CA$3=0,0,IF(เวลาเรียน!CG19="น",ลับ!CA$3,0))</f>
        <v>0</v>
      </c>
      <c r="CB225" s="60">
        <f>IF(ลับ!CB$3=0,0,IF(เวลาเรียน!CH19="น",ลับ!CB$3,0))</f>
        <v>0</v>
      </c>
      <c r="CC225" s="60">
        <f>IF(ลับ!CC$3=0,0,IF(เวลาเรียน!CI19="น",ลับ!CC$3,0))</f>
        <v>0</v>
      </c>
      <c r="CD225" s="60">
        <f>IF(ลับ!CD$3=0,0,IF(เวลาเรียน!CJ19="น",ลับ!CD$3,0))</f>
        <v>0</v>
      </c>
      <c r="CE225" s="60">
        <f>IF(ลับ!CE$3=0,0,IF(เวลาเรียน!CK19="น",ลับ!CE$3,0))</f>
        <v>0</v>
      </c>
      <c r="CF225" s="60">
        <f>IF(ลับ!CF$3=0,0,IF(เวลาเรียน!CL19="น",ลับ!CF$3,0))</f>
        <v>0</v>
      </c>
      <c r="CG225" s="60">
        <f>IF(ลับ!CG$3=0,0,IF(เวลาเรียน!CM19="น",ลับ!CG$3,0))</f>
        <v>0</v>
      </c>
      <c r="CH225" s="60">
        <f>IF(ลับ!CH$3=0,0,IF(เวลาเรียน!CN19="น",ลับ!CH$3,0))</f>
        <v>0</v>
      </c>
      <c r="CI225" s="60">
        <f>IF(ลับ!CI$3=0,0,IF(เวลาเรียน!CO19="น",ลับ!CI$3,0))</f>
        <v>0</v>
      </c>
      <c r="CJ225" s="60">
        <f>IF(ลับ!CJ$3=0,0,IF(เวลาเรียน!CP19="น",ลับ!CJ$3,0))</f>
        <v>0</v>
      </c>
      <c r="CK225" s="60">
        <f>IF(ลับ!CK$3=0,0,IF(เวลาเรียน!CQ19="น",ลับ!CK$3,0))</f>
        <v>0</v>
      </c>
      <c r="CL225" s="60">
        <f>IF(ลับ!CL$3=0,0,IF(เวลาเรียน!CR19="น",ลับ!CL$3,0))</f>
        <v>0</v>
      </c>
      <c r="CM225" s="60">
        <f>IF(ลับ!CM$3=0,0,IF(เวลาเรียน!CS19="น",ลับ!CM$3,0))</f>
        <v>0</v>
      </c>
      <c r="CN225" s="60">
        <f>IF(ลับ!CN$3=0,0,IF(เวลาเรียน!CT19="น",ลับ!CN$3,0))</f>
        <v>0</v>
      </c>
      <c r="CO225" s="60">
        <f>IF(ลับ!CO$3=0,0,IF(เวลาเรียน!CU19="น",ลับ!CO$3,0))</f>
        <v>0</v>
      </c>
      <c r="CP225" s="60">
        <f>IF(ลับ!CP$3=0,0,IF(เวลาเรียน!CV19="น",ลับ!CP$3,0))</f>
        <v>0</v>
      </c>
      <c r="CQ225" s="60">
        <f>IF(ลับ!CQ$3=0,0,IF(เวลาเรียน!CW19="น",ลับ!CQ$3,0))</f>
        <v>0</v>
      </c>
      <c r="CR225" s="60">
        <f>IF(ลับ!CR$3=0,0,IF(เวลาเรียน!CX19="น",ลับ!CR$3,0))</f>
        <v>0</v>
      </c>
      <c r="CS225" s="60">
        <f>IF(ลับ!CS$3=0,0,IF(เวลาเรียน!CY19="น",ลับ!CS$3,0))</f>
        <v>0</v>
      </c>
      <c r="CT225" s="60">
        <f>IF(ลับ!CT$3=0,0,IF(เวลาเรียน!CZ19="น",ลับ!CT$3,0))</f>
        <v>0</v>
      </c>
      <c r="CU225" s="60">
        <f>IF(ลับ!CU$3=0,0,IF(เวลาเรียน!DA19="น",ลับ!CU$3,0))</f>
        <v>0</v>
      </c>
      <c r="CV225" s="60">
        <f>IF(ลับ!CV$3=0,0,IF(เวลาเรียน!DB19="น",ลับ!CV$3,0))</f>
        <v>0</v>
      </c>
      <c r="CW225" s="60">
        <f>IF(ลับ!CW$3=0,0,IF(เวลาเรียน!DC19="น",ลับ!CW$3,0))</f>
        <v>0</v>
      </c>
      <c r="CX225" s="73" t="e">
        <f t="shared" si="27"/>
        <v>#REF!</v>
      </c>
      <c r="CZ225" s="47"/>
      <c r="DA225" s="47"/>
      <c r="DB225" s="47"/>
      <c r="DC225" s="47"/>
      <c r="DD225" s="47"/>
      <c r="DE225" s="47"/>
      <c r="DF225" s="47"/>
      <c r="DG225" s="47"/>
      <c r="DH225" s="47"/>
      <c r="DI225" s="47"/>
      <c r="DJ225" s="47"/>
      <c r="DK225" s="47"/>
      <c r="DL225" s="47"/>
      <c r="DM225" s="47"/>
      <c r="DN225" s="47"/>
      <c r="DO225" s="47"/>
      <c r="DP225" s="47"/>
      <c r="DQ225" s="47"/>
      <c r="DR225" s="47"/>
      <c r="DS225" s="47"/>
      <c r="DT225" s="47"/>
      <c r="DU225" s="47"/>
      <c r="DV225" s="47"/>
      <c r="DW225" s="47"/>
      <c r="DX225" s="47"/>
      <c r="DY225" s="47"/>
      <c r="DZ225" s="47"/>
      <c r="EA225" s="47"/>
      <c r="EB225" s="47"/>
      <c r="EC225" s="47"/>
      <c r="ED225" s="47"/>
      <c r="EE225" s="47"/>
      <c r="EF225" s="47"/>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row>
    <row r="226" spans="1:214" ht="20.399999999999999" x14ac:dyDescent="0.55000000000000004">
      <c r="A226" s="25">
        <v>15</v>
      </c>
      <c r="B226" s="60">
        <f>IF(ลับ!B$3=0,0,IF(เวลาเรียน!H20="น",ลับ!B$3,0))</f>
        <v>0</v>
      </c>
      <c r="C226" s="60">
        <f>IF(ลับ!C$3=0,0,IF(เวลาเรียน!I20="น",ลับ!C$3,0))</f>
        <v>0</v>
      </c>
      <c r="D226" s="60">
        <f>IF(ลับ!D$3=0,0,IF(เวลาเรียน!J20="น",ลับ!D$3,0))</f>
        <v>0</v>
      </c>
      <c r="E226" s="60">
        <f>IF(ลับ!E$3=0,0,IF(เวลาเรียน!K20="น",ลับ!E$3,0))</f>
        <v>0</v>
      </c>
      <c r="F226" s="60" t="e">
        <f>IF(ลับ!F$3=0,0,IF(เวลาเรียน!#REF!="น",ลับ!F$3,0))</f>
        <v>#REF!</v>
      </c>
      <c r="G226" s="60">
        <f>IF(ลับ!G$3=0,0,IF(เวลาเรียน!L20="น",ลับ!G$3,0))</f>
        <v>0</v>
      </c>
      <c r="H226" s="60">
        <f>IF(ลับ!H$3=0,0,IF(เวลาเรียน!M20="น",ลับ!H$3,0))</f>
        <v>0</v>
      </c>
      <c r="I226" s="60">
        <f>IF(ลับ!I$3=0,0,IF(เวลาเรียน!N20="น",ลับ!I$3,0))</f>
        <v>0</v>
      </c>
      <c r="J226" s="60">
        <f>IF(ลับ!J$3=0,0,IF(เวลาเรียน!O20="น",ลับ!J$3,0))</f>
        <v>0</v>
      </c>
      <c r="K226" s="60">
        <f>IF(ลับ!K$3=0,0,IF(เวลาเรียน!P20="น",ลับ!K$3,0))</f>
        <v>0</v>
      </c>
      <c r="L226" s="60">
        <f>IF(ลับ!L$3=0,0,IF(เวลาเรียน!Q20="น",ลับ!L$3,0))</f>
        <v>0</v>
      </c>
      <c r="M226" s="60">
        <f>IF(ลับ!M$3=0,0,IF(เวลาเรียน!R20="น",ลับ!M$3,0))</f>
        <v>0</v>
      </c>
      <c r="N226" s="60">
        <f>IF(ลับ!N$3=0,0,IF(เวลาเรียน!S20="น",ลับ!N$3,0))</f>
        <v>0</v>
      </c>
      <c r="O226" s="60">
        <f>IF(ลับ!O$3=0,0,IF(เวลาเรียน!T20="น",ลับ!O$3,0))</f>
        <v>0</v>
      </c>
      <c r="P226" s="60">
        <f>IF(ลับ!P$3=0,0,IF(เวลาเรียน!U20="น",ลับ!P$3,0))</f>
        <v>0</v>
      </c>
      <c r="Q226" s="60">
        <f>IF(ลับ!Q$3=0,0,IF(เวลาเรียน!V20="น",ลับ!Q$3,0))</f>
        <v>0</v>
      </c>
      <c r="R226" s="60">
        <f>IF(ลับ!R$3=0,0,IF(เวลาเรียน!W20="น",ลับ!R$3,0))</f>
        <v>0</v>
      </c>
      <c r="S226" s="60">
        <f>IF(ลับ!S$3=0,0,IF(เวลาเรียน!X20="น",ลับ!S$3,0))</f>
        <v>0</v>
      </c>
      <c r="T226" s="60">
        <f>IF(ลับ!T$3=0,0,IF(เวลาเรียน!Y20="น",ลับ!T$3,0))</f>
        <v>0</v>
      </c>
      <c r="U226" s="60">
        <f>IF(ลับ!U$3=0,0,IF(เวลาเรียน!Z20="น",ลับ!U$3,0))</f>
        <v>0</v>
      </c>
      <c r="V226" s="60">
        <f>IF(ลับ!V$3=0,0,IF(เวลาเรียน!AA20="น",ลับ!V$3,0))</f>
        <v>0</v>
      </c>
      <c r="W226" s="60">
        <f>IF(ลับ!W$3=0,0,IF(เวลาเรียน!AB20="น",ลับ!W$3,0))</f>
        <v>0</v>
      </c>
      <c r="X226" s="60">
        <f>IF(ลับ!X$3=0,0,IF(เวลาเรียน!AC20="น",ลับ!X$3,0))</f>
        <v>0</v>
      </c>
      <c r="Y226" s="60">
        <f>IF(ลับ!Y$3=0,0,IF(เวลาเรียน!AD20="น",ลับ!Y$3,0))</f>
        <v>0</v>
      </c>
      <c r="Z226" s="295">
        <f>IF(ลับ!Z$3=0,0,IF(เวลาเรียน!AE20="น",ลับ!Z$3,0))</f>
        <v>0</v>
      </c>
      <c r="AA226" s="60">
        <f>IF(ลับ!B$3=0,0,IF(เวลาเรียน!AF20="น",ลับ!B$3,0))</f>
        <v>0</v>
      </c>
      <c r="AB226" s="60">
        <f>IF(ลับ!C$3=0,0,IF(เวลาเรียน!AG20="น",ลับ!C$3,0))</f>
        <v>0</v>
      </c>
      <c r="AC226" s="60">
        <f>IF(ลับ!D$3=0,0,IF(เวลาเรียน!AH20="น",ลับ!D$3,0))</f>
        <v>0</v>
      </c>
      <c r="AD226" s="60">
        <f>IF(ลับ!E$3=0,0,IF(เวลาเรียน!AI20="น",ลับ!E$3,0))</f>
        <v>0</v>
      </c>
      <c r="AE226" s="60" t="e">
        <f>IF(ลับ!F$3=0,0,IF(เวลาเรียน!AJ20="น",ลับ!F$3,0))</f>
        <v>#REF!</v>
      </c>
      <c r="AF226" s="60">
        <f>IF(ลับ!G$3=0,0,IF(เวลาเรียน!AK20="น",ลับ!G$3,0))</f>
        <v>0</v>
      </c>
      <c r="AG226" s="60">
        <f>IF(ลับ!H$3=0,0,IF(เวลาเรียน!AL20="น",ลับ!H$3,0))</f>
        <v>0</v>
      </c>
      <c r="AH226" s="60">
        <f>IF(ลับ!I$3=0,0,IF(เวลาเรียน!AM20="น",ลับ!I$3,0))</f>
        <v>0</v>
      </c>
      <c r="AI226" s="60">
        <f>IF(ลับ!J$3=0,0,IF(เวลาเรียน!AN20="น",ลับ!J$3,0))</f>
        <v>0</v>
      </c>
      <c r="AJ226" s="60">
        <f>IF(ลับ!K$3=0,0,IF(เวลาเรียน!AO20="น",ลับ!K$3,0))</f>
        <v>0</v>
      </c>
      <c r="AK226" s="60">
        <f>IF(ลับ!L$3=0,0,IF(เวลาเรียน!AP20="น",ลับ!L$3,0))</f>
        <v>0</v>
      </c>
      <c r="AL226" s="60">
        <f>IF(ลับ!M$3=0,0,IF(เวลาเรียน!AQ20="น",ลับ!M$3,0))</f>
        <v>0</v>
      </c>
      <c r="AM226" s="60">
        <f>IF(ลับ!N$3=0,0,IF(เวลาเรียน!AR20="น",ลับ!N$3,0))</f>
        <v>0</v>
      </c>
      <c r="AN226" s="60">
        <f>IF(ลับ!O$3=0,0,IF(เวลาเรียน!AS20="น",ลับ!O$3,0))</f>
        <v>0</v>
      </c>
      <c r="AO226" s="60">
        <f>IF(ลับ!P$3=0,0,IF(เวลาเรียน!AT20="น",ลับ!P$3,0))</f>
        <v>0</v>
      </c>
      <c r="AP226" s="60">
        <f>IF(ลับ!Q$3=0,0,IF(เวลาเรียน!AU20="น",ลับ!Q$3,0))</f>
        <v>0</v>
      </c>
      <c r="AQ226" s="60">
        <f>IF(ลับ!R$3=0,0,IF(เวลาเรียน!AV20="น",ลับ!R$3,0))</f>
        <v>0</v>
      </c>
      <c r="AR226" s="60">
        <f>IF(ลับ!S$3=0,0,IF(เวลาเรียน!AW20="น",ลับ!S$3,0))</f>
        <v>0</v>
      </c>
      <c r="AS226" s="60">
        <f>IF(ลับ!T$3=0,0,IF(เวลาเรียน!AX20="น",ลับ!T$3,0))</f>
        <v>0</v>
      </c>
      <c r="AT226" s="60">
        <f>IF(ลับ!U$3=0,0,IF(เวลาเรียน!AY20="น",ลับ!U$3,0))</f>
        <v>0</v>
      </c>
      <c r="AU226" s="60">
        <f>IF(ลับ!V$3=0,0,IF(เวลาเรียน!AZ20="น",ลับ!V$3,0))</f>
        <v>0</v>
      </c>
      <c r="AV226" s="60">
        <f>IF(ลับ!W$3=0,0,IF(เวลาเรียน!BA20="น",ลับ!W$3,0))</f>
        <v>0</v>
      </c>
      <c r="AW226" s="60">
        <f>IF(ลับ!X$3=0,0,IF(เวลาเรียน!BB20="น",ลับ!X$3,0))</f>
        <v>0</v>
      </c>
      <c r="AX226" s="60">
        <f>IF(ลับ!Y$3=0,0,IF(เวลาเรียน!BC20="น",ลับ!Y$3,0))</f>
        <v>0</v>
      </c>
      <c r="AY226" s="60">
        <f>IF(ลับ!Z$3=0,0,IF(เวลาเรียน!BD20="น",ลับ!Z$3,0))</f>
        <v>0</v>
      </c>
      <c r="AZ226" s="60">
        <f>IF(ลับ!AA$3=0,0,IF(เวลาเรียน!BE20="น",ลับ!AA$3,0))</f>
        <v>0</v>
      </c>
      <c r="BA226" s="60">
        <f>IF(ลับ!AB$3=0,0,IF(เวลาเรียน!BF20="น",ลับ!AB$3,0))</f>
        <v>0</v>
      </c>
      <c r="BB226" s="60">
        <f>IF(ลับ!AC$3=0,0,IF(เวลาเรียน!BG20="น",ลับ!AC$3,0))</f>
        <v>0</v>
      </c>
      <c r="BC226" s="60">
        <f>IF(ลับ!AD$3=0,0,IF(เวลาเรียน!BH20="น",ลับ!AD$3,0))</f>
        <v>0</v>
      </c>
      <c r="BD226" s="60">
        <f>IF(ลับ!AE$3=0,0,IF(เวลาเรียน!BI20="น",ลับ!AE$3,0))</f>
        <v>0</v>
      </c>
      <c r="BE226" s="60">
        <f>IF(ลับ!AF$3=0,0,IF(เวลาเรียน!BJ20="น",ลับ!AF$3,0))</f>
        <v>0</v>
      </c>
      <c r="BF226" s="60">
        <f>IF(ลับ!AG$3=0,0,IF(เวลาเรียน!BK20="น",ลับ!AG$3,0))</f>
        <v>0</v>
      </c>
      <c r="BG226" s="60">
        <f>IF(ลับ!AH$3=0,0,IF(เวลาเรียน!BL20="น",ลับ!AH$3,0))</f>
        <v>0</v>
      </c>
      <c r="BH226" s="60">
        <f>IF(ลับ!AI$3=0,0,IF(เวลาเรียน!BM20="น",ลับ!AI$3,0))</f>
        <v>0</v>
      </c>
      <c r="BI226" s="60">
        <f>IF(ลับ!AJ$3=0,0,IF(เวลาเรียน!BN20="น",ลับ!AJ$3,0))</f>
        <v>0</v>
      </c>
      <c r="BJ226" s="60">
        <f>IF(ลับ!AK$3=0,0,IF(เวลาเรียน!BO20="น",ลับ!AK$3,0))</f>
        <v>0</v>
      </c>
      <c r="BK226" s="60">
        <f>IF(ลับ!AL$3=0,0,IF(เวลาเรียน!BP20="น",ลับ!AL$3,0))</f>
        <v>0</v>
      </c>
      <c r="BL226" s="60">
        <f>IF(ลับ!AM$3=0,0,IF(เวลาเรียน!BQ20="น",ลับ!AM$3,0))</f>
        <v>0</v>
      </c>
      <c r="BM226" s="60">
        <f>IF(ลับ!AN$3=0,0,IF(เวลาเรียน!BR20="น",ลับ!AN$3,0))</f>
        <v>0</v>
      </c>
      <c r="BN226" s="60">
        <f>IF(ลับ!AO$3=0,0,IF(เวลาเรียน!BS20="น",ลับ!AO$3,0))</f>
        <v>0</v>
      </c>
      <c r="BO226" s="60">
        <f>IF(ลับ!AP$3=0,0,IF(เวลาเรียน!BT20="น",ลับ!AP$3,0))</f>
        <v>0</v>
      </c>
      <c r="BP226" s="60">
        <f>IF(ลับ!AQ$3=0,0,IF(เวลาเรียน!BU20="น",ลับ!AQ$3,0))</f>
        <v>0</v>
      </c>
      <c r="BQ226" s="60">
        <f>IF(ลับ!AR$3=0,0,IF(เวลาเรียน!BV20="น",ลับ!AR$3,0))</f>
        <v>0</v>
      </c>
      <c r="BR226" s="60">
        <f>IF(ลับ!AS$3=0,0,IF(เวลาเรียน!BW20="น",ลับ!AS$3,0))</f>
        <v>0</v>
      </c>
      <c r="BS226" s="295">
        <f>IF(ลับ!AT$3=0,0,IF(เวลาเรียน!BX20="น",ลับ!AT$3,0))</f>
        <v>0</v>
      </c>
      <c r="BT226" s="60">
        <f>IF(ลับ!BT$3=0,0,IF(เวลาเรียน!BZ20="น",ลับ!BT$3,0))</f>
        <v>0</v>
      </c>
      <c r="BU226" s="60">
        <f>IF(ลับ!BU$3=0,0,IF(เวลาเรียน!CA20="น",ลับ!BU$3,0))</f>
        <v>0</v>
      </c>
      <c r="BV226" s="60">
        <f>IF(ลับ!BV$3=0,0,IF(เวลาเรียน!CB20="น",ลับ!BV$3,0))</f>
        <v>0</v>
      </c>
      <c r="BW226" s="60">
        <f>IF(ลับ!BW$3=0,0,IF(เวลาเรียน!CC20="น",ลับ!BW$3,0))</f>
        <v>0</v>
      </c>
      <c r="BX226" s="60">
        <f>IF(ลับ!BX$3=0,0,IF(เวลาเรียน!CD20="น",ลับ!BX$3,0))</f>
        <v>0</v>
      </c>
      <c r="BY226" s="60">
        <f>IF(ลับ!BY$3=0,0,IF(เวลาเรียน!CE20="น",ลับ!BY$3,0))</f>
        <v>0</v>
      </c>
      <c r="BZ226" s="60">
        <f>IF(ลับ!BZ$3=0,0,IF(เวลาเรียน!CF20="น",ลับ!BZ$3,0))</f>
        <v>0</v>
      </c>
      <c r="CA226" s="60">
        <f>IF(ลับ!CA$3=0,0,IF(เวลาเรียน!CG20="น",ลับ!CA$3,0))</f>
        <v>0</v>
      </c>
      <c r="CB226" s="60">
        <f>IF(ลับ!CB$3=0,0,IF(เวลาเรียน!CH20="น",ลับ!CB$3,0))</f>
        <v>0</v>
      </c>
      <c r="CC226" s="60">
        <f>IF(ลับ!CC$3=0,0,IF(เวลาเรียน!CI20="น",ลับ!CC$3,0))</f>
        <v>0</v>
      </c>
      <c r="CD226" s="60">
        <f>IF(ลับ!CD$3=0,0,IF(เวลาเรียน!CJ20="น",ลับ!CD$3,0))</f>
        <v>0</v>
      </c>
      <c r="CE226" s="60">
        <f>IF(ลับ!CE$3=0,0,IF(เวลาเรียน!CK20="น",ลับ!CE$3,0))</f>
        <v>0</v>
      </c>
      <c r="CF226" s="60">
        <f>IF(ลับ!CF$3=0,0,IF(เวลาเรียน!CL20="น",ลับ!CF$3,0))</f>
        <v>0</v>
      </c>
      <c r="CG226" s="60">
        <f>IF(ลับ!CG$3=0,0,IF(เวลาเรียน!CM20="น",ลับ!CG$3,0))</f>
        <v>0</v>
      </c>
      <c r="CH226" s="60">
        <f>IF(ลับ!CH$3=0,0,IF(เวลาเรียน!CN20="น",ลับ!CH$3,0))</f>
        <v>0</v>
      </c>
      <c r="CI226" s="60">
        <f>IF(ลับ!CI$3=0,0,IF(เวลาเรียน!CO20="น",ลับ!CI$3,0))</f>
        <v>0</v>
      </c>
      <c r="CJ226" s="60">
        <f>IF(ลับ!CJ$3=0,0,IF(เวลาเรียน!CP20="น",ลับ!CJ$3,0))</f>
        <v>0</v>
      </c>
      <c r="CK226" s="60">
        <f>IF(ลับ!CK$3=0,0,IF(เวลาเรียน!CQ20="น",ลับ!CK$3,0))</f>
        <v>0</v>
      </c>
      <c r="CL226" s="60">
        <f>IF(ลับ!CL$3=0,0,IF(เวลาเรียน!CR20="น",ลับ!CL$3,0))</f>
        <v>0</v>
      </c>
      <c r="CM226" s="60">
        <f>IF(ลับ!CM$3=0,0,IF(เวลาเรียน!CS20="น",ลับ!CM$3,0))</f>
        <v>0</v>
      </c>
      <c r="CN226" s="60">
        <f>IF(ลับ!CN$3=0,0,IF(เวลาเรียน!CT20="น",ลับ!CN$3,0))</f>
        <v>0</v>
      </c>
      <c r="CO226" s="60">
        <f>IF(ลับ!CO$3=0,0,IF(เวลาเรียน!CU20="น",ลับ!CO$3,0))</f>
        <v>0</v>
      </c>
      <c r="CP226" s="60">
        <f>IF(ลับ!CP$3=0,0,IF(เวลาเรียน!CV20="น",ลับ!CP$3,0))</f>
        <v>0</v>
      </c>
      <c r="CQ226" s="60">
        <f>IF(ลับ!CQ$3=0,0,IF(เวลาเรียน!CW20="น",ลับ!CQ$3,0))</f>
        <v>0</v>
      </c>
      <c r="CR226" s="60">
        <f>IF(ลับ!CR$3=0,0,IF(เวลาเรียน!CX20="น",ลับ!CR$3,0))</f>
        <v>0</v>
      </c>
      <c r="CS226" s="60">
        <f>IF(ลับ!CS$3=0,0,IF(เวลาเรียน!CY20="น",ลับ!CS$3,0))</f>
        <v>0</v>
      </c>
      <c r="CT226" s="60">
        <f>IF(ลับ!CT$3=0,0,IF(เวลาเรียน!CZ20="น",ลับ!CT$3,0))</f>
        <v>0</v>
      </c>
      <c r="CU226" s="60">
        <f>IF(ลับ!CU$3=0,0,IF(เวลาเรียน!DA20="น",ลับ!CU$3,0))</f>
        <v>0</v>
      </c>
      <c r="CV226" s="60">
        <f>IF(ลับ!CV$3=0,0,IF(เวลาเรียน!DB20="น",ลับ!CV$3,0))</f>
        <v>0</v>
      </c>
      <c r="CW226" s="60">
        <f>IF(ลับ!CW$3=0,0,IF(เวลาเรียน!DC20="น",ลับ!CW$3,0))</f>
        <v>0</v>
      </c>
      <c r="CX226" s="73" t="e">
        <f t="shared" si="27"/>
        <v>#REF!</v>
      </c>
      <c r="CZ226" s="47"/>
      <c r="DA226" s="47"/>
      <c r="DB226" s="47"/>
      <c r="DC226" s="47"/>
      <c r="DD226" s="47"/>
      <c r="DE226" s="47"/>
      <c r="DF226" s="47"/>
      <c r="DG226" s="47"/>
      <c r="DH226" s="47"/>
      <c r="DI226" s="47"/>
      <c r="DJ226" s="47"/>
      <c r="DK226" s="47"/>
      <c r="DL226" s="47"/>
      <c r="DM226" s="47"/>
      <c r="DN226" s="47"/>
      <c r="DO226" s="47"/>
      <c r="DP226" s="47"/>
      <c r="DQ226" s="47"/>
      <c r="DR226" s="47"/>
      <c r="DS226" s="47"/>
      <c r="DT226" s="47"/>
      <c r="DU226" s="47"/>
      <c r="DV226" s="47"/>
      <c r="DW226" s="47"/>
      <c r="DX226" s="47"/>
      <c r="DY226" s="47"/>
      <c r="DZ226" s="47"/>
      <c r="EA226" s="47"/>
      <c r="EB226" s="47"/>
      <c r="EC226" s="47"/>
      <c r="ED226" s="47"/>
      <c r="EE226" s="47"/>
      <c r="EF226" s="47"/>
      <c r="GI226" s="65"/>
      <c r="GJ226" s="65"/>
      <c r="GK226" s="65"/>
      <c r="GL226" s="65"/>
      <c r="GM226" s="65"/>
      <c r="GN226" s="65"/>
      <c r="GO226" s="65"/>
      <c r="GP226" s="65"/>
      <c r="GQ226" s="65"/>
      <c r="GR226" s="65"/>
      <c r="GS226" s="65"/>
      <c r="GT226" s="65"/>
      <c r="GU226" s="65"/>
      <c r="GV226" s="65"/>
      <c r="GW226" s="65"/>
      <c r="GX226" s="65"/>
      <c r="GY226" s="65"/>
      <c r="GZ226" s="65"/>
      <c r="HA226" s="65"/>
      <c r="HB226" s="65"/>
      <c r="HC226" s="65"/>
      <c r="HD226" s="65"/>
      <c r="HE226" s="65"/>
      <c r="HF226" s="65"/>
    </row>
    <row r="227" spans="1:214" ht="20.399999999999999" x14ac:dyDescent="0.55000000000000004">
      <c r="A227" s="25">
        <v>16</v>
      </c>
      <c r="B227" s="60">
        <f>IF(ลับ!B$3=0,0,IF(เวลาเรียน!H21="น",ลับ!B$3,0))</f>
        <v>0</v>
      </c>
      <c r="C227" s="60">
        <f>IF(ลับ!C$3=0,0,IF(เวลาเรียน!I21="น",ลับ!C$3,0))</f>
        <v>0</v>
      </c>
      <c r="D227" s="60">
        <f>IF(ลับ!D$3=0,0,IF(เวลาเรียน!J21="น",ลับ!D$3,0))</f>
        <v>0</v>
      </c>
      <c r="E227" s="60">
        <f>IF(ลับ!E$3=0,0,IF(เวลาเรียน!K21="น",ลับ!E$3,0))</f>
        <v>0</v>
      </c>
      <c r="F227" s="60" t="e">
        <f>IF(ลับ!F$3=0,0,IF(เวลาเรียน!#REF!="น",ลับ!F$3,0))</f>
        <v>#REF!</v>
      </c>
      <c r="G227" s="60">
        <f>IF(ลับ!G$3=0,0,IF(เวลาเรียน!L21="น",ลับ!G$3,0))</f>
        <v>0</v>
      </c>
      <c r="H227" s="60">
        <f>IF(ลับ!H$3=0,0,IF(เวลาเรียน!M21="น",ลับ!H$3,0))</f>
        <v>0</v>
      </c>
      <c r="I227" s="60">
        <f>IF(ลับ!I$3=0,0,IF(เวลาเรียน!N21="น",ลับ!I$3,0))</f>
        <v>0</v>
      </c>
      <c r="J227" s="60">
        <f>IF(ลับ!J$3=0,0,IF(เวลาเรียน!O21="น",ลับ!J$3,0))</f>
        <v>0</v>
      </c>
      <c r="K227" s="60">
        <f>IF(ลับ!K$3=0,0,IF(เวลาเรียน!P21="น",ลับ!K$3,0))</f>
        <v>0</v>
      </c>
      <c r="L227" s="60">
        <f>IF(ลับ!L$3=0,0,IF(เวลาเรียน!Q21="น",ลับ!L$3,0))</f>
        <v>0</v>
      </c>
      <c r="M227" s="60">
        <f>IF(ลับ!M$3=0,0,IF(เวลาเรียน!R21="น",ลับ!M$3,0))</f>
        <v>0</v>
      </c>
      <c r="N227" s="60">
        <f>IF(ลับ!N$3=0,0,IF(เวลาเรียน!S21="น",ลับ!N$3,0))</f>
        <v>0</v>
      </c>
      <c r="O227" s="60">
        <f>IF(ลับ!O$3=0,0,IF(เวลาเรียน!T21="น",ลับ!O$3,0))</f>
        <v>0</v>
      </c>
      <c r="P227" s="60">
        <f>IF(ลับ!P$3=0,0,IF(เวลาเรียน!U21="น",ลับ!P$3,0))</f>
        <v>0</v>
      </c>
      <c r="Q227" s="60">
        <f>IF(ลับ!Q$3=0,0,IF(เวลาเรียน!V21="น",ลับ!Q$3,0))</f>
        <v>0</v>
      </c>
      <c r="R227" s="60">
        <f>IF(ลับ!R$3=0,0,IF(เวลาเรียน!W21="น",ลับ!R$3,0))</f>
        <v>0</v>
      </c>
      <c r="S227" s="60">
        <f>IF(ลับ!S$3=0,0,IF(เวลาเรียน!X21="น",ลับ!S$3,0))</f>
        <v>0</v>
      </c>
      <c r="T227" s="60">
        <f>IF(ลับ!T$3=0,0,IF(เวลาเรียน!Y21="น",ลับ!T$3,0))</f>
        <v>0</v>
      </c>
      <c r="U227" s="60">
        <f>IF(ลับ!U$3=0,0,IF(เวลาเรียน!Z21="น",ลับ!U$3,0))</f>
        <v>0</v>
      </c>
      <c r="V227" s="60">
        <f>IF(ลับ!V$3=0,0,IF(เวลาเรียน!AA21="น",ลับ!V$3,0))</f>
        <v>0</v>
      </c>
      <c r="W227" s="60">
        <f>IF(ลับ!W$3=0,0,IF(เวลาเรียน!AB21="น",ลับ!W$3,0))</f>
        <v>0</v>
      </c>
      <c r="X227" s="60">
        <f>IF(ลับ!X$3=0,0,IF(เวลาเรียน!AC21="น",ลับ!X$3,0))</f>
        <v>0</v>
      </c>
      <c r="Y227" s="60">
        <f>IF(ลับ!Y$3=0,0,IF(เวลาเรียน!AD21="น",ลับ!Y$3,0))</f>
        <v>0</v>
      </c>
      <c r="Z227" s="295">
        <f>IF(ลับ!Z$3=0,0,IF(เวลาเรียน!AE21="น",ลับ!Z$3,0))</f>
        <v>0</v>
      </c>
      <c r="AA227" s="60">
        <f>IF(ลับ!B$3=0,0,IF(เวลาเรียน!AF21="น",ลับ!B$3,0))</f>
        <v>0</v>
      </c>
      <c r="AB227" s="60">
        <f>IF(ลับ!C$3=0,0,IF(เวลาเรียน!AG21="น",ลับ!C$3,0))</f>
        <v>0</v>
      </c>
      <c r="AC227" s="60">
        <f>IF(ลับ!D$3=0,0,IF(เวลาเรียน!AH21="น",ลับ!D$3,0))</f>
        <v>0</v>
      </c>
      <c r="AD227" s="60">
        <f>IF(ลับ!E$3=0,0,IF(เวลาเรียน!AI21="น",ลับ!E$3,0))</f>
        <v>0</v>
      </c>
      <c r="AE227" s="60" t="e">
        <f>IF(ลับ!F$3=0,0,IF(เวลาเรียน!AJ21="น",ลับ!F$3,0))</f>
        <v>#REF!</v>
      </c>
      <c r="AF227" s="60">
        <f>IF(ลับ!G$3=0,0,IF(เวลาเรียน!AK21="น",ลับ!G$3,0))</f>
        <v>0</v>
      </c>
      <c r="AG227" s="60">
        <f>IF(ลับ!H$3=0,0,IF(เวลาเรียน!AL21="น",ลับ!H$3,0))</f>
        <v>0</v>
      </c>
      <c r="AH227" s="60">
        <f>IF(ลับ!I$3=0,0,IF(เวลาเรียน!AM21="น",ลับ!I$3,0))</f>
        <v>0</v>
      </c>
      <c r="AI227" s="60">
        <f>IF(ลับ!J$3=0,0,IF(เวลาเรียน!AN21="น",ลับ!J$3,0))</f>
        <v>0</v>
      </c>
      <c r="AJ227" s="60">
        <f>IF(ลับ!K$3=0,0,IF(เวลาเรียน!AO21="น",ลับ!K$3,0))</f>
        <v>0</v>
      </c>
      <c r="AK227" s="60">
        <f>IF(ลับ!L$3=0,0,IF(เวลาเรียน!AP21="น",ลับ!L$3,0))</f>
        <v>0</v>
      </c>
      <c r="AL227" s="60">
        <f>IF(ลับ!M$3=0,0,IF(เวลาเรียน!AQ21="น",ลับ!M$3,0))</f>
        <v>0</v>
      </c>
      <c r="AM227" s="60">
        <f>IF(ลับ!N$3=0,0,IF(เวลาเรียน!AR21="น",ลับ!N$3,0))</f>
        <v>0</v>
      </c>
      <c r="AN227" s="60">
        <f>IF(ลับ!O$3=0,0,IF(เวลาเรียน!AS21="น",ลับ!O$3,0))</f>
        <v>0</v>
      </c>
      <c r="AO227" s="60">
        <f>IF(ลับ!P$3=0,0,IF(เวลาเรียน!AT21="น",ลับ!P$3,0))</f>
        <v>0</v>
      </c>
      <c r="AP227" s="60">
        <f>IF(ลับ!Q$3=0,0,IF(เวลาเรียน!AU21="น",ลับ!Q$3,0))</f>
        <v>0</v>
      </c>
      <c r="AQ227" s="60">
        <f>IF(ลับ!R$3=0,0,IF(เวลาเรียน!AV21="น",ลับ!R$3,0))</f>
        <v>0</v>
      </c>
      <c r="AR227" s="60">
        <f>IF(ลับ!S$3=0,0,IF(เวลาเรียน!AW21="น",ลับ!S$3,0))</f>
        <v>0</v>
      </c>
      <c r="AS227" s="60">
        <f>IF(ลับ!T$3=0,0,IF(เวลาเรียน!AX21="น",ลับ!T$3,0))</f>
        <v>0</v>
      </c>
      <c r="AT227" s="60">
        <f>IF(ลับ!U$3=0,0,IF(เวลาเรียน!AY21="น",ลับ!U$3,0))</f>
        <v>0</v>
      </c>
      <c r="AU227" s="60">
        <f>IF(ลับ!V$3=0,0,IF(เวลาเรียน!AZ21="น",ลับ!V$3,0))</f>
        <v>0</v>
      </c>
      <c r="AV227" s="60">
        <f>IF(ลับ!W$3=0,0,IF(เวลาเรียน!BA21="น",ลับ!W$3,0))</f>
        <v>0</v>
      </c>
      <c r="AW227" s="60">
        <f>IF(ลับ!X$3=0,0,IF(เวลาเรียน!BB21="น",ลับ!X$3,0))</f>
        <v>0</v>
      </c>
      <c r="AX227" s="60">
        <f>IF(ลับ!Y$3=0,0,IF(เวลาเรียน!BC21="น",ลับ!Y$3,0))</f>
        <v>0</v>
      </c>
      <c r="AY227" s="60">
        <f>IF(ลับ!Z$3=0,0,IF(เวลาเรียน!BD21="น",ลับ!Z$3,0))</f>
        <v>0</v>
      </c>
      <c r="AZ227" s="60">
        <f>IF(ลับ!AA$3=0,0,IF(เวลาเรียน!BE21="น",ลับ!AA$3,0))</f>
        <v>0</v>
      </c>
      <c r="BA227" s="60">
        <f>IF(ลับ!AB$3=0,0,IF(เวลาเรียน!BF21="น",ลับ!AB$3,0))</f>
        <v>0</v>
      </c>
      <c r="BB227" s="60">
        <f>IF(ลับ!AC$3=0,0,IF(เวลาเรียน!BG21="น",ลับ!AC$3,0))</f>
        <v>0</v>
      </c>
      <c r="BC227" s="60">
        <f>IF(ลับ!AD$3=0,0,IF(เวลาเรียน!BH21="น",ลับ!AD$3,0))</f>
        <v>0</v>
      </c>
      <c r="BD227" s="60">
        <f>IF(ลับ!AE$3=0,0,IF(เวลาเรียน!BI21="น",ลับ!AE$3,0))</f>
        <v>0</v>
      </c>
      <c r="BE227" s="60">
        <f>IF(ลับ!AF$3=0,0,IF(เวลาเรียน!BJ21="น",ลับ!AF$3,0))</f>
        <v>0</v>
      </c>
      <c r="BF227" s="60">
        <f>IF(ลับ!AG$3=0,0,IF(เวลาเรียน!BK21="น",ลับ!AG$3,0))</f>
        <v>0</v>
      </c>
      <c r="BG227" s="60">
        <f>IF(ลับ!AH$3=0,0,IF(เวลาเรียน!BL21="น",ลับ!AH$3,0))</f>
        <v>0</v>
      </c>
      <c r="BH227" s="60">
        <f>IF(ลับ!AI$3=0,0,IF(เวลาเรียน!BM21="น",ลับ!AI$3,0))</f>
        <v>0</v>
      </c>
      <c r="BI227" s="60">
        <f>IF(ลับ!AJ$3=0,0,IF(เวลาเรียน!BN21="น",ลับ!AJ$3,0))</f>
        <v>0</v>
      </c>
      <c r="BJ227" s="60">
        <f>IF(ลับ!AK$3=0,0,IF(เวลาเรียน!BO21="น",ลับ!AK$3,0))</f>
        <v>0</v>
      </c>
      <c r="BK227" s="60">
        <f>IF(ลับ!AL$3=0,0,IF(เวลาเรียน!BP21="น",ลับ!AL$3,0))</f>
        <v>0</v>
      </c>
      <c r="BL227" s="60">
        <f>IF(ลับ!AM$3=0,0,IF(เวลาเรียน!BQ21="น",ลับ!AM$3,0))</f>
        <v>0</v>
      </c>
      <c r="BM227" s="60">
        <f>IF(ลับ!AN$3=0,0,IF(เวลาเรียน!BR21="น",ลับ!AN$3,0))</f>
        <v>0</v>
      </c>
      <c r="BN227" s="60">
        <f>IF(ลับ!AO$3=0,0,IF(เวลาเรียน!BS21="น",ลับ!AO$3,0))</f>
        <v>0</v>
      </c>
      <c r="BO227" s="60">
        <f>IF(ลับ!AP$3=0,0,IF(เวลาเรียน!BT21="น",ลับ!AP$3,0))</f>
        <v>0</v>
      </c>
      <c r="BP227" s="60">
        <f>IF(ลับ!AQ$3=0,0,IF(เวลาเรียน!BU21="น",ลับ!AQ$3,0))</f>
        <v>0</v>
      </c>
      <c r="BQ227" s="60">
        <f>IF(ลับ!AR$3=0,0,IF(เวลาเรียน!BV21="น",ลับ!AR$3,0))</f>
        <v>0</v>
      </c>
      <c r="BR227" s="60">
        <f>IF(ลับ!AS$3=0,0,IF(เวลาเรียน!BW21="น",ลับ!AS$3,0))</f>
        <v>0</v>
      </c>
      <c r="BS227" s="295">
        <f>IF(ลับ!AT$3=0,0,IF(เวลาเรียน!BX21="น",ลับ!AT$3,0))</f>
        <v>0</v>
      </c>
      <c r="BT227" s="60">
        <f>IF(ลับ!BT$3=0,0,IF(เวลาเรียน!BZ21="น",ลับ!BT$3,0))</f>
        <v>0</v>
      </c>
      <c r="BU227" s="60">
        <f>IF(ลับ!BU$3=0,0,IF(เวลาเรียน!CA21="น",ลับ!BU$3,0))</f>
        <v>0</v>
      </c>
      <c r="BV227" s="60">
        <f>IF(ลับ!BV$3=0,0,IF(เวลาเรียน!CB21="น",ลับ!BV$3,0))</f>
        <v>0</v>
      </c>
      <c r="BW227" s="60">
        <f>IF(ลับ!BW$3=0,0,IF(เวลาเรียน!CC21="น",ลับ!BW$3,0))</f>
        <v>0</v>
      </c>
      <c r="BX227" s="60">
        <f>IF(ลับ!BX$3=0,0,IF(เวลาเรียน!CD21="น",ลับ!BX$3,0))</f>
        <v>0</v>
      </c>
      <c r="BY227" s="60">
        <f>IF(ลับ!BY$3=0,0,IF(เวลาเรียน!CE21="น",ลับ!BY$3,0))</f>
        <v>0</v>
      </c>
      <c r="BZ227" s="60">
        <f>IF(ลับ!BZ$3=0,0,IF(เวลาเรียน!CF21="น",ลับ!BZ$3,0))</f>
        <v>0</v>
      </c>
      <c r="CA227" s="60">
        <f>IF(ลับ!CA$3=0,0,IF(เวลาเรียน!CG21="น",ลับ!CA$3,0))</f>
        <v>0</v>
      </c>
      <c r="CB227" s="60">
        <f>IF(ลับ!CB$3=0,0,IF(เวลาเรียน!CH21="น",ลับ!CB$3,0))</f>
        <v>0</v>
      </c>
      <c r="CC227" s="60">
        <f>IF(ลับ!CC$3=0,0,IF(เวลาเรียน!CI21="น",ลับ!CC$3,0))</f>
        <v>0</v>
      </c>
      <c r="CD227" s="60">
        <f>IF(ลับ!CD$3=0,0,IF(เวลาเรียน!CJ21="น",ลับ!CD$3,0))</f>
        <v>0</v>
      </c>
      <c r="CE227" s="60">
        <f>IF(ลับ!CE$3=0,0,IF(เวลาเรียน!CK21="น",ลับ!CE$3,0))</f>
        <v>0</v>
      </c>
      <c r="CF227" s="60">
        <f>IF(ลับ!CF$3=0,0,IF(เวลาเรียน!CL21="น",ลับ!CF$3,0))</f>
        <v>0</v>
      </c>
      <c r="CG227" s="60">
        <f>IF(ลับ!CG$3=0,0,IF(เวลาเรียน!CM21="น",ลับ!CG$3,0))</f>
        <v>0</v>
      </c>
      <c r="CH227" s="60">
        <f>IF(ลับ!CH$3=0,0,IF(เวลาเรียน!CN21="น",ลับ!CH$3,0))</f>
        <v>0</v>
      </c>
      <c r="CI227" s="60">
        <f>IF(ลับ!CI$3=0,0,IF(เวลาเรียน!CO21="น",ลับ!CI$3,0))</f>
        <v>0</v>
      </c>
      <c r="CJ227" s="60">
        <f>IF(ลับ!CJ$3=0,0,IF(เวลาเรียน!CP21="น",ลับ!CJ$3,0))</f>
        <v>0</v>
      </c>
      <c r="CK227" s="60">
        <f>IF(ลับ!CK$3=0,0,IF(เวลาเรียน!CQ21="น",ลับ!CK$3,0))</f>
        <v>0</v>
      </c>
      <c r="CL227" s="60">
        <f>IF(ลับ!CL$3=0,0,IF(เวลาเรียน!CR21="น",ลับ!CL$3,0))</f>
        <v>0</v>
      </c>
      <c r="CM227" s="60">
        <f>IF(ลับ!CM$3=0,0,IF(เวลาเรียน!CS21="น",ลับ!CM$3,0))</f>
        <v>0</v>
      </c>
      <c r="CN227" s="60">
        <f>IF(ลับ!CN$3=0,0,IF(เวลาเรียน!CT21="น",ลับ!CN$3,0))</f>
        <v>0</v>
      </c>
      <c r="CO227" s="60">
        <f>IF(ลับ!CO$3=0,0,IF(เวลาเรียน!CU21="น",ลับ!CO$3,0))</f>
        <v>0</v>
      </c>
      <c r="CP227" s="60">
        <f>IF(ลับ!CP$3=0,0,IF(เวลาเรียน!CV21="น",ลับ!CP$3,0))</f>
        <v>0</v>
      </c>
      <c r="CQ227" s="60">
        <f>IF(ลับ!CQ$3=0,0,IF(เวลาเรียน!CW21="น",ลับ!CQ$3,0))</f>
        <v>0</v>
      </c>
      <c r="CR227" s="60">
        <f>IF(ลับ!CR$3=0,0,IF(เวลาเรียน!CX21="น",ลับ!CR$3,0))</f>
        <v>0</v>
      </c>
      <c r="CS227" s="60">
        <f>IF(ลับ!CS$3=0,0,IF(เวลาเรียน!CY21="น",ลับ!CS$3,0))</f>
        <v>0</v>
      </c>
      <c r="CT227" s="60">
        <f>IF(ลับ!CT$3=0,0,IF(เวลาเรียน!CZ21="น",ลับ!CT$3,0))</f>
        <v>0</v>
      </c>
      <c r="CU227" s="60">
        <f>IF(ลับ!CU$3=0,0,IF(เวลาเรียน!DA21="น",ลับ!CU$3,0))</f>
        <v>0</v>
      </c>
      <c r="CV227" s="60">
        <f>IF(ลับ!CV$3=0,0,IF(เวลาเรียน!DB21="น",ลับ!CV$3,0))</f>
        <v>0</v>
      </c>
      <c r="CW227" s="60">
        <f>IF(ลับ!CW$3=0,0,IF(เวลาเรียน!DC21="น",ลับ!CW$3,0))</f>
        <v>0</v>
      </c>
      <c r="CX227" s="73" t="e">
        <f t="shared" si="27"/>
        <v>#REF!</v>
      </c>
      <c r="CZ227" s="47"/>
      <c r="DA227" s="47"/>
      <c r="DB227" s="47"/>
      <c r="DC227" s="47"/>
      <c r="DD227" s="47"/>
      <c r="DE227" s="47"/>
      <c r="DF227" s="47"/>
      <c r="DG227" s="47"/>
      <c r="DH227" s="47"/>
      <c r="DI227" s="47"/>
      <c r="DJ227" s="47"/>
      <c r="DK227" s="47"/>
      <c r="DL227" s="47"/>
      <c r="DM227" s="47"/>
      <c r="DN227" s="47"/>
      <c r="DO227" s="47"/>
      <c r="DP227" s="47"/>
      <c r="DQ227" s="47"/>
      <c r="DR227" s="47"/>
      <c r="DS227" s="47"/>
      <c r="DT227" s="47"/>
      <c r="DU227" s="47"/>
      <c r="DV227" s="47"/>
      <c r="DW227" s="47"/>
      <c r="DX227" s="47"/>
      <c r="DY227" s="47"/>
      <c r="DZ227" s="47"/>
      <c r="EA227" s="47"/>
      <c r="EB227" s="47"/>
      <c r="EC227" s="47"/>
      <c r="ED227" s="47"/>
      <c r="EE227" s="47"/>
      <c r="EF227" s="47"/>
      <c r="GI227" s="65"/>
      <c r="GJ227" s="65"/>
      <c r="GK227" s="65"/>
      <c r="GL227" s="65"/>
      <c r="GM227" s="65"/>
      <c r="GN227" s="65"/>
      <c r="GO227" s="65"/>
      <c r="GP227" s="65"/>
      <c r="GQ227" s="65"/>
      <c r="GR227" s="65"/>
      <c r="GS227" s="65"/>
      <c r="GT227" s="65"/>
      <c r="GU227" s="65"/>
      <c r="GV227" s="65"/>
      <c r="GW227" s="65"/>
      <c r="GX227" s="65"/>
      <c r="GY227" s="65"/>
      <c r="GZ227" s="65"/>
      <c r="HA227" s="65"/>
      <c r="HB227" s="65"/>
      <c r="HC227" s="65"/>
      <c r="HD227" s="65"/>
      <c r="HE227" s="65"/>
      <c r="HF227" s="65"/>
    </row>
    <row r="228" spans="1:214" ht="20.399999999999999" x14ac:dyDescent="0.55000000000000004">
      <c r="A228" s="25">
        <v>17</v>
      </c>
      <c r="B228" s="60">
        <f>IF(ลับ!B$3=0,0,IF(เวลาเรียน!H22="น",ลับ!B$3,0))</f>
        <v>0</v>
      </c>
      <c r="C228" s="60">
        <f>IF(ลับ!C$3=0,0,IF(เวลาเรียน!I22="น",ลับ!C$3,0))</f>
        <v>0</v>
      </c>
      <c r="D228" s="60">
        <f>IF(ลับ!D$3=0,0,IF(เวลาเรียน!J22="น",ลับ!D$3,0))</f>
        <v>0</v>
      </c>
      <c r="E228" s="60">
        <f>IF(ลับ!E$3=0,0,IF(เวลาเรียน!K22="น",ลับ!E$3,0))</f>
        <v>0</v>
      </c>
      <c r="F228" s="60" t="e">
        <f>IF(ลับ!F$3=0,0,IF(เวลาเรียน!#REF!="น",ลับ!F$3,0))</f>
        <v>#REF!</v>
      </c>
      <c r="G228" s="60">
        <f>IF(ลับ!G$3=0,0,IF(เวลาเรียน!L22="น",ลับ!G$3,0))</f>
        <v>0</v>
      </c>
      <c r="H228" s="60">
        <f>IF(ลับ!H$3=0,0,IF(เวลาเรียน!M22="น",ลับ!H$3,0))</f>
        <v>0</v>
      </c>
      <c r="I228" s="60">
        <f>IF(ลับ!I$3=0,0,IF(เวลาเรียน!N22="น",ลับ!I$3,0))</f>
        <v>0</v>
      </c>
      <c r="J228" s="60">
        <f>IF(ลับ!J$3=0,0,IF(เวลาเรียน!O22="น",ลับ!J$3,0))</f>
        <v>0</v>
      </c>
      <c r="K228" s="60">
        <f>IF(ลับ!K$3=0,0,IF(เวลาเรียน!P22="น",ลับ!K$3,0))</f>
        <v>0</v>
      </c>
      <c r="L228" s="60">
        <f>IF(ลับ!L$3=0,0,IF(เวลาเรียน!Q22="น",ลับ!L$3,0))</f>
        <v>0</v>
      </c>
      <c r="M228" s="60">
        <f>IF(ลับ!M$3=0,0,IF(เวลาเรียน!R22="น",ลับ!M$3,0))</f>
        <v>0</v>
      </c>
      <c r="N228" s="60">
        <f>IF(ลับ!N$3=0,0,IF(เวลาเรียน!S22="น",ลับ!N$3,0))</f>
        <v>0</v>
      </c>
      <c r="O228" s="60">
        <f>IF(ลับ!O$3=0,0,IF(เวลาเรียน!T22="น",ลับ!O$3,0))</f>
        <v>0</v>
      </c>
      <c r="P228" s="60">
        <f>IF(ลับ!P$3=0,0,IF(เวลาเรียน!U22="น",ลับ!P$3,0))</f>
        <v>0</v>
      </c>
      <c r="Q228" s="60">
        <f>IF(ลับ!Q$3=0,0,IF(เวลาเรียน!V22="น",ลับ!Q$3,0))</f>
        <v>0</v>
      </c>
      <c r="R228" s="60">
        <f>IF(ลับ!R$3=0,0,IF(เวลาเรียน!W22="น",ลับ!R$3,0))</f>
        <v>0</v>
      </c>
      <c r="S228" s="60">
        <f>IF(ลับ!S$3=0,0,IF(เวลาเรียน!X22="น",ลับ!S$3,0))</f>
        <v>0</v>
      </c>
      <c r="T228" s="60">
        <f>IF(ลับ!T$3=0,0,IF(เวลาเรียน!Y22="น",ลับ!T$3,0))</f>
        <v>0</v>
      </c>
      <c r="U228" s="60">
        <f>IF(ลับ!U$3=0,0,IF(เวลาเรียน!Z22="น",ลับ!U$3,0))</f>
        <v>0</v>
      </c>
      <c r="V228" s="60">
        <f>IF(ลับ!V$3=0,0,IF(เวลาเรียน!AA22="น",ลับ!V$3,0))</f>
        <v>0</v>
      </c>
      <c r="W228" s="60">
        <f>IF(ลับ!W$3=0,0,IF(เวลาเรียน!AB22="น",ลับ!W$3,0))</f>
        <v>0</v>
      </c>
      <c r="X228" s="60">
        <f>IF(ลับ!X$3=0,0,IF(เวลาเรียน!AC22="น",ลับ!X$3,0))</f>
        <v>0</v>
      </c>
      <c r="Y228" s="60">
        <f>IF(ลับ!Y$3=0,0,IF(เวลาเรียน!AD22="น",ลับ!Y$3,0))</f>
        <v>0</v>
      </c>
      <c r="Z228" s="295">
        <f>IF(ลับ!Z$3=0,0,IF(เวลาเรียน!AE22="น",ลับ!Z$3,0))</f>
        <v>0</v>
      </c>
      <c r="AA228" s="60">
        <f>IF(ลับ!B$3=0,0,IF(เวลาเรียน!AF22="น",ลับ!B$3,0))</f>
        <v>0</v>
      </c>
      <c r="AB228" s="60">
        <f>IF(ลับ!C$3=0,0,IF(เวลาเรียน!AG22="น",ลับ!C$3,0))</f>
        <v>0</v>
      </c>
      <c r="AC228" s="60">
        <f>IF(ลับ!D$3=0,0,IF(เวลาเรียน!AH22="น",ลับ!D$3,0))</f>
        <v>0</v>
      </c>
      <c r="AD228" s="60">
        <f>IF(ลับ!E$3=0,0,IF(เวลาเรียน!AI22="น",ลับ!E$3,0))</f>
        <v>0</v>
      </c>
      <c r="AE228" s="60" t="e">
        <f>IF(ลับ!F$3=0,0,IF(เวลาเรียน!AJ22="น",ลับ!F$3,0))</f>
        <v>#REF!</v>
      </c>
      <c r="AF228" s="60">
        <f>IF(ลับ!G$3=0,0,IF(เวลาเรียน!AK22="น",ลับ!G$3,0))</f>
        <v>0</v>
      </c>
      <c r="AG228" s="60">
        <f>IF(ลับ!H$3=0,0,IF(เวลาเรียน!AL22="น",ลับ!H$3,0))</f>
        <v>0</v>
      </c>
      <c r="AH228" s="60">
        <f>IF(ลับ!I$3=0,0,IF(เวลาเรียน!AM22="น",ลับ!I$3,0))</f>
        <v>0</v>
      </c>
      <c r="AI228" s="60">
        <f>IF(ลับ!J$3=0,0,IF(เวลาเรียน!AN22="น",ลับ!J$3,0))</f>
        <v>0</v>
      </c>
      <c r="AJ228" s="60">
        <f>IF(ลับ!K$3=0,0,IF(เวลาเรียน!AO22="น",ลับ!K$3,0))</f>
        <v>0</v>
      </c>
      <c r="AK228" s="60">
        <f>IF(ลับ!L$3=0,0,IF(เวลาเรียน!AP22="น",ลับ!L$3,0))</f>
        <v>0</v>
      </c>
      <c r="AL228" s="60">
        <f>IF(ลับ!M$3=0,0,IF(เวลาเรียน!AQ22="น",ลับ!M$3,0))</f>
        <v>0</v>
      </c>
      <c r="AM228" s="60">
        <f>IF(ลับ!N$3=0,0,IF(เวลาเรียน!AR22="น",ลับ!N$3,0))</f>
        <v>0</v>
      </c>
      <c r="AN228" s="60">
        <f>IF(ลับ!O$3=0,0,IF(เวลาเรียน!AS22="น",ลับ!O$3,0))</f>
        <v>0</v>
      </c>
      <c r="AO228" s="60">
        <f>IF(ลับ!P$3=0,0,IF(เวลาเรียน!AT22="น",ลับ!P$3,0))</f>
        <v>0</v>
      </c>
      <c r="AP228" s="60">
        <f>IF(ลับ!Q$3=0,0,IF(เวลาเรียน!AU22="น",ลับ!Q$3,0))</f>
        <v>0</v>
      </c>
      <c r="AQ228" s="60">
        <f>IF(ลับ!R$3=0,0,IF(เวลาเรียน!AV22="น",ลับ!R$3,0))</f>
        <v>0</v>
      </c>
      <c r="AR228" s="60">
        <f>IF(ลับ!S$3=0,0,IF(เวลาเรียน!AW22="น",ลับ!S$3,0))</f>
        <v>0</v>
      </c>
      <c r="AS228" s="60">
        <f>IF(ลับ!T$3=0,0,IF(เวลาเรียน!AX22="น",ลับ!T$3,0))</f>
        <v>0</v>
      </c>
      <c r="AT228" s="60">
        <f>IF(ลับ!U$3=0,0,IF(เวลาเรียน!AY22="น",ลับ!U$3,0))</f>
        <v>0</v>
      </c>
      <c r="AU228" s="60">
        <f>IF(ลับ!V$3=0,0,IF(เวลาเรียน!AZ22="น",ลับ!V$3,0))</f>
        <v>0</v>
      </c>
      <c r="AV228" s="60">
        <f>IF(ลับ!W$3=0,0,IF(เวลาเรียน!BA22="น",ลับ!W$3,0))</f>
        <v>0</v>
      </c>
      <c r="AW228" s="60">
        <f>IF(ลับ!X$3=0,0,IF(เวลาเรียน!BB22="น",ลับ!X$3,0))</f>
        <v>0</v>
      </c>
      <c r="AX228" s="60">
        <f>IF(ลับ!Y$3=0,0,IF(เวลาเรียน!BC22="น",ลับ!Y$3,0))</f>
        <v>0</v>
      </c>
      <c r="AY228" s="60">
        <f>IF(ลับ!Z$3=0,0,IF(เวลาเรียน!BD22="น",ลับ!Z$3,0))</f>
        <v>0</v>
      </c>
      <c r="AZ228" s="60">
        <f>IF(ลับ!AA$3=0,0,IF(เวลาเรียน!BE22="น",ลับ!AA$3,0))</f>
        <v>0</v>
      </c>
      <c r="BA228" s="60">
        <f>IF(ลับ!AB$3=0,0,IF(เวลาเรียน!BF22="น",ลับ!AB$3,0))</f>
        <v>0</v>
      </c>
      <c r="BB228" s="60">
        <f>IF(ลับ!AC$3=0,0,IF(เวลาเรียน!BG22="น",ลับ!AC$3,0))</f>
        <v>0</v>
      </c>
      <c r="BC228" s="60">
        <f>IF(ลับ!AD$3=0,0,IF(เวลาเรียน!BH22="น",ลับ!AD$3,0))</f>
        <v>0</v>
      </c>
      <c r="BD228" s="60">
        <f>IF(ลับ!AE$3=0,0,IF(เวลาเรียน!BI22="น",ลับ!AE$3,0))</f>
        <v>0</v>
      </c>
      <c r="BE228" s="60">
        <f>IF(ลับ!AF$3=0,0,IF(เวลาเรียน!BJ22="น",ลับ!AF$3,0))</f>
        <v>0</v>
      </c>
      <c r="BF228" s="60">
        <f>IF(ลับ!AG$3=0,0,IF(เวลาเรียน!BK22="น",ลับ!AG$3,0))</f>
        <v>0</v>
      </c>
      <c r="BG228" s="60">
        <f>IF(ลับ!AH$3=0,0,IF(เวลาเรียน!BL22="น",ลับ!AH$3,0))</f>
        <v>0</v>
      </c>
      <c r="BH228" s="60">
        <f>IF(ลับ!AI$3=0,0,IF(เวลาเรียน!BM22="น",ลับ!AI$3,0))</f>
        <v>0</v>
      </c>
      <c r="BI228" s="60">
        <f>IF(ลับ!AJ$3=0,0,IF(เวลาเรียน!BN22="น",ลับ!AJ$3,0))</f>
        <v>0</v>
      </c>
      <c r="BJ228" s="60">
        <f>IF(ลับ!AK$3=0,0,IF(เวลาเรียน!BO22="น",ลับ!AK$3,0))</f>
        <v>0</v>
      </c>
      <c r="BK228" s="60">
        <f>IF(ลับ!AL$3=0,0,IF(เวลาเรียน!BP22="น",ลับ!AL$3,0))</f>
        <v>0</v>
      </c>
      <c r="BL228" s="60">
        <f>IF(ลับ!AM$3=0,0,IF(เวลาเรียน!BQ22="น",ลับ!AM$3,0))</f>
        <v>0</v>
      </c>
      <c r="BM228" s="60">
        <f>IF(ลับ!AN$3=0,0,IF(เวลาเรียน!BR22="น",ลับ!AN$3,0))</f>
        <v>0</v>
      </c>
      <c r="BN228" s="60">
        <f>IF(ลับ!AO$3=0,0,IF(เวลาเรียน!BS22="น",ลับ!AO$3,0))</f>
        <v>0</v>
      </c>
      <c r="BO228" s="60">
        <f>IF(ลับ!AP$3=0,0,IF(เวลาเรียน!BT22="น",ลับ!AP$3,0))</f>
        <v>0</v>
      </c>
      <c r="BP228" s="60">
        <f>IF(ลับ!AQ$3=0,0,IF(เวลาเรียน!BU22="น",ลับ!AQ$3,0))</f>
        <v>0</v>
      </c>
      <c r="BQ228" s="60">
        <f>IF(ลับ!AR$3=0,0,IF(เวลาเรียน!BV22="น",ลับ!AR$3,0))</f>
        <v>0</v>
      </c>
      <c r="BR228" s="60">
        <f>IF(ลับ!AS$3=0,0,IF(เวลาเรียน!BW22="น",ลับ!AS$3,0))</f>
        <v>0</v>
      </c>
      <c r="BS228" s="295">
        <f>IF(ลับ!AT$3=0,0,IF(เวลาเรียน!BX22="น",ลับ!AT$3,0))</f>
        <v>0</v>
      </c>
      <c r="BT228" s="60">
        <f>IF(ลับ!BT$3=0,0,IF(เวลาเรียน!BZ22="น",ลับ!BT$3,0))</f>
        <v>0</v>
      </c>
      <c r="BU228" s="60">
        <f>IF(ลับ!BU$3=0,0,IF(เวลาเรียน!CA22="น",ลับ!BU$3,0))</f>
        <v>0</v>
      </c>
      <c r="BV228" s="60">
        <f>IF(ลับ!BV$3=0,0,IF(เวลาเรียน!CB22="น",ลับ!BV$3,0))</f>
        <v>0</v>
      </c>
      <c r="BW228" s="60">
        <f>IF(ลับ!BW$3=0,0,IF(เวลาเรียน!CC22="น",ลับ!BW$3,0))</f>
        <v>0</v>
      </c>
      <c r="BX228" s="60">
        <f>IF(ลับ!BX$3=0,0,IF(เวลาเรียน!CD22="น",ลับ!BX$3,0))</f>
        <v>0</v>
      </c>
      <c r="BY228" s="60">
        <f>IF(ลับ!BY$3=0,0,IF(เวลาเรียน!CE22="น",ลับ!BY$3,0))</f>
        <v>0</v>
      </c>
      <c r="BZ228" s="60">
        <f>IF(ลับ!BZ$3=0,0,IF(เวลาเรียน!CF22="น",ลับ!BZ$3,0))</f>
        <v>0</v>
      </c>
      <c r="CA228" s="60">
        <f>IF(ลับ!CA$3=0,0,IF(เวลาเรียน!CG22="น",ลับ!CA$3,0))</f>
        <v>0</v>
      </c>
      <c r="CB228" s="60">
        <f>IF(ลับ!CB$3=0,0,IF(เวลาเรียน!CH22="น",ลับ!CB$3,0))</f>
        <v>0</v>
      </c>
      <c r="CC228" s="60">
        <f>IF(ลับ!CC$3=0,0,IF(เวลาเรียน!CI22="น",ลับ!CC$3,0))</f>
        <v>0</v>
      </c>
      <c r="CD228" s="60">
        <f>IF(ลับ!CD$3=0,0,IF(เวลาเรียน!CJ22="น",ลับ!CD$3,0))</f>
        <v>0</v>
      </c>
      <c r="CE228" s="60">
        <f>IF(ลับ!CE$3=0,0,IF(เวลาเรียน!CK22="น",ลับ!CE$3,0))</f>
        <v>0</v>
      </c>
      <c r="CF228" s="60">
        <f>IF(ลับ!CF$3=0,0,IF(เวลาเรียน!CL22="น",ลับ!CF$3,0))</f>
        <v>0</v>
      </c>
      <c r="CG228" s="60">
        <f>IF(ลับ!CG$3=0,0,IF(เวลาเรียน!CM22="น",ลับ!CG$3,0))</f>
        <v>0</v>
      </c>
      <c r="CH228" s="60">
        <f>IF(ลับ!CH$3=0,0,IF(เวลาเรียน!CN22="น",ลับ!CH$3,0))</f>
        <v>0</v>
      </c>
      <c r="CI228" s="60">
        <f>IF(ลับ!CI$3=0,0,IF(เวลาเรียน!CO22="น",ลับ!CI$3,0))</f>
        <v>0</v>
      </c>
      <c r="CJ228" s="60">
        <f>IF(ลับ!CJ$3=0,0,IF(เวลาเรียน!CP22="น",ลับ!CJ$3,0))</f>
        <v>0</v>
      </c>
      <c r="CK228" s="60">
        <f>IF(ลับ!CK$3=0,0,IF(เวลาเรียน!CQ22="น",ลับ!CK$3,0))</f>
        <v>0</v>
      </c>
      <c r="CL228" s="60">
        <f>IF(ลับ!CL$3=0,0,IF(เวลาเรียน!CR22="น",ลับ!CL$3,0))</f>
        <v>0</v>
      </c>
      <c r="CM228" s="60">
        <f>IF(ลับ!CM$3=0,0,IF(เวลาเรียน!CS22="น",ลับ!CM$3,0))</f>
        <v>0</v>
      </c>
      <c r="CN228" s="60">
        <f>IF(ลับ!CN$3=0,0,IF(เวลาเรียน!CT22="น",ลับ!CN$3,0))</f>
        <v>0</v>
      </c>
      <c r="CO228" s="60">
        <f>IF(ลับ!CO$3=0,0,IF(เวลาเรียน!CU22="น",ลับ!CO$3,0))</f>
        <v>0</v>
      </c>
      <c r="CP228" s="60">
        <f>IF(ลับ!CP$3=0,0,IF(เวลาเรียน!CV22="น",ลับ!CP$3,0))</f>
        <v>0</v>
      </c>
      <c r="CQ228" s="60">
        <f>IF(ลับ!CQ$3=0,0,IF(เวลาเรียน!CW22="น",ลับ!CQ$3,0))</f>
        <v>0</v>
      </c>
      <c r="CR228" s="60">
        <f>IF(ลับ!CR$3=0,0,IF(เวลาเรียน!CX22="น",ลับ!CR$3,0))</f>
        <v>0</v>
      </c>
      <c r="CS228" s="60">
        <f>IF(ลับ!CS$3=0,0,IF(เวลาเรียน!CY22="น",ลับ!CS$3,0))</f>
        <v>0</v>
      </c>
      <c r="CT228" s="60">
        <f>IF(ลับ!CT$3=0,0,IF(เวลาเรียน!CZ22="น",ลับ!CT$3,0))</f>
        <v>0</v>
      </c>
      <c r="CU228" s="60">
        <f>IF(ลับ!CU$3=0,0,IF(เวลาเรียน!DA22="น",ลับ!CU$3,0))</f>
        <v>0</v>
      </c>
      <c r="CV228" s="60">
        <f>IF(ลับ!CV$3=0,0,IF(เวลาเรียน!DB22="น",ลับ!CV$3,0))</f>
        <v>0</v>
      </c>
      <c r="CW228" s="60">
        <f>IF(ลับ!CW$3=0,0,IF(เวลาเรียน!DC22="น",ลับ!CW$3,0))</f>
        <v>0</v>
      </c>
      <c r="CX228" s="73" t="e">
        <f t="shared" si="27"/>
        <v>#REF!</v>
      </c>
      <c r="CZ228" s="47"/>
      <c r="DA228" s="47"/>
      <c r="DB228" s="47"/>
      <c r="DC228" s="47"/>
      <c r="DD228" s="47"/>
      <c r="DE228" s="47"/>
      <c r="DF228" s="47"/>
      <c r="DG228" s="47"/>
      <c r="DH228" s="47"/>
      <c r="DI228" s="47"/>
      <c r="DJ228" s="47"/>
      <c r="DK228" s="47"/>
      <c r="DL228" s="47"/>
      <c r="DM228" s="47"/>
      <c r="DN228" s="47"/>
      <c r="DO228" s="47"/>
      <c r="DP228" s="47"/>
      <c r="DQ228" s="47"/>
      <c r="DR228" s="47"/>
      <c r="DS228" s="47"/>
      <c r="DT228" s="47"/>
      <c r="DU228" s="47"/>
      <c r="DV228" s="47"/>
      <c r="DW228" s="47"/>
      <c r="DX228" s="47"/>
      <c r="DY228" s="47"/>
      <c r="DZ228" s="47"/>
      <c r="EA228" s="47"/>
      <c r="EB228" s="47"/>
      <c r="EC228" s="47"/>
      <c r="ED228" s="47"/>
      <c r="EE228" s="47"/>
      <c r="EF228" s="47"/>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row>
    <row r="229" spans="1:214" ht="20.399999999999999" x14ac:dyDescent="0.55000000000000004">
      <c r="A229" s="25">
        <v>18</v>
      </c>
      <c r="B229" s="60">
        <f>IF(ลับ!B$3=0,0,IF(เวลาเรียน!H23="น",ลับ!B$3,0))</f>
        <v>0</v>
      </c>
      <c r="C229" s="60">
        <f>IF(ลับ!C$3=0,0,IF(เวลาเรียน!I23="น",ลับ!C$3,0))</f>
        <v>0</v>
      </c>
      <c r="D229" s="60">
        <f>IF(ลับ!D$3=0,0,IF(เวลาเรียน!J23="น",ลับ!D$3,0))</f>
        <v>0</v>
      </c>
      <c r="E229" s="60">
        <f>IF(ลับ!E$3=0,0,IF(เวลาเรียน!K23="น",ลับ!E$3,0))</f>
        <v>0</v>
      </c>
      <c r="F229" s="60" t="e">
        <f>IF(ลับ!F$3=0,0,IF(เวลาเรียน!#REF!="น",ลับ!F$3,0))</f>
        <v>#REF!</v>
      </c>
      <c r="G229" s="60">
        <f>IF(ลับ!G$3=0,0,IF(เวลาเรียน!L23="น",ลับ!G$3,0))</f>
        <v>0</v>
      </c>
      <c r="H229" s="60">
        <f>IF(ลับ!H$3=0,0,IF(เวลาเรียน!M23="น",ลับ!H$3,0))</f>
        <v>0</v>
      </c>
      <c r="I229" s="60">
        <f>IF(ลับ!I$3=0,0,IF(เวลาเรียน!N23="น",ลับ!I$3,0))</f>
        <v>0</v>
      </c>
      <c r="J229" s="60">
        <f>IF(ลับ!J$3=0,0,IF(เวลาเรียน!O23="น",ลับ!J$3,0))</f>
        <v>0</v>
      </c>
      <c r="K229" s="60">
        <f>IF(ลับ!K$3=0,0,IF(เวลาเรียน!P23="น",ลับ!K$3,0))</f>
        <v>0</v>
      </c>
      <c r="L229" s="60">
        <f>IF(ลับ!L$3=0,0,IF(เวลาเรียน!Q23="น",ลับ!L$3,0))</f>
        <v>0</v>
      </c>
      <c r="M229" s="60">
        <f>IF(ลับ!M$3=0,0,IF(เวลาเรียน!R23="น",ลับ!M$3,0))</f>
        <v>0</v>
      </c>
      <c r="N229" s="60">
        <f>IF(ลับ!N$3=0,0,IF(เวลาเรียน!S23="น",ลับ!N$3,0))</f>
        <v>0</v>
      </c>
      <c r="O229" s="60">
        <f>IF(ลับ!O$3=0,0,IF(เวลาเรียน!T23="น",ลับ!O$3,0))</f>
        <v>0</v>
      </c>
      <c r="P229" s="60">
        <f>IF(ลับ!P$3=0,0,IF(เวลาเรียน!U23="น",ลับ!P$3,0))</f>
        <v>0</v>
      </c>
      <c r="Q229" s="60">
        <f>IF(ลับ!Q$3=0,0,IF(เวลาเรียน!V23="น",ลับ!Q$3,0))</f>
        <v>0</v>
      </c>
      <c r="R229" s="60">
        <f>IF(ลับ!R$3=0,0,IF(เวลาเรียน!W23="น",ลับ!R$3,0))</f>
        <v>0</v>
      </c>
      <c r="S229" s="60">
        <f>IF(ลับ!S$3=0,0,IF(เวลาเรียน!X23="น",ลับ!S$3,0))</f>
        <v>0</v>
      </c>
      <c r="T229" s="60">
        <f>IF(ลับ!T$3=0,0,IF(เวลาเรียน!Y23="น",ลับ!T$3,0))</f>
        <v>0</v>
      </c>
      <c r="U229" s="60">
        <f>IF(ลับ!U$3=0,0,IF(เวลาเรียน!Z23="น",ลับ!U$3,0))</f>
        <v>0</v>
      </c>
      <c r="V229" s="60">
        <f>IF(ลับ!V$3=0,0,IF(เวลาเรียน!AA23="น",ลับ!V$3,0))</f>
        <v>0</v>
      </c>
      <c r="W229" s="60">
        <f>IF(ลับ!W$3=0,0,IF(เวลาเรียน!AB23="น",ลับ!W$3,0))</f>
        <v>0</v>
      </c>
      <c r="X229" s="60">
        <f>IF(ลับ!X$3=0,0,IF(เวลาเรียน!AC23="น",ลับ!X$3,0))</f>
        <v>0</v>
      </c>
      <c r="Y229" s="60">
        <f>IF(ลับ!Y$3=0,0,IF(เวลาเรียน!AD23="น",ลับ!Y$3,0))</f>
        <v>0</v>
      </c>
      <c r="Z229" s="295">
        <f>IF(ลับ!Z$3=0,0,IF(เวลาเรียน!AE23="น",ลับ!Z$3,0))</f>
        <v>0</v>
      </c>
      <c r="AA229" s="60">
        <f>IF(ลับ!B$3=0,0,IF(เวลาเรียน!AF23="น",ลับ!B$3,0))</f>
        <v>0</v>
      </c>
      <c r="AB229" s="60">
        <f>IF(ลับ!C$3=0,0,IF(เวลาเรียน!AG23="น",ลับ!C$3,0))</f>
        <v>0</v>
      </c>
      <c r="AC229" s="60">
        <f>IF(ลับ!D$3=0,0,IF(เวลาเรียน!AH23="น",ลับ!D$3,0))</f>
        <v>0</v>
      </c>
      <c r="AD229" s="60">
        <f>IF(ลับ!E$3=0,0,IF(เวลาเรียน!AI23="น",ลับ!E$3,0))</f>
        <v>0</v>
      </c>
      <c r="AE229" s="60" t="e">
        <f>IF(ลับ!F$3=0,0,IF(เวลาเรียน!AJ23="น",ลับ!F$3,0))</f>
        <v>#REF!</v>
      </c>
      <c r="AF229" s="60">
        <f>IF(ลับ!G$3=0,0,IF(เวลาเรียน!AK23="น",ลับ!G$3,0))</f>
        <v>0</v>
      </c>
      <c r="AG229" s="60">
        <f>IF(ลับ!H$3=0,0,IF(เวลาเรียน!AL23="น",ลับ!H$3,0))</f>
        <v>0</v>
      </c>
      <c r="AH229" s="60">
        <f>IF(ลับ!I$3=0,0,IF(เวลาเรียน!AM23="น",ลับ!I$3,0))</f>
        <v>0</v>
      </c>
      <c r="AI229" s="60">
        <f>IF(ลับ!J$3=0,0,IF(เวลาเรียน!AN23="น",ลับ!J$3,0))</f>
        <v>0</v>
      </c>
      <c r="AJ229" s="60">
        <f>IF(ลับ!K$3=0,0,IF(เวลาเรียน!AO23="น",ลับ!K$3,0))</f>
        <v>0</v>
      </c>
      <c r="AK229" s="60">
        <f>IF(ลับ!L$3=0,0,IF(เวลาเรียน!AP23="น",ลับ!L$3,0))</f>
        <v>0</v>
      </c>
      <c r="AL229" s="60">
        <f>IF(ลับ!M$3=0,0,IF(เวลาเรียน!AQ23="น",ลับ!M$3,0))</f>
        <v>0</v>
      </c>
      <c r="AM229" s="60">
        <f>IF(ลับ!N$3=0,0,IF(เวลาเรียน!AR23="น",ลับ!N$3,0))</f>
        <v>0</v>
      </c>
      <c r="AN229" s="60">
        <f>IF(ลับ!O$3=0,0,IF(เวลาเรียน!AS23="น",ลับ!O$3,0))</f>
        <v>0</v>
      </c>
      <c r="AO229" s="60">
        <f>IF(ลับ!P$3=0,0,IF(เวลาเรียน!AT23="น",ลับ!P$3,0))</f>
        <v>0</v>
      </c>
      <c r="AP229" s="60">
        <f>IF(ลับ!Q$3=0,0,IF(เวลาเรียน!AU23="น",ลับ!Q$3,0))</f>
        <v>0</v>
      </c>
      <c r="AQ229" s="60">
        <f>IF(ลับ!R$3=0,0,IF(เวลาเรียน!AV23="น",ลับ!R$3,0))</f>
        <v>0</v>
      </c>
      <c r="AR229" s="60">
        <f>IF(ลับ!S$3=0,0,IF(เวลาเรียน!AW23="น",ลับ!S$3,0))</f>
        <v>0</v>
      </c>
      <c r="AS229" s="60">
        <f>IF(ลับ!T$3=0,0,IF(เวลาเรียน!AX23="น",ลับ!T$3,0))</f>
        <v>0</v>
      </c>
      <c r="AT229" s="60">
        <f>IF(ลับ!U$3=0,0,IF(เวลาเรียน!AY23="น",ลับ!U$3,0))</f>
        <v>0</v>
      </c>
      <c r="AU229" s="60">
        <f>IF(ลับ!V$3=0,0,IF(เวลาเรียน!AZ23="น",ลับ!V$3,0))</f>
        <v>0</v>
      </c>
      <c r="AV229" s="60">
        <f>IF(ลับ!W$3=0,0,IF(เวลาเรียน!BA23="น",ลับ!W$3,0))</f>
        <v>0</v>
      </c>
      <c r="AW229" s="60">
        <f>IF(ลับ!X$3=0,0,IF(เวลาเรียน!BB23="น",ลับ!X$3,0))</f>
        <v>0</v>
      </c>
      <c r="AX229" s="60">
        <f>IF(ลับ!Y$3=0,0,IF(เวลาเรียน!BC23="น",ลับ!Y$3,0))</f>
        <v>0</v>
      </c>
      <c r="AY229" s="60">
        <f>IF(ลับ!Z$3=0,0,IF(เวลาเรียน!BD23="น",ลับ!Z$3,0))</f>
        <v>0</v>
      </c>
      <c r="AZ229" s="60">
        <f>IF(ลับ!AA$3=0,0,IF(เวลาเรียน!BE23="น",ลับ!AA$3,0))</f>
        <v>0</v>
      </c>
      <c r="BA229" s="60">
        <f>IF(ลับ!AB$3=0,0,IF(เวลาเรียน!BF23="น",ลับ!AB$3,0))</f>
        <v>0</v>
      </c>
      <c r="BB229" s="60">
        <f>IF(ลับ!AC$3=0,0,IF(เวลาเรียน!BG23="น",ลับ!AC$3,0))</f>
        <v>0</v>
      </c>
      <c r="BC229" s="60">
        <f>IF(ลับ!AD$3=0,0,IF(เวลาเรียน!BH23="น",ลับ!AD$3,0))</f>
        <v>0</v>
      </c>
      <c r="BD229" s="60">
        <f>IF(ลับ!AE$3=0,0,IF(เวลาเรียน!BI23="น",ลับ!AE$3,0))</f>
        <v>0</v>
      </c>
      <c r="BE229" s="60">
        <f>IF(ลับ!AF$3=0,0,IF(เวลาเรียน!BJ23="น",ลับ!AF$3,0))</f>
        <v>0</v>
      </c>
      <c r="BF229" s="60">
        <f>IF(ลับ!AG$3=0,0,IF(เวลาเรียน!BK23="น",ลับ!AG$3,0))</f>
        <v>0</v>
      </c>
      <c r="BG229" s="60">
        <f>IF(ลับ!AH$3=0,0,IF(เวลาเรียน!BL23="น",ลับ!AH$3,0))</f>
        <v>0</v>
      </c>
      <c r="BH229" s="60">
        <f>IF(ลับ!AI$3=0,0,IF(เวลาเรียน!BM23="น",ลับ!AI$3,0))</f>
        <v>0</v>
      </c>
      <c r="BI229" s="60">
        <f>IF(ลับ!AJ$3=0,0,IF(เวลาเรียน!BN23="น",ลับ!AJ$3,0))</f>
        <v>0</v>
      </c>
      <c r="BJ229" s="60">
        <f>IF(ลับ!AK$3=0,0,IF(เวลาเรียน!BO23="น",ลับ!AK$3,0))</f>
        <v>0</v>
      </c>
      <c r="BK229" s="60">
        <f>IF(ลับ!AL$3=0,0,IF(เวลาเรียน!BP23="น",ลับ!AL$3,0))</f>
        <v>0</v>
      </c>
      <c r="BL229" s="60">
        <f>IF(ลับ!AM$3=0,0,IF(เวลาเรียน!BQ23="น",ลับ!AM$3,0))</f>
        <v>0</v>
      </c>
      <c r="BM229" s="60">
        <f>IF(ลับ!AN$3=0,0,IF(เวลาเรียน!BR23="น",ลับ!AN$3,0))</f>
        <v>0</v>
      </c>
      <c r="BN229" s="60">
        <f>IF(ลับ!AO$3=0,0,IF(เวลาเรียน!BS23="น",ลับ!AO$3,0))</f>
        <v>0</v>
      </c>
      <c r="BO229" s="60">
        <f>IF(ลับ!AP$3=0,0,IF(เวลาเรียน!BT23="น",ลับ!AP$3,0))</f>
        <v>0</v>
      </c>
      <c r="BP229" s="60">
        <f>IF(ลับ!AQ$3=0,0,IF(เวลาเรียน!BU23="น",ลับ!AQ$3,0))</f>
        <v>0</v>
      </c>
      <c r="BQ229" s="60">
        <f>IF(ลับ!AR$3=0,0,IF(เวลาเรียน!BV23="น",ลับ!AR$3,0))</f>
        <v>0</v>
      </c>
      <c r="BR229" s="60">
        <f>IF(ลับ!AS$3=0,0,IF(เวลาเรียน!BW23="น",ลับ!AS$3,0))</f>
        <v>0</v>
      </c>
      <c r="BS229" s="295">
        <f>IF(ลับ!AT$3=0,0,IF(เวลาเรียน!BX23="น",ลับ!AT$3,0))</f>
        <v>0</v>
      </c>
      <c r="BT229" s="60">
        <f>IF(ลับ!BT$3=0,0,IF(เวลาเรียน!BZ23="น",ลับ!BT$3,0))</f>
        <v>0</v>
      </c>
      <c r="BU229" s="60">
        <f>IF(ลับ!BU$3=0,0,IF(เวลาเรียน!CA23="น",ลับ!BU$3,0))</f>
        <v>0</v>
      </c>
      <c r="BV229" s="60">
        <f>IF(ลับ!BV$3=0,0,IF(เวลาเรียน!CB23="น",ลับ!BV$3,0))</f>
        <v>0</v>
      </c>
      <c r="BW229" s="60">
        <f>IF(ลับ!BW$3=0,0,IF(เวลาเรียน!CC23="น",ลับ!BW$3,0))</f>
        <v>0</v>
      </c>
      <c r="BX229" s="60">
        <f>IF(ลับ!BX$3=0,0,IF(เวลาเรียน!CD23="น",ลับ!BX$3,0))</f>
        <v>0</v>
      </c>
      <c r="BY229" s="60">
        <f>IF(ลับ!BY$3=0,0,IF(เวลาเรียน!CE23="น",ลับ!BY$3,0))</f>
        <v>0</v>
      </c>
      <c r="BZ229" s="60">
        <f>IF(ลับ!BZ$3=0,0,IF(เวลาเรียน!CF23="น",ลับ!BZ$3,0))</f>
        <v>0</v>
      </c>
      <c r="CA229" s="60">
        <f>IF(ลับ!CA$3=0,0,IF(เวลาเรียน!CG23="น",ลับ!CA$3,0))</f>
        <v>0</v>
      </c>
      <c r="CB229" s="60">
        <f>IF(ลับ!CB$3=0,0,IF(เวลาเรียน!CH23="น",ลับ!CB$3,0))</f>
        <v>0</v>
      </c>
      <c r="CC229" s="60">
        <f>IF(ลับ!CC$3=0,0,IF(เวลาเรียน!CI23="น",ลับ!CC$3,0))</f>
        <v>0</v>
      </c>
      <c r="CD229" s="60">
        <f>IF(ลับ!CD$3=0,0,IF(เวลาเรียน!CJ23="น",ลับ!CD$3,0))</f>
        <v>0</v>
      </c>
      <c r="CE229" s="60">
        <f>IF(ลับ!CE$3=0,0,IF(เวลาเรียน!CK23="น",ลับ!CE$3,0))</f>
        <v>0</v>
      </c>
      <c r="CF229" s="60">
        <f>IF(ลับ!CF$3=0,0,IF(เวลาเรียน!CL23="น",ลับ!CF$3,0))</f>
        <v>0</v>
      </c>
      <c r="CG229" s="60">
        <f>IF(ลับ!CG$3=0,0,IF(เวลาเรียน!CM23="น",ลับ!CG$3,0))</f>
        <v>0</v>
      </c>
      <c r="CH229" s="60">
        <f>IF(ลับ!CH$3=0,0,IF(เวลาเรียน!CN23="น",ลับ!CH$3,0))</f>
        <v>0</v>
      </c>
      <c r="CI229" s="60">
        <f>IF(ลับ!CI$3=0,0,IF(เวลาเรียน!CO23="น",ลับ!CI$3,0))</f>
        <v>0</v>
      </c>
      <c r="CJ229" s="60">
        <f>IF(ลับ!CJ$3=0,0,IF(เวลาเรียน!CP23="น",ลับ!CJ$3,0))</f>
        <v>0</v>
      </c>
      <c r="CK229" s="60">
        <f>IF(ลับ!CK$3=0,0,IF(เวลาเรียน!CQ23="น",ลับ!CK$3,0))</f>
        <v>0</v>
      </c>
      <c r="CL229" s="60">
        <f>IF(ลับ!CL$3=0,0,IF(เวลาเรียน!CR23="น",ลับ!CL$3,0))</f>
        <v>0</v>
      </c>
      <c r="CM229" s="60">
        <f>IF(ลับ!CM$3=0,0,IF(เวลาเรียน!CS23="น",ลับ!CM$3,0))</f>
        <v>0</v>
      </c>
      <c r="CN229" s="60">
        <f>IF(ลับ!CN$3=0,0,IF(เวลาเรียน!CT23="น",ลับ!CN$3,0))</f>
        <v>0</v>
      </c>
      <c r="CO229" s="60">
        <f>IF(ลับ!CO$3=0,0,IF(เวลาเรียน!CU23="น",ลับ!CO$3,0))</f>
        <v>0</v>
      </c>
      <c r="CP229" s="60">
        <f>IF(ลับ!CP$3=0,0,IF(เวลาเรียน!CV23="น",ลับ!CP$3,0))</f>
        <v>0</v>
      </c>
      <c r="CQ229" s="60">
        <f>IF(ลับ!CQ$3=0,0,IF(เวลาเรียน!CW23="น",ลับ!CQ$3,0))</f>
        <v>0</v>
      </c>
      <c r="CR229" s="60">
        <f>IF(ลับ!CR$3=0,0,IF(เวลาเรียน!CX23="น",ลับ!CR$3,0))</f>
        <v>0</v>
      </c>
      <c r="CS229" s="60">
        <f>IF(ลับ!CS$3=0,0,IF(เวลาเรียน!CY23="น",ลับ!CS$3,0))</f>
        <v>0</v>
      </c>
      <c r="CT229" s="60">
        <f>IF(ลับ!CT$3=0,0,IF(เวลาเรียน!CZ23="น",ลับ!CT$3,0))</f>
        <v>0</v>
      </c>
      <c r="CU229" s="60">
        <f>IF(ลับ!CU$3=0,0,IF(เวลาเรียน!DA23="น",ลับ!CU$3,0))</f>
        <v>0</v>
      </c>
      <c r="CV229" s="60">
        <f>IF(ลับ!CV$3=0,0,IF(เวลาเรียน!DB23="น",ลับ!CV$3,0))</f>
        <v>0</v>
      </c>
      <c r="CW229" s="60">
        <f>IF(ลับ!CW$3=0,0,IF(เวลาเรียน!DC23="น",ลับ!CW$3,0))</f>
        <v>0</v>
      </c>
      <c r="CX229" s="73" t="e">
        <f t="shared" si="27"/>
        <v>#REF!</v>
      </c>
      <c r="CZ229" s="47"/>
      <c r="DA229" s="47"/>
      <c r="DB229" s="47"/>
      <c r="DC229" s="47"/>
      <c r="DD229" s="47"/>
      <c r="DE229" s="47"/>
      <c r="DF229" s="47"/>
      <c r="DG229" s="47"/>
      <c r="DH229" s="47"/>
      <c r="DI229" s="47"/>
      <c r="DJ229" s="47"/>
      <c r="DK229" s="47"/>
      <c r="DL229" s="47"/>
      <c r="DM229" s="47"/>
      <c r="DN229" s="47"/>
      <c r="DO229" s="47"/>
      <c r="DP229" s="47"/>
      <c r="DQ229" s="47"/>
      <c r="DR229" s="47"/>
      <c r="DS229" s="47"/>
      <c r="DT229" s="47"/>
      <c r="DU229" s="47"/>
      <c r="DV229" s="47"/>
      <c r="DW229" s="47"/>
      <c r="DX229" s="47"/>
      <c r="DY229" s="47"/>
      <c r="DZ229" s="47"/>
      <c r="EA229" s="47"/>
      <c r="EB229" s="47"/>
      <c r="EC229" s="47"/>
      <c r="ED229" s="47"/>
      <c r="EE229" s="47"/>
      <c r="EF229" s="47"/>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row>
    <row r="230" spans="1:214" ht="20.399999999999999" x14ac:dyDescent="0.55000000000000004">
      <c r="A230" s="25">
        <v>19</v>
      </c>
      <c r="B230" s="60">
        <f>IF(ลับ!B$3=0,0,IF(เวลาเรียน!H24="น",ลับ!B$3,0))</f>
        <v>0</v>
      </c>
      <c r="C230" s="60">
        <f>IF(ลับ!C$3=0,0,IF(เวลาเรียน!I24="น",ลับ!C$3,0))</f>
        <v>0</v>
      </c>
      <c r="D230" s="60">
        <f>IF(ลับ!D$3=0,0,IF(เวลาเรียน!J24="น",ลับ!D$3,0))</f>
        <v>0</v>
      </c>
      <c r="E230" s="60">
        <f>IF(ลับ!E$3=0,0,IF(เวลาเรียน!K24="น",ลับ!E$3,0))</f>
        <v>0</v>
      </c>
      <c r="F230" s="60" t="e">
        <f>IF(ลับ!F$3=0,0,IF(เวลาเรียน!#REF!="น",ลับ!F$3,0))</f>
        <v>#REF!</v>
      </c>
      <c r="G230" s="60">
        <f>IF(ลับ!G$3=0,0,IF(เวลาเรียน!L24="น",ลับ!G$3,0))</f>
        <v>0</v>
      </c>
      <c r="H230" s="60">
        <f>IF(ลับ!H$3=0,0,IF(เวลาเรียน!M24="น",ลับ!H$3,0))</f>
        <v>0</v>
      </c>
      <c r="I230" s="60">
        <f>IF(ลับ!I$3=0,0,IF(เวลาเรียน!N24="น",ลับ!I$3,0))</f>
        <v>0</v>
      </c>
      <c r="J230" s="60">
        <f>IF(ลับ!J$3=0,0,IF(เวลาเรียน!O24="น",ลับ!J$3,0))</f>
        <v>0</v>
      </c>
      <c r="K230" s="60">
        <f>IF(ลับ!K$3=0,0,IF(เวลาเรียน!P24="น",ลับ!K$3,0))</f>
        <v>0</v>
      </c>
      <c r="L230" s="60">
        <f>IF(ลับ!L$3=0,0,IF(เวลาเรียน!Q24="น",ลับ!L$3,0))</f>
        <v>0</v>
      </c>
      <c r="M230" s="60">
        <f>IF(ลับ!M$3=0,0,IF(เวลาเรียน!R24="น",ลับ!M$3,0))</f>
        <v>0</v>
      </c>
      <c r="N230" s="60">
        <f>IF(ลับ!N$3=0,0,IF(เวลาเรียน!S24="น",ลับ!N$3,0))</f>
        <v>0</v>
      </c>
      <c r="O230" s="60">
        <f>IF(ลับ!O$3=0,0,IF(เวลาเรียน!T24="น",ลับ!O$3,0))</f>
        <v>0</v>
      </c>
      <c r="P230" s="60">
        <f>IF(ลับ!P$3=0,0,IF(เวลาเรียน!U24="น",ลับ!P$3,0))</f>
        <v>0</v>
      </c>
      <c r="Q230" s="60">
        <f>IF(ลับ!Q$3=0,0,IF(เวลาเรียน!V24="น",ลับ!Q$3,0))</f>
        <v>0</v>
      </c>
      <c r="R230" s="60">
        <f>IF(ลับ!R$3=0,0,IF(เวลาเรียน!W24="น",ลับ!R$3,0))</f>
        <v>0</v>
      </c>
      <c r="S230" s="60">
        <f>IF(ลับ!S$3=0,0,IF(เวลาเรียน!X24="น",ลับ!S$3,0))</f>
        <v>0</v>
      </c>
      <c r="T230" s="60">
        <f>IF(ลับ!T$3=0,0,IF(เวลาเรียน!Y24="น",ลับ!T$3,0))</f>
        <v>0</v>
      </c>
      <c r="U230" s="60">
        <f>IF(ลับ!U$3=0,0,IF(เวลาเรียน!Z24="น",ลับ!U$3,0))</f>
        <v>0</v>
      </c>
      <c r="V230" s="60">
        <f>IF(ลับ!V$3=0,0,IF(เวลาเรียน!AA24="น",ลับ!V$3,0))</f>
        <v>0</v>
      </c>
      <c r="W230" s="60">
        <f>IF(ลับ!W$3=0,0,IF(เวลาเรียน!AB24="น",ลับ!W$3,0))</f>
        <v>0</v>
      </c>
      <c r="X230" s="60">
        <f>IF(ลับ!X$3=0,0,IF(เวลาเรียน!AC24="น",ลับ!X$3,0))</f>
        <v>0</v>
      </c>
      <c r="Y230" s="60">
        <f>IF(ลับ!Y$3=0,0,IF(เวลาเรียน!AD24="น",ลับ!Y$3,0))</f>
        <v>0</v>
      </c>
      <c r="Z230" s="295">
        <f>IF(ลับ!Z$3=0,0,IF(เวลาเรียน!AE24="น",ลับ!Z$3,0))</f>
        <v>0</v>
      </c>
      <c r="AA230" s="60">
        <f>IF(ลับ!B$3=0,0,IF(เวลาเรียน!AF24="น",ลับ!B$3,0))</f>
        <v>0</v>
      </c>
      <c r="AB230" s="60">
        <f>IF(ลับ!C$3=0,0,IF(เวลาเรียน!AG24="น",ลับ!C$3,0))</f>
        <v>0</v>
      </c>
      <c r="AC230" s="60">
        <f>IF(ลับ!D$3=0,0,IF(เวลาเรียน!AH24="น",ลับ!D$3,0))</f>
        <v>0</v>
      </c>
      <c r="AD230" s="60">
        <f>IF(ลับ!E$3=0,0,IF(เวลาเรียน!AI24="น",ลับ!E$3,0))</f>
        <v>0</v>
      </c>
      <c r="AE230" s="60" t="e">
        <f>IF(ลับ!F$3=0,0,IF(เวลาเรียน!AJ24="น",ลับ!F$3,0))</f>
        <v>#REF!</v>
      </c>
      <c r="AF230" s="60">
        <f>IF(ลับ!G$3=0,0,IF(เวลาเรียน!AK24="น",ลับ!G$3,0))</f>
        <v>0</v>
      </c>
      <c r="AG230" s="60">
        <f>IF(ลับ!H$3=0,0,IF(เวลาเรียน!AL24="น",ลับ!H$3,0))</f>
        <v>0</v>
      </c>
      <c r="AH230" s="60">
        <f>IF(ลับ!I$3=0,0,IF(เวลาเรียน!AM24="น",ลับ!I$3,0))</f>
        <v>0</v>
      </c>
      <c r="AI230" s="60">
        <f>IF(ลับ!J$3=0,0,IF(เวลาเรียน!AN24="น",ลับ!J$3,0))</f>
        <v>0</v>
      </c>
      <c r="AJ230" s="60">
        <f>IF(ลับ!K$3=0,0,IF(เวลาเรียน!AO24="น",ลับ!K$3,0))</f>
        <v>0</v>
      </c>
      <c r="AK230" s="60">
        <f>IF(ลับ!L$3=0,0,IF(เวลาเรียน!AP24="น",ลับ!L$3,0))</f>
        <v>0</v>
      </c>
      <c r="AL230" s="60">
        <f>IF(ลับ!M$3=0,0,IF(เวลาเรียน!AQ24="น",ลับ!M$3,0))</f>
        <v>0</v>
      </c>
      <c r="AM230" s="60">
        <f>IF(ลับ!N$3=0,0,IF(เวลาเรียน!AR24="น",ลับ!N$3,0))</f>
        <v>0</v>
      </c>
      <c r="AN230" s="60">
        <f>IF(ลับ!O$3=0,0,IF(เวลาเรียน!AS24="น",ลับ!O$3,0))</f>
        <v>0</v>
      </c>
      <c r="AO230" s="60">
        <f>IF(ลับ!P$3=0,0,IF(เวลาเรียน!AT24="น",ลับ!P$3,0))</f>
        <v>0</v>
      </c>
      <c r="AP230" s="60">
        <f>IF(ลับ!Q$3=0,0,IF(เวลาเรียน!AU24="น",ลับ!Q$3,0))</f>
        <v>0</v>
      </c>
      <c r="AQ230" s="60">
        <f>IF(ลับ!R$3=0,0,IF(เวลาเรียน!AV24="น",ลับ!R$3,0))</f>
        <v>0</v>
      </c>
      <c r="AR230" s="60">
        <f>IF(ลับ!S$3=0,0,IF(เวลาเรียน!AW24="น",ลับ!S$3,0))</f>
        <v>0</v>
      </c>
      <c r="AS230" s="60">
        <f>IF(ลับ!T$3=0,0,IF(เวลาเรียน!AX24="น",ลับ!T$3,0))</f>
        <v>0</v>
      </c>
      <c r="AT230" s="60">
        <f>IF(ลับ!U$3=0,0,IF(เวลาเรียน!AY24="น",ลับ!U$3,0))</f>
        <v>0</v>
      </c>
      <c r="AU230" s="60">
        <f>IF(ลับ!V$3=0,0,IF(เวลาเรียน!AZ24="น",ลับ!V$3,0))</f>
        <v>0</v>
      </c>
      <c r="AV230" s="60">
        <f>IF(ลับ!W$3=0,0,IF(เวลาเรียน!BA24="น",ลับ!W$3,0))</f>
        <v>0</v>
      </c>
      <c r="AW230" s="60">
        <f>IF(ลับ!X$3=0,0,IF(เวลาเรียน!BB24="น",ลับ!X$3,0))</f>
        <v>0</v>
      </c>
      <c r="AX230" s="60">
        <f>IF(ลับ!Y$3=0,0,IF(เวลาเรียน!BC24="น",ลับ!Y$3,0))</f>
        <v>0</v>
      </c>
      <c r="AY230" s="60">
        <f>IF(ลับ!Z$3=0,0,IF(เวลาเรียน!BD24="น",ลับ!Z$3,0))</f>
        <v>0</v>
      </c>
      <c r="AZ230" s="60">
        <f>IF(ลับ!AA$3=0,0,IF(เวลาเรียน!BE24="น",ลับ!AA$3,0))</f>
        <v>0</v>
      </c>
      <c r="BA230" s="60">
        <f>IF(ลับ!AB$3=0,0,IF(เวลาเรียน!BF24="น",ลับ!AB$3,0))</f>
        <v>0</v>
      </c>
      <c r="BB230" s="60">
        <f>IF(ลับ!AC$3=0,0,IF(เวลาเรียน!BG24="น",ลับ!AC$3,0))</f>
        <v>0</v>
      </c>
      <c r="BC230" s="60">
        <f>IF(ลับ!AD$3=0,0,IF(เวลาเรียน!BH24="น",ลับ!AD$3,0))</f>
        <v>0</v>
      </c>
      <c r="BD230" s="60">
        <f>IF(ลับ!AE$3=0,0,IF(เวลาเรียน!BI24="น",ลับ!AE$3,0))</f>
        <v>0</v>
      </c>
      <c r="BE230" s="60">
        <f>IF(ลับ!AF$3=0,0,IF(เวลาเรียน!BJ24="น",ลับ!AF$3,0))</f>
        <v>0</v>
      </c>
      <c r="BF230" s="60">
        <f>IF(ลับ!AG$3=0,0,IF(เวลาเรียน!BK24="น",ลับ!AG$3,0))</f>
        <v>0</v>
      </c>
      <c r="BG230" s="60">
        <f>IF(ลับ!AH$3=0,0,IF(เวลาเรียน!BL24="น",ลับ!AH$3,0))</f>
        <v>0</v>
      </c>
      <c r="BH230" s="60">
        <f>IF(ลับ!AI$3=0,0,IF(เวลาเรียน!BM24="น",ลับ!AI$3,0))</f>
        <v>0</v>
      </c>
      <c r="BI230" s="60">
        <f>IF(ลับ!AJ$3=0,0,IF(เวลาเรียน!BN24="น",ลับ!AJ$3,0))</f>
        <v>0</v>
      </c>
      <c r="BJ230" s="60">
        <f>IF(ลับ!AK$3=0,0,IF(เวลาเรียน!BO24="น",ลับ!AK$3,0))</f>
        <v>0</v>
      </c>
      <c r="BK230" s="60">
        <f>IF(ลับ!AL$3=0,0,IF(เวลาเรียน!BP24="น",ลับ!AL$3,0))</f>
        <v>0</v>
      </c>
      <c r="BL230" s="60">
        <f>IF(ลับ!AM$3=0,0,IF(เวลาเรียน!BQ24="น",ลับ!AM$3,0))</f>
        <v>0</v>
      </c>
      <c r="BM230" s="60">
        <f>IF(ลับ!AN$3=0,0,IF(เวลาเรียน!BR24="น",ลับ!AN$3,0))</f>
        <v>0</v>
      </c>
      <c r="BN230" s="60">
        <f>IF(ลับ!AO$3=0,0,IF(เวลาเรียน!BS24="น",ลับ!AO$3,0))</f>
        <v>0</v>
      </c>
      <c r="BO230" s="60">
        <f>IF(ลับ!AP$3=0,0,IF(เวลาเรียน!BT24="น",ลับ!AP$3,0))</f>
        <v>0</v>
      </c>
      <c r="BP230" s="60">
        <f>IF(ลับ!AQ$3=0,0,IF(เวลาเรียน!BU24="น",ลับ!AQ$3,0))</f>
        <v>0</v>
      </c>
      <c r="BQ230" s="60">
        <f>IF(ลับ!AR$3=0,0,IF(เวลาเรียน!BV24="น",ลับ!AR$3,0))</f>
        <v>0</v>
      </c>
      <c r="BR230" s="60">
        <f>IF(ลับ!AS$3=0,0,IF(เวลาเรียน!BW24="น",ลับ!AS$3,0))</f>
        <v>0</v>
      </c>
      <c r="BS230" s="295">
        <f>IF(ลับ!AT$3=0,0,IF(เวลาเรียน!BX24="น",ลับ!AT$3,0))</f>
        <v>0</v>
      </c>
      <c r="BT230" s="60">
        <f>IF(ลับ!BT$3=0,0,IF(เวลาเรียน!BZ24="น",ลับ!BT$3,0))</f>
        <v>0</v>
      </c>
      <c r="BU230" s="60">
        <f>IF(ลับ!BU$3=0,0,IF(เวลาเรียน!CA24="น",ลับ!BU$3,0))</f>
        <v>0</v>
      </c>
      <c r="BV230" s="60">
        <f>IF(ลับ!BV$3=0,0,IF(เวลาเรียน!CB24="น",ลับ!BV$3,0))</f>
        <v>0</v>
      </c>
      <c r="BW230" s="60">
        <f>IF(ลับ!BW$3=0,0,IF(เวลาเรียน!CC24="น",ลับ!BW$3,0))</f>
        <v>0</v>
      </c>
      <c r="BX230" s="60">
        <f>IF(ลับ!BX$3=0,0,IF(เวลาเรียน!CD24="น",ลับ!BX$3,0))</f>
        <v>0</v>
      </c>
      <c r="BY230" s="60">
        <f>IF(ลับ!BY$3=0,0,IF(เวลาเรียน!CE24="น",ลับ!BY$3,0))</f>
        <v>0</v>
      </c>
      <c r="BZ230" s="60">
        <f>IF(ลับ!BZ$3=0,0,IF(เวลาเรียน!CF24="น",ลับ!BZ$3,0))</f>
        <v>0</v>
      </c>
      <c r="CA230" s="60">
        <f>IF(ลับ!CA$3=0,0,IF(เวลาเรียน!CG24="น",ลับ!CA$3,0))</f>
        <v>0</v>
      </c>
      <c r="CB230" s="60">
        <f>IF(ลับ!CB$3=0,0,IF(เวลาเรียน!CH24="น",ลับ!CB$3,0))</f>
        <v>0</v>
      </c>
      <c r="CC230" s="60">
        <f>IF(ลับ!CC$3=0,0,IF(เวลาเรียน!CI24="น",ลับ!CC$3,0))</f>
        <v>0</v>
      </c>
      <c r="CD230" s="60">
        <f>IF(ลับ!CD$3=0,0,IF(เวลาเรียน!CJ24="น",ลับ!CD$3,0))</f>
        <v>0</v>
      </c>
      <c r="CE230" s="60">
        <f>IF(ลับ!CE$3=0,0,IF(เวลาเรียน!CK24="น",ลับ!CE$3,0))</f>
        <v>0</v>
      </c>
      <c r="CF230" s="60">
        <f>IF(ลับ!CF$3=0,0,IF(เวลาเรียน!CL24="น",ลับ!CF$3,0))</f>
        <v>0</v>
      </c>
      <c r="CG230" s="60">
        <f>IF(ลับ!CG$3=0,0,IF(เวลาเรียน!CM24="น",ลับ!CG$3,0))</f>
        <v>0</v>
      </c>
      <c r="CH230" s="60">
        <f>IF(ลับ!CH$3=0,0,IF(เวลาเรียน!CN24="น",ลับ!CH$3,0))</f>
        <v>0</v>
      </c>
      <c r="CI230" s="60">
        <f>IF(ลับ!CI$3=0,0,IF(เวลาเรียน!CO24="น",ลับ!CI$3,0))</f>
        <v>0</v>
      </c>
      <c r="CJ230" s="60">
        <f>IF(ลับ!CJ$3=0,0,IF(เวลาเรียน!CP24="น",ลับ!CJ$3,0))</f>
        <v>0</v>
      </c>
      <c r="CK230" s="60">
        <f>IF(ลับ!CK$3=0,0,IF(เวลาเรียน!CQ24="น",ลับ!CK$3,0))</f>
        <v>0</v>
      </c>
      <c r="CL230" s="60">
        <f>IF(ลับ!CL$3=0,0,IF(เวลาเรียน!CR24="น",ลับ!CL$3,0))</f>
        <v>0</v>
      </c>
      <c r="CM230" s="60">
        <f>IF(ลับ!CM$3=0,0,IF(เวลาเรียน!CS24="น",ลับ!CM$3,0))</f>
        <v>0</v>
      </c>
      <c r="CN230" s="60">
        <f>IF(ลับ!CN$3=0,0,IF(เวลาเรียน!CT24="น",ลับ!CN$3,0))</f>
        <v>0</v>
      </c>
      <c r="CO230" s="60">
        <f>IF(ลับ!CO$3=0,0,IF(เวลาเรียน!CU24="น",ลับ!CO$3,0))</f>
        <v>0</v>
      </c>
      <c r="CP230" s="60">
        <f>IF(ลับ!CP$3=0,0,IF(เวลาเรียน!CV24="น",ลับ!CP$3,0))</f>
        <v>0</v>
      </c>
      <c r="CQ230" s="60">
        <f>IF(ลับ!CQ$3=0,0,IF(เวลาเรียน!CW24="น",ลับ!CQ$3,0))</f>
        <v>0</v>
      </c>
      <c r="CR230" s="60">
        <f>IF(ลับ!CR$3=0,0,IF(เวลาเรียน!CX24="น",ลับ!CR$3,0))</f>
        <v>0</v>
      </c>
      <c r="CS230" s="60">
        <f>IF(ลับ!CS$3=0,0,IF(เวลาเรียน!CY24="น",ลับ!CS$3,0))</f>
        <v>0</v>
      </c>
      <c r="CT230" s="60">
        <f>IF(ลับ!CT$3=0,0,IF(เวลาเรียน!CZ24="น",ลับ!CT$3,0))</f>
        <v>0</v>
      </c>
      <c r="CU230" s="60">
        <f>IF(ลับ!CU$3=0,0,IF(เวลาเรียน!DA24="น",ลับ!CU$3,0))</f>
        <v>0</v>
      </c>
      <c r="CV230" s="60">
        <f>IF(ลับ!CV$3=0,0,IF(เวลาเรียน!DB24="น",ลับ!CV$3,0))</f>
        <v>0</v>
      </c>
      <c r="CW230" s="60">
        <f>IF(ลับ!CW$3=0,0,IF(เวลาเรียน!DC24="น",ลับ!CW$3,0))</f>
        <v>0</v>
      </c>
      <c r="CX230" s="73" t="e">
        <f t="shared" si="27"/>
        <v>#REF!</v>
      </c>
      <c r="CZ230" s="47"/>
      <c r="DA230" s="47"/>
      <c r="DB230" s="47"/>
      <c r="DC230" s="47"/>
      <c r="DD230" s="47"/>
      <c r="DE230" s="47"/>
      <c r="DF230" s="47"/>
      <c r="DG230" s="47"/>
      <c r="DH230" s="47"/>
      <c r="DI230" s="47"/>
      <c r="DJ230" s="47"/>
      <c r="DK230" s="47"/>
      <c r="DL230" s="47"/>
      <c r="DM230" s="47"/>
      <c r="DN230" s="47"/>
      <c r="DO230" s="47"/>
      <c r="DP230" s="47"/>
      <c r="DQ230" s="47"/>
      <c r="DR230" s="47"/>
      <c r="DS230" s="47"/>
      <c r="DT230" s="47"/>
      <c r="DU230" s="47"/>
      <c r="DV230" s="47"/>
      <c r="DW230" s="47"/>
      <c r="DX230" s="47"/>
      <c r="DY230" s="47"/>
      <c r="DZ230" s="47"/>
      <c r="EA230" s="47"/>
      <c r="EB230" s="47"/>
      <c r="EC230" s="47"/>
      <c r="ED230" s="47"/>
      <c r="EE230" s="47"/>
      <c r="EF230" s="47"/>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row>
    <row r="231" spans="1:214" ht="20.399999999999999" x14ac:dyDescent="0.55000000000000004">
      <c r="A231" s="25">
        <v>20</v>
      </c>
      <c r="B231" s="60">
        <f>IF(ลับ!B$3=0,0,IF(เวลาเรียน!H25="น",ลับ!B$3,0))</f>
        <v>0</v>
      </c>
      <c r="C231" s="60">
        <f>IF(ลับ!C$3=0,0,IF(เวลาเรียน!I25="น",ลับ!C$3,0))</f>
        <v>0</v>
      </c>
      <c r="D231" s="60">
        <f>IF(ลับ!D$3=0,0,IF(เวลาเรียน!J25="น",ลับ!D$3,0))</f>
        <v>0</v>
      </c>
      <c r="E231" s="60">
        <f>IF(ลับ!E$3=0,0,IF(เวลาเรียน!K25="น",ลับ!E$3,0))</f>
        <v>0</v>
      </c>
      <c r="F231" s="60" t="e">
        <f>IF(ลับ!F$3=0,0,IF(เวลาเรียน!#REF!="น",ลับ!F$3,0))</f>
        <v>#REF!</v>
      </c>
      <c r="G231" s="60">
        <f>IF(ลับ!G$3=0,0,IF(เวลาเรียน!L25="น",ลับ!G$3,0))</f>
        <v>0</v>
      </c>
      <c r="H231" s="60">
        <f>IF(ลับ!H$3=0,0,IF(เวลาเรียน!M25="น",ลับ!H$3,0))</f>
        <v>0</v>
      </c>
      <c r="I231" s="60">
        <f>IF(ลับ!I$3=0,0,IF(เวลาเรียน!N25="น",ลับ!I$3,0))</f>
        <v>0</v>
      </c>
      <c r="J231" s="60">
        <f>IF(ลับ!J$3=0,0,IF(เวลาเรียน!O25="น",ลับ!J$3,0))</f>
        <v>0</v>
      </c>
      <c r="K231" s="60">
        <f>IF(ลับ!K$3=0,0,IF(เวลาเรียน!P25="น",ลับ!K$3,0))</f>
        <v>0</v>
      </c>
      <c r="L231" s="60">
        <f>IF(ลับ!L$3=0,0,IF(เวลาเรียน!Q25="น",ลับ!L$3,0))</f>
        <v>0</v>
      </c>
      <c r="M231" s="60">
        <f>IF(ลับ!M$3=0,0,IF(เวลาเรียน!R25="น",ลับ!M$3,0))</f>
        <v>0</v>
      </c>
      <c r="N231" s="60">
        <f>IF(ลับ!N$3=0,0,IF(เวลาเรียน!S25="น",ลับ!N$3,0))</f>
        <v>0</v>
      </c>
      <c r="O231" s="60">
        <f>IF(ลับ!O$3=0,0,IF(เวลาเรียน!T25="น",ลับ!O$3,0))</f>
        <v>0</v>
      </c>
      <c r="P231" s="60">
        <f>IF(ลับ!P$3=0,0,IF(เวลาเรียน!U25="น",ลับ!P$3,0))</f>
        <v>0</v>
      </c>
      <c r="Q231" s="60">
        <f>IF(ลับ!Q$3=0,0,IF(เวลาเรียน!V25="น",ลับ!Q$3,0))</f>
        <v>0</v>
      </c>
      <c r="R231" s="60">
        <f>IF(ลับ!R$3=0,0,IF(เวลาเรียน!W25="น",ลับ!R$3,0))</f>
        <v>0</v>
      </c>
      <c r="S231" s="60">
        <f>IF(ลับ!S$3=0,0,IF(เวลาเรียน!X25="น",ลับ!S$3,0))</f>
        <v>0</v>
      </c>
      <c r="T231" s="60">
        <f>IF(ลับ!T$3=0,0,IF(เวลาเรียน!Y25="น",ลับ!T$3,0))</f>
        <v>0</v>
      </c>
      <c r="U231" s="60">
        <f>IF(ลับ!U$3=0,0,IF(เวลาเรียน!Z25="น",ลับ!U$3,0))</f>
        <v>0</v>
      </c>
      <c r="V231" s="60">
        <f>IF(ลับ!V$3=0,0,IF(เวลาเรียน!AA25="น",ลับ!V$3,0))</f>
        <v>0</v>
      </c>
      <c r="W231" s="60">
        <f>IF(ลับ!W$3=0,0,IF(เวลาเรียน!AB25="น",ลับ!W$3,0))</f>
        <v>0</v>
      </c>
      <c r="X231" s="60">
        <f>IF(ลับ!X$3=0,0,IF(เวลาเรียน!AC25="น",ลับ!X$3,0))</f>
        <v>0</v>
      </c>
      <c r="Y231" s="60">
        <f>IF(ลับ!Y$3=0,0,IF(เวลาเรียน!AD25="น",ลับ!Y$3,0))</f>
        <v>0</v>
      </c>
      <c r="Z231" s="295">
        <f>IF(ลับ!Z$3=0,0,IF(เวลาเรียน!AE25="น",ลับ!Z$3,0))</f>
        <v>0</v>
      </c>
      <c r="AA231" s="60">
        <f>IF(ลับ!B$3=0,0,IF(เวลาเรียน!AF25="น",ลับ!B$3,0))</f>
        <v>0</v>
      </c>
      <c r="AB231" s="60">
        <f>IF(ลับ!C$3=0,0,IF(เวลาเรียน!AG25="น",ลับ!C$3,0))</f>
        <v>0</v>
      </c>
      <c r="AC231" s="60">
        <f>IF(ลับ!D$3=0,0,IF(เวลาเรียน!AH25="น",ลับ!D$3,0))</f>
        <v>0</v>
      </c>
      <c r="AD231" s="60">
        <f>IF(ลับ!E$3=0,0,IF(เวลาเรียน!AI25="น",ลับ!E$3,0))</f>
        <v>0</v>
      </c>
      <c r="AE231" s="60" t="e">
        <f>IF(ลับ!F$3=0,0,IF(เวลาเรียน!AJ25="น",ลับ!F$3,0))</f>
        <v>#REF!</v>
      </c>
      <c r="AF231" s="60">
        <f>IF(ลับ!G$3=0,0,IF(เวลาเรียน!AK25="น",ลับ!G$3,0))</f>
        <v>0</v>
      </c>
      <c r="AG231" s="60">
        <f>IF(ลับ!H$3=0,0,IF(เวลาเรียน!AL25="น",ลับ!H$3,0))</f>
        <v>0</v>
      </c>
      <c r="AH231" s="60">
        <f>IF(ลับ!I$3=0,0,IF(เวลาเรียน!AM25="น",ลับ!I$3,0))</f>
        <v>0</v>
      </c>
      <c r="AI231" s="60">
        <f>IF(ลับ!J$3=0,0,IF(เวลาเรียน!AN25="น",ลับ!J$3,0))</f>
        <v>0</v>
      </c>
      <c r="AJ231" s="60">
        <f>IF(ลับ!K$3=0,0,IF(เวลาเรียน!AO25="น",ลับ!K$3,0))</f>
        <v>0</v>
      </c>
      <c r="AK231" s="60">
        <f>IF(ลับ!L$3=0,0,IF(เวลาเรียน!AP25="น",ลับ!L$3,0))</f>
        <v>0</v>
      </c>
      <c r="AL231" s="60">
        <f>IF(ลับ!M$3=0,0,IF(เวลาเรียน!AQ25="น",ลับ!M$3,0))</f>
        <v>0</v>
      </c>
      <c r="AM231" s="60">
        <f>IF(ลับ!N$3=0,0,IF(เวลาเรียน!AR25="น",ลับ!N$3,0))</f>
        <v>0</v>
      </c>
      <c r="AN231" s="60">
        <f>IF(ลับ!O$3=0,0,IF(เวลาเรียน!AS25="น",ลับ!O$3,0))</f>
        <v>0</v>
      </c>
      <c r="AO231" s="60">
        <f>IF(ลับ!P$3=0,0,IF(เวลาเรียน!AT25="น",ลับ!P$3,0))</f>
        <v>0</v>
      </c>
      <c r="AP231" s="60">
        <f>IF(ลับ!Q$3=0,0,IF(เวลาเรียน!AU25="น",ลับ!Q$3,0))</f>
        <v>0</v>
      </c>
      <c r="AQ231" s="60">
        <f>IF(ลับ!R$3=0,0,IF(เวลาเรียน!AV25="น",ลับ!R$3,0))</f>
        <v>0</v>
      </c>
      <c r="AR231" s="60">
        <f>IF(ลับ!S$3=0,0,IF(เวลาเรียน!AW25="น",ลับ!S$3,0))</f>
        <v>0</v>
      </c>
      <c r="AS231" s="60">
        <f>IF(ลับ!T$3=0,0,IF(เวลาเรียน!AX25="น",ลับ!T$3,0))</f>
        <v>0</v>
      </c>
      <c r="AT231" s="60">
        <f>IF(ลับ!U$3=0,0,IF(เวลาเรียน!AY25="น",ลับ!U$3,0))</f>
        <v>0</v>
      </c>
      <c r="AU231" s="60">
        <f>IF(ลับ!V$3=0,0,IF(เวลาเรียน!AZ25="น",ลับ!V$3,0))</f>
        <v>0</v>
      </c>
      <c r="AV231" s="60">
        <f>IF(ลับ!W$3=0,0,IF(เวลาเรียน!BA25="น",ลับ!W$3,0))</f>
        <v>0</v>
      </c>
      <c r="AW231" s="60">
        <f>IF(ลับ!X$3=0,0,IF(เวลาเรียน!BB25="น",ลับ!X$3,0))</f>
        <v>0</v>
      </c>
      <c r="AX231" s="60">
        <f>IF(ลับ!Y$3=0,0,IF(เวลาเรียน!BC25="น",ลับ!Y$3,0))</f>
        <v>0</v>
      </c>
      <c r="AY231" s="60">
        <f>IF(ลับ!Z$3=0,0,IF(เวลาเรียน!BD25="น",ลับ!Z$3,0))</f>
        <v>0</v>
      </c>
      <c r="AZ231" s="60">
        <f>IF(ลับ!AA$3=0,0,IF(เวลาเรียน!BE25="น",ลับ!AA$3,0))</f>
        <v>0</v>
      </c>
      <c r="BA231" s="60">
        <f>IF(ลับ!AB$3=0,0,IF(เวลาเรียน!BF25="น",ลับ!AB$3,0))</f>
        <v>0</v>
      </c>
      <c r="BB231" s="60">
        <f>IF(ลับ!AC$3=0,0,IF(เวลาเรียน!BG25="น",ลับ!AC$3,0))</f>
        <v>0</v>
      </c>
      <c r="BC231" s="60">
        <f>IF(ลับ!AD$3=0,0,IF(เวลาเรียน!BH25="น",ลับ!AD$3,0))</f>
        <v>0</v>
      </c>
      <c r="BD231" s="60">
        <f>IF(ลับ!AE$3=0,0,IF(เวลาเรียน!BI25="น",ลับ!AE$3,0))</f>
        <v>0</v>
      </c>
      <c r="BE231" s="60">
        <f>IF(ลับ!AF$3=0,0,IF(เวลาเรียน!BJ25="น",ลับ!AF$3,0))</f>
        <v>0</v>
      </c>
      <c r="BF231" s="60">
        <f>IF(ลับ!AG$3=0,0,IF(เวลาเรียน!BK25="น",ลับ!AG$3,0))</f>
        <v>0</v>
      </c>
      <c r="BG231" s="60">
        <f>IF(ลับ!AH$3=0,0,IF(เวลาเรียน!BL25="น",ลับ!AH$3,0))</f>
        <v>0</v>
      </c>
      <c r="BH231" s="60">
        <f>IF(ลับ!AI$3=0,0,IF(เวลาเรียน!BM25="น",ลับ!AI$3,0))</f>
        <v>0</v>
      </c>
      <c r="BI231" s="60">
        <f>IF(ลับ!AJ$3=0,0,IF(เวลาเรียน!BN25="น",ลับ!AJ$3,0))</f>
        <v>0</v>
      </c>
      <c r="BJ231" s="60">
        <f>IF(ลับ!AK$3=0,0,IF(เวลาเรียน!BO25="น",ลับ!AK$3,0))</f>
        <v>0</v>
      </c>
      <c r="BK231" s="60">
        <f>IF(ลับ!AL$3=0,0,IF(เวลาเรียน!BP25="น",ลับ!AL$3,0))</f>
        <v>0</v>
      </c>
      <c r="BL231" s="60">
        <f>IF(ลับ!AM$3=0,0,IF(เวลาเรียน!BQ25="น",ลับ!AM$3,0))</f>
        <v>0</v>
      </c>
      <c r="BM231" s="60">
        <f>IF(ลับ!AN$3=0,0,IF(เวลาเรียน!BR25="น",ลับ!AN$3,0))</f>
        <v>0</v>
      </c>
      <c r="BN231" s="60">
        <f>IF(ลับ!AO$3=0,0,IF(เวลาเรียน!BS25="น",ลับ!AO$3,0))</f>
        <v>0</v>
      </c>
      <c r="BO231" s="60">
        <f>IF(ลับ!AP$3=0,0,IF(เวลาเรียน!BT25="น",ลับ!AP$3,0))</f>
        <v>0</v>
      </c>
      <c r="BP231" s="60">
        <f>IF(ลับ!AQ$3=0,0,IF(เวลาเรียน!BU25="น",ลับ!AQ$3,0))</f>
        <v>0</v>
      </c>
      <c r="BQ231" s="60">
        <f>IF(ลับ!AR$3=0,0,IF(เวลาเรียน!BV25="น",ลับ!AR$3,0))</f>
        <v>0</v>
      </c>
      <c r="BR231" s="60">
        <f>IF(ลับ!AS$3=0,0,IF(เวลาเรียน!BW25="น",ลับ!AS$3,0))</f>
        <v>0</v>
      </c>
      <c r="BS231" s="295">
        <f>IF(ลับ!AT$3=0,0,IF(เวลาเรียน!BX25="น",ลับ!AT$3,0))</f>
        <v>0</v>
      </c>
      <c r="BT231" s="60">
        <f>IF(ลับ!BT$3=0,0,IF(เวลาเรียน!BZ25="น",ลับ!BT$3,0))</f>
        <v>0</v>
      </c>
      <c r="BU231" s="60">
        <f>IF(ลับ!BU$3=0,0,IF(เวลาเรียน!CA25="น",ลับ!BU$3,0))</f>
        <v>0</v>
      </c>
      <c r="BV231" s="60">
        <f>IF(ลับ!BV$3=0,0,IF(เวลาเรียน!CB25="น",ลับ!BV$3,0))</f>
        <v>0</v>
      </c>
      <c r="BW231" s="60">
        <f>IF(ลับ!BW$3=0,0,IF(เวลาเรียน!CC25="น",ลับ!BW$3,0))</f>
        <v>0</v>
      </c>
      <c r="BX231" s="60">
        <f>IF(ลับ!BX$3=0,0,IF(เวลาเรียน!CD25="น",ลับ!BX$3,0))</f>
        <v>0</v>
      </c>
      <c r="BY231" s="60">
        <f>IF(ลับ!BY$3=0,0,IF(เวลาเรียน!CE25="น",ลับ!BY$3,0))</f>
        <v>0</v>
      </c>
      <c r="BZ231" s="60">
        <f>IF(ลับ!BZ$3=0,0,IF(เวลาเรียน!CF25="น",ลับ!BZ$3,0))</f>
        <v>0</v>
      </c>
      <c r="CA231" s="60">
        <f>IF(ลับ!CA$3=0,0,IF(เวลาเรียน!CG25="น",ลับ!CA$3,0))</f>
        <v>0</v>
      </c>
      <c r="CB231" s="60">
        <f>IF(ลับ!CB$3=0,0,IF(เวลาเรียน!CH25="น",ลับ!CB$3,0))</f>
        <v>0</v>
      </c>
      <c r="CC231" s="60">
        <f>IF(ลับ!CC$3=0,0,IF(เวลาเรียน!CI25="น",ลับ!CC$3,0))</f>
        <v>0</v>
      </c>
      <c r="CD231" s="60">
        <f>IF(ลับ!CD$3=0,0,IF(เวลาเรียน!CJ25="น",ลับ!CD$3,0))</f>
        <v>0</v>
      </c>
      <c r="CE231" s="60">
        <f>IF(ลับ!CE$3=0,0,IF(เวลาเรียน!CK25="น",ลับ!CE$3,0))</f>
        <v>0</v>
      </c>
      <c r="CF231" s="60">
        <f>IF(ลับ!CF$3=0,0,IF(เวลาเรียน!CL25="น",ลับ!CF$3,0))</f>
        <v>0</v>
      </c>
      <c r="CG231" s="60">
        <f>IF(ลับ!CG$3=0,0,IF(เวลาเรียน!CM25="น",ลับ!CG$3,0))</f>
        <v>0</v>
      </c>
      <c r="CH231" s="60">
        <f>IF(ลับ!CH$3=0,0,IF(เวลาเรียน!CN25="น",ลับ!CH$3,0))</f>
        <v>0</v>
      </c>
      <c r="CI231" s="60">
        <f>IF(ลับ!CI$3=0,0,IF(เวลาเรียน!CO25="น",ลับ!CI$3,0))</f>
        <v>0</v>
      </c>
      <c r="CJ231" s="60">
        <f>IF(ลับ!CJ$3=0,0,IF(เวลาเรียน!CP25="น",ลับ!CJ$3,0))</f>
        <v>0</v>
      </c>
      <c r="CK231" s="60">
        <f>IF(ลับ!CK$3=0,0,IF(เวลาเรียน!CQ25="น",ลับ!CK$3,0))</f>
        <v>0</v>
      </c>
      <c r="CL231" s="60">
        <f>IF(ลับ!CL$3=0,0,IF(เวลาเรียน!CR25="น",ลับ!CL$3,0))</f>
        <v>0</v>
      </c>
      <c r="CM231" s="60">
        <f>IF(ลับ!CM$3=0,0,IF(เวลาเรียน!CS25="น",ลับ!CM$3,0))</f>
        <v>0</v>
      </c>
      <c r="CN231" s="60">
        <f>IF(ลับ!CN$3=0,0,IF(เวลาเรียน!CT25="น",ลับ!CN$3,0))</f>
        <v>0</v>
      </c>
      <c r="CO231" s="60">
        <f>IF(ลับ!CO$3=0,0,IF(เวลาเรียน!CU25="น",ลับ!CO$3,0))</f>
        <v>0</v>
      </c>
      <c r="CP231" s="60">
        <f>IF(ลับ!CP$3=0,0,IF(เวลาเรียน!CV25="น",ลับ!CP$3,0))</f>
        <v>0</v>
      </c>
      <c r="CQ231" s="60">
        <f>IF(ลับ!CQ$3=0,0,IF(เวลาเรียน!CW25="น",ลับ!CQ$3,0))</f>
        <v>0</v>
      </c>
      <c r="CR231" s="60">
        <f>IF(ลับ!CR$3=0,0,IF(เวลาเรียน!CX25="น",ลับ!CR$3,0))</f>
        <v>0</v>
      </c>
      <c r="CS231" s="60">
        <f>IF(ลับ!CS$3=0,0,IF(เวลาเรียน!CY25="น",ลับ!CS$3,0))</f>
        <v>0</v>
      </c>
      <c r="CT231" s="60">
        <f>IF(ลับ!CT$3=0,0,IF(เวลาเรียน!CZ25="น",ลับ!CT$3,0))</f>
        <v>0</v>
      </c>
      <c r="CU231" s="60">
        <f>IF(ลับ!CU$3=0,0,IF(เวลาเรียน!DA25="น",ลับ!CU$3,0))</f>
        <v>0</v>
      </c>
      <c r="CV231" s="60">
        <f>IF(ลับ!CV$3=0,0,IF(เวลาเรียน!DB25="น",ลับ!CV$3,0))</f>
        <v>0</v>
      </c>
      <c r="CW231" s="60">
        <f>IF(ลับ!CW$3=0,0,IF(เวลาเรียน!DC25="น",ลับ!CW$3,0))</f>
        <v>0</v>
      </c>
      <c r="CX231" s="73" t="e">
        <f t="shared" si="27"/>
        <v>#REF!</v>
      </c>
      <c r="CZ231" s="47"/>
      <c r="DA231" s="47"/>
      <c r="DB231" s="47"/>
      <c r="DC231" s="47"/>
      <c r="DD231" s="47"/>
      <c r="DE231" s="47"/>
      <c r="DF231" s="47"/>
      <c r="DG231" s="47"/>
      <c r="DH231" s="47"/>
      <c r="DI231" s="47"/>
      <c r="DJ231" s="47"/>
      <c r="DK231" s="47"/>
      <c r="DL231" s="47"/>
      <c r="DM231" s="47"/>
      <c r="DN231" s="47"/>
      <c r="DO231" s="47"/>
      <c r="DP231" s="47"/>
      <c r="DQ231" s="47"/>
      <c r="DR231" s="47"/>
      <c r="DS231" s="47"/>
      <c r="DT231" s="47"/>
      <c r="DU231" s="47"/>
      <c r="DV231" s="47"/>
      <c r="DW231" s="47"/>
      <c r="DX231" s="47"/>
      <c r="DY231" s="47"/>
      <c r="DZ231" s="47"/>
      <c r="EA231" s="47"/>
      <c r="EB231" s="47"/>
      <c r="EC231" s="47"/>
      <c r="ED231" s="47"/>
      <c r="EE231" s="47"/>
      <c r="EF231" s="47"/>
      <c r="GI231" s="65"/>
      <c r="GJ231" s="65"/>
      <c r="GK231" s="65"/>
      <c r="GL231" s="65"/>
      <c r="GM231" s="65"/>
      <c r="GN231" s="65"/>
      <c r="GO231" s="65"/>
      <c r="GP231" s="65"/>
      <c r="GQ231" s="65"/>
      <c r="GR231" s="65"/>
      <c r="GS231" s="65"/>
      <c r="GT231" s="65"/>
      <c r="GU231" s="65"/>
      <c r="GV231" s="65"/>
      <c r="GW231" s="65"/>
      <c r="GX231" s="65"/>
      <c r="GY231" s="65"/>
      <c r="GZ231" s="65"/>
      <c r="HA231" s="65"/>
      <c r="HB231" s="65"/>
      <c r="HC231" s="65"/>
      <c r="HD231" s="65"/>
      <c r="HE231" s="65"/>
      <c r="HF231" s="65"/>
    </row>
    <row r="232" spans="1:214" ht="20.399999999999999" x14ac:dyDescent="0.55000000000000004">
      <c r="A232" s="25">
        <v>21</v>
      </c>
      <c r="B232" s="60">
        <f>IF(ลับ!B$3=0,0,IF(เวลาเรียน!H26="น",ลับ!B$3,0))</f>
        <v>0</v>
      </c>
      <c r="C232" s="60">
        <f>IF(ลับ!C$3=0,0,IF(เวลาเรียน!I26="น",ลับ!C$3,0))</f>
        <v>0</v>
      </c>
      <c r="D232" s="60">
        <f>IF(ลับ!D$3=0,0,IF(เวลาเรียน!J26="น",ลับ!D$3,0))</f>
        <v>0</v>
      </c>
      <c r="E232" s="60">
        <f>IF(ลับ!E$3=0,0,IF(เวลาเรียน!K26="น",ลับ!E$3,0))</f>
        <v>0</v>
      </c>
      <c r="F232" s="60" t="e">
        <f>IF(ลับ!F$3=0,0,IF(เวลาเรียน!#REF!="น",ลับ!F$3,0))</f>
        <v>#REF!</v>
      </c>
      <c r="G232" s="60">
        <f>IF(ลับ!G$3=0,0,IF(เวลาเรียน!L26="น",ลับ!G$3,0))</f>
        <v>0</v>
      </c>
      <c r="H232" s="60">
        <f>IF(ลับ!H$3=0,0,IF(เวลาเรียน!M26="น",ลับ!H$3,0))</f>
        <v>0</v>
      </c>
      <c r="I232" s="60">
        <f>IF(ลับ!I$3=0,0,IF(เวลาเรียน!N26="น",ลับ!I$3,0))</f>
        <v>0</v>
      </c>
      <c r="J232" s="60">
        <f>IF(ลับ!J$3=0,0,IF(เวลาเรียน!O26="น",ลับ!J$3,0))</f>
        <v>0</v>
      </c>
      <c r="K232" s="60">
        <f>IF(ลับ!K$3=0,0,IF(เวลาเรียน!P26="น",ลับ!K$3,0))</f>
        <v>0</v>
      </c>
      <c r="L232" s="60">
        <f>IF(ลับ!L$3=0,0,IF(เวลาเรียน!Q26="น",ลับ!L$3,0))</f>
        <v>0</v>
      </c>
      <c r="M232" s="60">
        <f>IF(ลับ!M$3=0,0,IF(เวลาเรียน!R26="น",ลับ!M$3,0))</f>
        <v>0</v>
      </c>
      <c r="N232" s="60">
        <f>IF(ลับ!N$3=0,0,IF(เวลาเรียน!S26="น",ลับ!N$3,0))</f>
        <v>0</v>
      </c>
      <c r="O232" s="60">
        <f>IF(ลับ!O$3=0,0,IF(เวลาเรียน!T26="น",ลับ!O$3,0))</f>
        <v>0</v>
      </c>
      <c r="P232" s="60">
        <f>IF(ลับ!P$3=0,0,IF(เวลาเรียน!U26="น",ลับ!P$3,0))</f>
        <v>0</v>
      </c>
      <c r="Q232" s="60">
        <f>IF(ลับ!Q$3=0,0,IF(เวลาเรียน!V26="น",ลับ!Q$3,0))</f>
        <v>0</v>
      </c>
      <c r="R232" s="60">
        <f>IF(ลับ!R$3=0,0,IF(เวลาเรียน!W26="น",ลับ!R$3,0))</f>
        <v>0</v>
      </c>
      <c r="S232" s="60">
        <f>IF(ลับ!S$3=0,0,IF(เวลาเรียน!X26="น",ลับ!S$3,0))</f>
        <v>0</v>
      </c>
      <c r="T232" s="60">
        <f>IF(ลับ!T$3=0,0,IF(เวลาเรียน!Y26="น",ลับ!T$3,0))</f>
        <v>0</v>
      </c>
      <c r="U232" s="60">
        <f>IF(ลับ!U$3=0,0,IF(เวลาเรียน!Z26="น",ลับ!U$3,0))</f>
        <v>0</v>
      </c>
      <c r="V232" s="60">
        <f>IF(ลับ!V$3=0,0,IF(เวลาเรียน!AA26="น",ลับ!V$3,0))</f>
        <v>0</v>
      </c>
      <c r="W232" s="60">
        <f>IF(ลับ!W$3=0,0,IF(เวลาเรียน!AB26="น",ลับ!W$3,0))</f>
        <v>0</v>
      </c>
      <c r="X232" s="60">
        <f>IF(ลับ!X$3=0,0,IF(เวลาเรียน!AC26="น",ลับ!X$3,0))</f>
        <v>0</v>
      </c>
      <c r="Y232" s="60">
        <f>IF(ลับ!Y$3=0,0,IF(เวลาเรียน!AD26="น",ลับ!Y$3,0))</f>
        <v>0</v>
      </c>
      <c r="Z232" s="295">
        <f>IF(ลับ!Z$3=0,0,IF(เวลาเรียน!AE26="น",ลับ!Z$3,0))</f>
        <v>0</v>
      </c>
      <c r="AA232" s="60">
        <f>IF(ลับ!B$3=0,0,IF(เวลาเรียน!AF26="น",ลับ!B$3,0))</f>
        <v>0</v>
      </c>
      <c r="AB232" s="60">
        <f>IF(ลับ!C$3=0,0,IF(เวลาเรียน!AG26="น",ลับ!C$3,0))</f>
        <v>0</v>
      </c>
      <c r="AC232" s="60">
        <f>IF(ลับ!D$3=0,0,IF(เวลาเรียน!AH26="น",ลับ!D$3,0))</f>
        <v>0</v>
      </c>
      <c r="AD232" s="60">
        <f>IF(ลับ!E$3=0,0,IF(เวลาเรียน!AI26="น",ลับ!E$3,0))</f>
        <v>0</v>
      </c>
      <c r="AE232" s="60" t="e">
        <f>IF(ลับ!F$3=0,0,IF(เวลาเรียน!AJ26="น",ลับ!F$3,0))</f>
        <v>#REF!</v>
      </c>
      <c r="AF232" s="60">
        <f>IF(ลับ!G$3=0,0,IF(เวลาเรียน!AK26="น",ลับ!G$3,0))</f>
        <v>0</v>
      </c>
      <c r="AG232" s="60">
        <f>IF(ลับ!H$3=0,0,IF(เวลาเรียน!AL26="น",ลับ!H$3,0))</f>
        <v>0</v>
      </c>
      <c r="AH232" s="60">
        <f>IF(ลับ!I$3=0,0,IF(เวลาเรียน!AM26="น",ลับ!I$3,0))</f>
        <v>0</v>
      </c>
      <c r="AI232" s="60">
        <f>IF(ลับ!J$3=0,0,IF(เวลาเรียน!AN26="น",ลับ!J$3,0))</f>
        <v>0</v>
      </c>
      <c r="AJ232" s="60">
        <f>IF(ลับ!K$3=0,0,IF(เวลาเรียน!AO26="น",ลับ!K$3,0))</f>
        <v>0</v>
      </c>
      <c r="AK232" s="60">
        <f>IF(ลับ!L$3=0,0,IF(เวลาเรียน!AP26="น",ลับ!L$3,0))</f>
        <v>0</v>
      </c>
      <c r="AL232" s="60">
        <f>IF(ลับ!M$3=0,0,IF(เวลาเรียน!AQ26="น",ลับ!M$3,0))</f>
        <v>0</v>
      </c>
      <c r="AM232" s="60">
        <f>IF(ลับ!N$3=0,0,IF(เวลาเรียน!AR26="น",ลับ!N$3,0))</f>
        <v>0</v>
      </c>
      <c r="AN232" s="60">
        <f>IF(ลับ!O$3=0,0,IF(เวลาเรียน!AS26="น",ลับ!O$3,0))</f>
        <v>0</v>
      </c>
      <c r="AO232" s="60">
        <f>IF(ลับ!P$3=0,0,IF(เวลาเรียน!AT26="น",ลับ!P$3,0))</f>
        <v>0</v>
      </c>
      <c r="AP232" s="60">
        <f>IF(ลับ!Q$3=0,0,IF(เวลาเรียน!AU26="น",ลับ!Q$3,0))</f>
        <v>0</v>
      </c>
      <c r="AQ232" s="60">
        <f>IF(ลับ!R$3=0,0,IF(เวลาเรียน!AV26="น",ลับ!R$3,0))</f>
        <v>0</v>
      </c>
      <c r="AR232" s="60">
        <f>IF(ลับ!S$3=0,0,IF(เวลาเรียน!AW26="น",ลับ!S$3,0))</f>
        <v>0</v>
      </c>
      <c r="AS232" s="60">
        <f>IF(ลับ!T$3=0,0,IF(เวลาเรียน!AX26="น",ลับ!T$3,0))</f>
        <v>0</v>
      </c>
      <c r="AT232" s="60">
        <f>IF(ลับ!U$3=0,0,IF(เวลาเรียน!AY26="น",ลับ!U$3,0))</f>
        <v>0</v>
      </c>
      <c r="AU232" s="60">
        <f>IF(ลับ!V$3=0,0,IF(เวลาเรียน!AZ26="น",ลับ!V$3,0))</f>
        <v>0</v>
      </c>
      <c r="AV232" s="60">
        <f>IF(ลับ!W$3=0,0,IF(เวลาเรียน!BA26="น",ลับ!W$3,0))</f>
        <v>0</v>
      </c>
      <c r="AW232" s="60">
        <f>IF(ลับ!X$3=0,0,IF(เวลาเรียน!BB26="น",ลับ!X$3,0))</f>
        <v>0</v>
      </c>
      <c r="AX232" s="60">
        <f>IF(ลับ!Y$3=0,0,IF(เวลาเรียน!BC26="น",ลับ!Y$3,0))</f>
        <v>0</v>
      </c>
      <c r="AY232" s="60">
        <f>IF(ลับ!Z$3=0,0,IF(เวลาเรียน!BD26="น",ลับ!Z$3,0))</f>
        <v>0</v>
      </c>
      <c r="AZ232" s="60">
        <f>IF(ลับ!AA$3=0,0,IF(เวลาเรียน!BE26="น",ลับ!AA$3,0))</f>
        <v>0</v>
      </c>
      <c r="BA232" s="60">
        <f>IF(ลับ!AB$3=0,0,IF(เวลาเรียน!BF26="น",ลับ!AB$3,0))</f>
        <v>0</v>
      </c>
      <c r="BB232" s="60">
        <f>IF(ลับ!AC$3=0,0,IF(เวลาเรียน!BG26="น",ลับ!AC$3,0))</f>
        <v>0</v>
      </c>
      <c r="BC232" s="60">
        <f>IF(ลับ!AD$3=0,0,IF(เวลาเรียน!BH26="น",ลับ!AD$3,0))</f>
        <v>0</v>
      </c>
      <c r="BD232" s="60">
        <f>IF(ลับ!AE$3=0,0,IF(เวลาเรียน!BI26="น",ลับ!AE$3,0))</f>
        <v>0</v>
      </c>
      <c r="BE232" s="60">
        <f>IF(ลับ!AF$3=0,0,IF(เวลาเรียน!BJ26="น",ลับ!AF$3,0))</f>
        <v>0</v>
      </c>
      <c r="BF232" s="60">
        <f>IF(ลับ!AG$3=0,0,IF(เวลาเรียน!BK26="น",ลับ!AG$3,0))</f>
        <v>0</v>
      </c>
      <c r="BG232" s="60">
        <f>IF(ลับ!AH$3=0,0,IF(เวลาเรียน!BL26="น",ลับ!AH$3,0))</f>
        <v>0</v>
      </c>
      <c r="BH232" s="60">
        <f>IF(ลับ!AI$3=0,0,IF(เวลาเรียน!BM26="น",ลับ!AI$3,0))</f>
        <v>0</v>
      </c>
      <c r="BI232" s="60">
        <f>IF(ลับ!AJ$3=0,0,IF(เวลาเรียน!BN26="น",ลับ!AJ$3,0))</f>
        <v>0</v>
      </c>
      <c r="BJ232" s="60">
        <f>IF(ลับ!AK$3=0,0,IF(เวลาเรียน!BO26="น",ลับ!AK$3,0))</f>
        <v>0</v>
      </c>
      <c r="BK232" s="60">
        <f>IF(ลับ!AL$3=0,0,IF(เวลาเรียน!BP26="น",ลับ!AL$3,0))</f>
        <v>0</v>
      </c>
      <c r="BL232" s="60">
        <f>IF(ลับ!AM$3=0,0,IF(เวลาเรียน!BQ26="น",ลับ!AM$3,0))</f>
        <v>0</v>
      </c>
      <c r="BM232" s="60">
        <f>IF(ลับ!AN$3=0,0,IF(เวลาเรียน!BR26="น",ลับ!AN$3,0))</f>
        <v>0</v>
      </c>
      <c r="BN232" s="60">
        <f>IF(ลับ!AO$3=0,0,IF(เวลาเรียน!BS26="น",ลับ!AO$3,0))</f>
        <v>0</v>
      </c>
      <c r="BO232" s="60">
        <f>IF(ลับ!AP$3=0,0,IF(เวลาเรียน!BT26="น",ลับ!AP$3,0))</f>
        <v>0</v>
      </c>
      <c r="BP232" s="60">
        <f>IF(ลับ!AQ$3=0,0,IF(เวลาเรียน!BU26="น",ลับ!AQ$3,0))</f>
        <v>0</v>
      </c>
      <c r="BQ232" s="60">
        <f>IF(ลับ!AR$3=0,0,IF(เวลาเรียน!BV26="น",ลับ!AR$3,0))</f>
        <v>0</v>
      </c>
      <c r="BR232" s="60">
        <f>IF(ลับ!AS$3=0,0,IF(เวลาเรียน!BW26="น",ลับ!AS$3,0))</f>
        <v>0</v>
      </c>
      <c r="BS232" s="295">
        <f>IF(ลับ!AT$3=0,0,IF(เวลาเรียน!BX26="น",ลับ!AT$3,0))</f>
        <v>0</v>
      </c>
      <c r="BT232" s="60">
        <f>IF(ลับ!BT$3=0,0,IF(เวลาเรียน!BZ26="น",ลับ!BT$3,0))</f>
        <v>0</v>
      </c>
      <c r="BU232" s="60">
        <f>IF(ลับ!BU$3=0,0,IF(เวลาเรียน!CA26="น",ลับ!BU$3,0))</f>
        <v>0</v>
      </c>
      <c r="BV232" s="60">
        <f>IF(ลับ!BV$3=0,0,IF(เวลาเรียน!CB26="น",ลับ!BV$3,0))</f>
        <v>0</v>
      </c>
      <c r="BW232" s="60">
        <f>IF(ลับ!BW$3=0,0,IF(เวลาเรียน!CC26="น",ลับ!BW$3,0))</f>
        <v>0</v>
      </c>
      <c r="BX232" s="60">
        <f>IF(ลับ!BX$3=0,0,IF(เวลาเรียน!CD26="น",ลับ!BX$3,0))</f>
        <v>0</v>
      </c>
      <c r="BY232" s="60">
        <f>IF(ลับ!BY$3=0,0,IF(เวลาเรียน!CE26="น",ลับ!BY$3,0))</f>
        <v>0</v>
      </c>
      <c r="BZ232" s="60">
        <f>IF(ลับ!BZ$3=0,0,IF(เวลาเรียน!CF26="น",ลับ!BZ$3,0))</f>
        <v>0</v>
      </c>
      <c r="CA232" s="60">
        <f>IF(ลับ!CA$3=0,0,IF(เวลาเรียน!CG26="น",ลับ!CA$3,0))</f>
        <v>0</v>
      </c>
      <c r="CB232" s="60">
        <f>IF(ลับ!CB$3=0,0,IF(เวลาเรียน!CH26="น",ลับ!CB$3,0))</f>
        <v>0</v>
      </c>
      <c r="CC232" s="60">
        <f>IF(ลับ!CC$3=0,0,IF(เวลาเรียน!CI26="น",ลับ!CC$3,0))</f>
        <v>0</v>
      </c>
      <c r="CD232" s="60">
        <f>IF(ลับ!CD$3=0,0,IF(เวลาเรียน!CJ26="น",ลับ!CD$3,0))</f>
        <v>0</v>
      </c>
      <c r="CE232" s="60">
        <f>IF(ลับ!CE$3=0,0,IF(เวลาเรียน!CK26="น",ลับ!CE$3,0))</f>
        <v>0</v>
      </c>
      <c r="CF232" s="60">
        <f>IF(ลับ!CF$3=0,0,IF(เวลาเรียน!CL26="น",ลับ!CF$3,0))</f>
        <v>0</v>
      </c>
      <c r="CG232" s="60">
        <f>IF(ลับ!CG$3=0,0,IF(เวลาเรียน!CM26="น",ลับ!CG$3,0))</f>
        <v>0</v>
      </c>
      <c r="CH232" s="60">
        <f>IF(ลับ!CH$3=0,0,IF(เวลาเรียน!CN26="น",ลับ!CH$3,0))</f>
        <v>0</v>
      </c>
      <c r="CI232" s="60">
        <f>IF(ลับ!CI$3=0,0,IF(เวลาเรียน!CO26="น",ลับ!CI$3,0))</f>
        <v>0</v>
      </c>
      <c r="CJ232" s="60">
        <f>IF(ลับ!CJ$3=0,0,IF(เวลาเรียน!CP26="น",ลับ!CJ$3,0))</f>
        <v>0</v>
      </c>
      <c r="CK232" s="60">
        <f>IF(ลับ!CK$3=0,0,IF(เวลาเรียน!CQ26="น",ลับ!CK$3,0))</f>
        <v>0</v>
      </c>
      <c r="CL232" s="60">
        <f>IF(ลับ!CL$3=0,0,IF(เวลาเรียน!CR26="น",ลับ!CL$3,0))</f>
        <v>0</v>
      </c>
      <c r="CM232" s="60">
        <f>IF(ลับ!CM$3=0,0,IF(เวลาเรียน!CS26="น",ลับ!CM$3,0))</f>
        <v>0</v>
      </c>
      <c r="CN232" s="60">
        <f>IF(ลับ!CN$3=0,0,IF(เวลาเรียน!CT26="น",ลับ!CN$3,0))</f>
        <v>0</v>
      </c>
      <c r="CO232" s="60">
        <f>IF(ลับ!CO$3=0,0,IF(เวลาเรียน!CU26="น",ลับ!CO$3,0))</f>
        <v>0</v>
      </c>
      <c r="CP232" s="60">
        <f>IF(ลับ!CP$3=0,0,IF(เวลาเรียน!CV26="น",ลับ!CP$3,0))</f>
        <v>0</v>
      </c>
      <c r="CQ232" s="60">
        <f>IF(ลับ!CQ$3=0,0,IF(เวลาเรียน!CW26="น",ลับ!CQ$3,0))</f>
        <v>0</v>
      </c>
      <c r="CR232" s="60">
        <f>IF(ลับ!CR$3=0,0,IF(เวลาเรียน!CX26="น",ลับ!CR$3,0))</f>
        <v>0</v>
      </c>
      <c r="CS232" s="60">
        <f>IF(ลับ!CS$3=0,0,IF(เวลาเรียน!CY26="น",ลับ!CS$3,0))</f>
        <v>0</v>
      </c>
      <c r="CT232" s="60">
        <f>IF(ลับ!CT$3=0,0,IF(เวลาเรียน!CZ26="น",ลับ!CT$3,0))</f>
        <v>0</v>
      </c>
      <c r="CU232" s="60">
        <f>IF(ลับ!CU$3=0,0,IF(เวลาเรียน!DA26="น",ลับ!CU$3,0))</f>
        <v>0</v>
      </c>
      <c r="CV232" s="60">
        <f>IF(ลับ!CV$3=0,0,IF(เวลาเรียน!DB26="น",ลับ!CV$3,0))</f>
        <v>0</v>
      </c>
      <c r="CW232" s="60">
        <f>IF(ลับ!CW$3=0,0,IF(เวลาเรียน!DC26="น",ลับ!CW$3,0))</f>
        <v>0</v>
      </c>
      <c r="CX232" s="73" t="e">
        <f t="shared" si="27"/>
        <v>#REF!</v>
      </c>
      <c r="CZ232" s="47"/>
      <c r="DA232" s="47"/>
      <c r="DB232" s="47"/>
      <c r="DC232" s="47"/>
      <c r="DD232" s="47"/>
      <c r="DE232" s="47"/>
      <c r="DF232" s="47"/>
      <c r="DG232" s="47"/>
      <c r="DH232" s="47"/>
      <c r="DI232" s="47"/>
      <c r="DJ232" s="47"/>
      <c r="DK232" s="47"/>
      <c r="DL232" s="47"/>
      <c r="DM232" s="47"/>
      <c r="DN232" s="47"/>
      <c r="DO232" s="47"/>
      <c r="DP232" s="47"/>
      <c r="DQ232" s="47"/>
      <c r="DR232" s="47"/>
      <c r="DS232" s="47"/>
      <c r="DT232" s="47"/>
      <c r="DU232" s="47"/>
      <c r="DV232" s="47"/>
      <c r="DW232" s="47"/>
      <c r="DX232" s="47"/>
      <c r="DY232" s="47"/>
      <c r="DZ232" s="47"/>
      <c r="EA232" s="47"/>
      <c r="EB232" s="47"/>
      <c r="EC232" s="47"/>
      <c r="ED232" s="47"/>
      <c r="EE232" s="47"/>
      <c r="EF232" s="47"/>
      <c r="GI232" s="65"/>
      <c r="GJ232" s="65"/>
      <c r="GK232" s="65"/>
      <c r="GL232" s="65"/>
      <c r="GM232" s="65"/>
      <c r="GN232" s="65"/>
      <c r="GO232" s="65"/>
      <c r="GP232" s="65"/>
      <c r="GQ232" s="65"/>
      <c r="GR232" s="65"/>
      <c r="GS232" s="65"/>
      <c r="GT232" s="65"/>
      <c r="GU232" s="65"/>
      <c r="GV232" s="65"/>
      <c r="GW232" s="65"/>
      <c r="GX232" s="65"/>
      <c r="GY232" s="65"/>
      <c r="GZ232" s="65"/>
      <c r="HA232" s="65"/>
      <c r="HB232" s="65"/>
      <c r="HC232" s="65"/>
      <c r="HD232" s="65"/>
      <c r="HE232" s="65"/>
      <c r="HF232" s="65"/>
    </row>
    <row r="233" spans="1:214" ht="20.399999999999999" x14ac:dyDescent="0.55000000000000004">
      <c r="A233" s="25">
        <v>22</v>
      </c>
      <c r="B233" s="60">
        <f>IF(ลับ!B$3=0,0,IF(เวลาเรียน!H27="น",ลับ!B$3,0))</f>
        <v>0</v>
      </c>
      <c r="C233" s="60">
        <f>IF(ลับ!C$3=0,0,IF(เวลาเรียน!I27="น",ลับ!C$3,0))</f>
        <v>0</v>
      </c>
      <c r="D233" s="60">
        <f>IF(ลับ!D$3=0,0,IF(เวลาเรียน!J27="น",ลับ!D$3,0))</f>
        <v>0</v>
      </c>
      <c r="E233" s="60">
        <f>IF(ลับ!E$3=0,0,IF(เวลาเรียน!K27="น",ลับ!E$3,0))</f>
        <v>0</v>
      </c>
      <c r="F233" s="60" t="e">
        <f>IF(ลับ!F$3=0,0,IF(เวลาเรียน!#REF!="น",ลับ!F$3,0))</f>
        <v>#REF!</v>
      </c>
      <c r="G233" s="60">
        <f>IF(ลับ!G$3=0,0,IF(เวลาเรียน!L27="น",ลับ!G$3,0))</f>
        <v>0</v>
      </c>
      <c r="H233" s="60">
        <f>IF(ลับ!H$3=0,0,IF(เวลาเรียน!M27="น",ลับ!H$3,0))</f>
        <v>0</v>
      </c>
      <c r="I233" s="60">
        <f>IF(ลับ!I$3=0,0,IF(เวลาเรียน!N27="น",ลับ!I$3,0))</f>
        <v>0</v>
      </c>
      <c r="J233" s="60">
        <f>IF(ลับ!J$3=0,0,IF(เวลาเรียน!O27="น",ลับ!J$3,0))</f>
        <v>0</v>
      </c>
      <c r="K233" s="60">
        <f>IF(ลับ!K$3=0,0,IF(เวลาเรียน!P27="น",ลับ!K$3,0))</f>
        <v>0</v>
      </c>
      <c r="L233" s="60">
        <f>IF(ลับ!L$3=0,0,IF(เวลาเรียน!Q27="น",ลับ!L$3,0))</f>
        <v>0</v>
      </c>
      <c r="M233" s="60">
        <f>IF(ลับ!M$3=0,0,IF(เวลาเรียน!R27="น",ลับ!M$3,0))</f>
        <v>0</v>
      </c>
      <c r="N233" s="60">
        <f>IF(ลับ!N$3=0,0,IF(เวลาเรียน!S27="น",ลับ!N$3,0))</f>
        <v>0</v>
      </c>
      <c r="O233" s="60">
        <f>IF(ลับ!O$3=0,0,IF(เวลาเรียน!T27="น",ลับ!O$3,0))</f>
        <v>0</v>
      </c>
      <c r="P233" s="60">
        <f>IF(ลับ!P$3=0,0,IF(เวลาเรียน!U27="น",ลับ!P$3,0))</f>
        <v>0</v>
      </c>
      <c r="Q233" s="60">
        <f>IF(ลับ!Q$3=0,0,IF(เวลาเรียน!V27="น",ลับ!Q$3,0))</f>
        <v>0</v>
      </c>
      <c r="R233" s="60">
        <f>IF(ลับ!R$3=0,0,IF(เวลาเรียน!W27="น",ลับ!R$3,0))</f>
        <v>0</v>
      </c>
      <c r="S233" s="60">
        <f>IF(ลับ!S$3=0,0,IF(เวลาเรียน!X27="น",ลับ!S$3,0))</f>
        <v>0</v>
      </c>
      <c r="T233" s="60">
        <f>IF(ลับ!T$3=0,0,IF(เวลาเรียน!Y27="น",ลับ!T$3,0))</f>
        <v>0</v>
      </c>
      <c r="U233" s="60">
        <f>IF(ลับ!U$3=0,0,IF(เวลาเรียน!Z27="น",ลับ!U$3,0))</f>
        <v>0</v>
      </c>
      <c r="V233" s="60">
        <f>IF(ลับ!V$3=0,0,IF(เวลาเรียน!AA27="น",ลับ!V$3,0))</f>
        <v>0</v>
      </c>
      <c r="W233" s="60">
        <f>IF(ลับ!W$3=0,0,IF(เวลาเรียน!AB27="น",ลับ!W$3,0))</f>
        <v>0</v>
      </c>
      <c r="X233" s="60">
        <f>IF(ลับ!X$3=0,0,IF(เวลาเรียน!AC27="น",ลับ!X$3,0))</f>
        <v>0</v>
      </c>
      <c r="Y233" s="60">
        <f>IF(ลับ!Y$3=0,0,IF(เวลาเรียน!AD27="น",ลับ!Y$3,0))</f>
        <v>0</v>
      </c>
      <c r="Z233" s="295">
        <f>IF(ลับ!Z$3=0,0,IF(เวลาเรียน!AE27="น",ลับ!Z$3,0))</f>
        <v>0</v>
      </c>
      <c r="AA233" s="60">
        <f>IF(ลับ!B$3=0,0,IF(เวลาเรียน!AF27="น",ลับ!B$3,0))</f>
        <v>0</v>
      </c>
      <c r="AB233" s="60">
        <f>IF(ลับ!C$3=0,0,IF(เวลาเรียน!AG27="น",ลับ!C$3,0))</f>
        <v>0</v>
      </c>
      <c r="AC233" s="60">
        <f>IF(ลับ!D$3=0,0,IF(เวลาเรียน!AH27="น",ลับ!D$3,0))</f>
        <v>0</v>
      </c>
      <c r="AD233" s="60">
        <f>IF(ลับ!E$3=0,0,IF(เวลาเรียน!AI27="น",ลับ!E$3,0))</f>
        <v>0</v>
      </c>
      <c r="AE233" s="60" t="e">
        <f>IF(ลับ!F$3=0,0,IF(เวลาเรียน!AJ27="น",ลับ!F$3,0))</f>
        <v>#REF!</v>
      </c>
      <c r="AF233" s="60">
        <f>IF(ลับ!G$3=0,0,IF(เวลาเรียน!AK27="น",ลับ!G$3,0))</f>
        <v>0</v>
      </c>
      <c r="AG233" s="60">
        <f>IF(ลับ!H$3=0,0,IF(เวลาเรียน!AL27="น",ลับ!H$3,0))</f>
        <v>0</v>
      </c>
      <c r="AH233" s="60">
        <f>IF(ลับ!I$3=0,0,IF(เวลาเรียน!AM27="น",ลับ!I$3,0))</f>
        <v>0</v>
      </c>
      <c r="AI233" s="60">
        <f>IF(ลับ!J$3=0,0,IF(เวลาเรียน!AN27="น",ลับ!J$3,0))</f>
        <v>0</v>
      </c>
      <c r="AJ233" s="60">
        <f>IF(ลับ!K$3=0,0,IF(เวลาเรียน!AO27="น",ลับ!K$3,0))</f>
        <v>0</v>
      </c>
      <c r="AK233" s="60">
        <f>IF(ลับ!L$3=0,0,IF(เวลาเรียน!AP27="น",ลับ!L$3,0))</f>
        <v>0</v>
      </c>
      <c r="AL233" s="60">
        <f>IF(ลับ!M$3=0,0,IF(เวลาเรียน!AQ27="น",ลับ!M$3,0))</f>
        <v>0</v>
      </c>
      <c r="AM233" s="60">
        <f>IF(ลับ!N$3=0,0,IF(เวลาเรียน!AR27="น",ลับ!N$3,0))</f>
        <v>0</v>
      </c>
      <c r="AN233" s="60">
        <f>IF(ลับ!O$3=0,0,IF(เวลาเรียน!AS27="น",ลับ!O$3,0))</f>
        <v>0</v>
      </c>
      <c r="AO233" s="60">
        <f>IF(ลับ!P$3=0,0,IF(เวลาเรียน!AT27="น",ลับ!P$3,0))</f>
        <v>0</v>
      </c>
      <c r="AP233" s="60">
        <f>IF(ลับ!Q$3=0,0,IF(เวลาเรียน!AU27="น",ลับ!Q$3,0))</f>
        <v>0</v>
      </c>
      <c r="AQ233" s="60">
        <f>IF(ลับ!R$3=0,0,IF(เวลาเรียน!AV27="น",ลับ!R$3,0))</f>
        <v>0</v>
      </c>
      <c r="AR233" s="60">
        <f>IF(ลับ!S$3=0,0,IF(เวลาเรียน!AW27="น",ลับ!S$3,0))</f>
        <v>0</v>
      </c>
      <c r="AS233" s="60">
        <f>IF(ลับ!T$3=0,0,IF(เวลาเรียน!AX27="น",ลับ!T$3,0))</f>
        <v>0</v>
      </c>
      <c r="AT233" s="60">
        <f>IF(ลับ!U$3=0,0,IF(เวลาเรียน!AY27="น",ลับ!U$3,0))</f>
        <v>0</v>
      </c>
      <c r="AU233" s="60">
        <f>IF(ลับ!V$3=0,0,IF(เวลาเรียน!AZ27="น",ลับ!V$3,0))</f>
        <v>0</v>
      </c>
      <c r="AV233" s="60">
        <f>IF(ลับ!W$3=0,0,IF(เวลาเรียน!BA27="น",ลับ!W$3,0))</f>
        <v>0</v>
      </c>
      <c r="AW233" s="60">
        <f>IF(ลับ!X$3=0,0,IF(เวลาเรียน!BB27="น",ลับ!X$3,0))</f>
        <v>0</v>
      </c>
      <c r="AX233" s="60">
        <f>IF(ลับ!Y$3=0,0,IF(เวลาเรียน!BC27="น",ลับ!Y$3,0))</f>
        <v>0</v>
      </c>
      <c r="AY233" s="60">
        <f>IF(ลับ!Z$3=0,0,IF(เวลาเรียน!BD27="น",ลับ!Z$3,0))</f>
        <v>0</v>
      </c>
      <c r="AZ233" s="60">
        <f>IF(ลับ!AA$3=0,0,IF(เวลาเรียน!BE27="น",ลับ!AA$3,0))</f>
        <v>0</v>
      </c>
      <c r="BA233" s="60">
        <f>IF(ลับ!AB$3=0,0,IF(เวลาเรียน!BF27="น",ลับ!AB$3,0))</f>
        <v>0</v>
      </c>
      <c r="BB233" s="60">
        <f>IF(ลับ!AC$3=0,0,IF(เวลาเรียน!BG27="น",ลับ!AC$3,0))</f>
        <v>0</v>
      </c>
      <c r="BC233" s="60">
        <f>IF(ลับ!AD$3=0,0,IF(เวลาเรียน!BH27="น",ลับ!AD$3,0))</f>
        <v>0</v>
      </c>
      <c r="BD233" s="60">
        <f>IF(ลับ!AE$3=0,0,IF(เวลาเรียน!BI27="น",ลับ!AE$3,0))</f>
        <v>0</v>
      </c>
      <c r="BE233" s="60">
        <f>IF(ลับ!AF$3=0,0,IF(เวลาเรียน!BJ27="น",ลับ!AF$3,0))</f>
        <v>0</v>
      </c>
      <c r="BF233" s="60">
        <f>IF(ลับ!AG$3=0,0,IF(เวลาเรียน!BK27="น",ลับ!AG$3,0))</f>
        <v>0</v>
      </c>
      <c r="BG233" s="60">
        <f>IF(ลับ!AH$3=0,0,IF(เวลาเรียน!BL27="น",ลับ!AH$3,0))</f>
        <v>0</v>
      </c>
      <c r="BH233" s="60">
        <f>IF(ลับ!AI$3=0,0,IF(เวลาเรียน!BM27="น",ลับ!AI$3,0))</f>
        <v>0</v>
      </c>
      <c r="BI233" s="60">
        <f>IF(ลับ!AJ$3=0,0,IF(เวลาเรียน!BN27="น",ลับ!AJ$3,0))</f>
        <v>0</v>
      </c>
      <c r="BJ233" s="60">
        <f>IF(ลับ!AK$3=0,0,IF(เวลาเรียน!BO27="น",ลับ!AK$3,0))</f>
        <v>0</v>
      </c>
      <c r="BK233" s="60">
        <f>IF(ลับ!AL$3=0,0,IF(เวลาเรียน!BP27="น",ลับ!AL$3,0))</f>
        <v>0</v>
      </c>
      <c r="BL233" s="60">
        <f>IF(ลับ!AM$3=0,0,IF(เวลาเรียน!BQ27="น",ลับ!AM$3,0))</f>
        <v>0</v>
      </c>
      <c r="BM233" s="60">
        <f>IF(ลับ!AN$3=0,0,IF(เวลาเรียน!BR27="น",ลับ!AN$3,0))</f>
        <v>0</v>
      </c>
      <c r="BN233" s="60">
        <f>IF(ลับ!AO$3=0,0,IF(เวลาเรียน!BS27="น",ลับ!AO$3,0))</f>
        <v>0</v>
      </c>
      <c r="BO233" s="60">
        <f>IF(ลับ!AP$3=0,0,IF(เวลาเรียน!BT27="น",ลับ!AP$3,0))</f>
        <v>0</v>
      </c>
      <c r="BP233" s="60">
        <f>IF(ลับ!AQ$3=0,0,IF(เวลาเรียน!BU27="น",ลับ!AQ$3,0))</f>
        <v>0</v>
      </c>
      <c r="BQ233" s="60">
        <f>IF(ลับ!AR$3=0,0,IF(เวลาเรียน!BV27="น",ลับ!AR$3,0))</f>
        <v>0</v>
      </c>
      <c r="BR233" s="60">
        <f>IF(ลับ!AS$3=0,0,IF(เวลาเรียน!BW27="น",ลับ!AS$3,0))</f>
        <v>0</v>
      </c>
      <c r="BS233" s="295">
        <f>IF(ลับ!AT$3=0,0,IF(เวลาเรียน!BX27="น",ลับ!AT$3,0))</f>
        <v>0</v>
      </c>
      <c r="BT233" s="60">
        <f>IF(ลับ!BT$3=0,0,IF(เวลาเรียน!BZ27="น",ลับ!BT$3,0))</f>
        <v>0</v>
      </c>
      <c r="BU233" s="60">
        <f>IF(ลับ!BU$3=0,0,IF(เวลาเรียน!CA27="น",ลับ!BU$3,0))</f>
        <v>0</v>
      </c>
      <c r="BV233" s="60">
        <f>IF(ลับ!BV$3=0,0,IF(เวลาเรียน!CB27="น",ลับ!BV$3,0))</f>
        <v>0</v>
      </c>
      <c r="BW233" s="60">
        <f>IF(ลับ!BW$3=0,0,IF(เวลาเรียน!CC27="น",ลับ!BW$3,0))</f>
        <v>0</v>
      </c>
      <c r="BX233" s="60">
        <f>IF(ลับ!BX$3=0,0,IF(เวลาเรียน!CD27="น",ลับ!BX$3,0))</f>
        <v>0</v>
      </c>
      <c r="BY233" s="60">
        <f>IF(ลับ!BY$3=0,0,IF(เวลาเรียน!CE27="น",ลับ!BY$3,0))</f>
        <v>0</v>
      </c>
      <c r="BZ233" s="60">
        <f>IF(ลับ!BZ$3=0,0,IF(เวลาเรียน!CF27="น",ลับ!BZ$3,0))</f>
        <v>0</v>
      </c>
      <c r="CA233" s="60">
        <f>IF(ลับ!CA$3=0,0,IF(เวลาเรียน!CG27="น",ลับ!CA$3,0))</f>
        <v>0</v>
      </c>
      <c r="CB233" s="60">
        <f>IF(ลับ!CB$3=0,0,IF(เวลาเรียน!CH27="น",ลับ!CB$3,0))</f>
        <v>0</v>
      </c>
      <c r="CC233" s="60">
        <f>IF(ลับ!CC$3=0,0,IF(เวลาเรียน!CI27="น",ลับ!CC$3,0))</f>
        <v>0</v>
      </c>
      <c r="CD233" s="60">
        <f>IF(ลับ!CD$3=0,0,IF(เวลาเรียน!CJ27="น",ลับ!CD$3,0))</f>
        <v>0</v>
      </c>
      <c r="CE233" s="60">
        <f>IF(ลับ!CE$3=0,0,IF(เวลาเรียน!CK27="น",ลับ!CE$3,0))</f>
        <v>0</v>
      </c>
      <c r="CF233" s="60">
        <f>IF(ลับ!CF$3=0,0,IF(เวลาเรียน!CL27="น",ลับ!CF$3,0))</f>
        <v>0</v>
      </c>
      <c r="CG233" s="60">
        <f>IF(ลับ!CG$3=0,0,IF(เวลาเรียน!CM27="น",ลับ!CG$3,0))</f>
        <v>0</v>
      </c>
      <c r="CH233" s="60">
        <f>IF(ลับ!CH$3=0,0,IF(เวลาเรียน!CN27="น",ลับ!CH$3,0))</f>
        <v>0</v>
      </c>
      <c r="CI233" s="60">
        <f>IF(ลับ!CI$3=0,0,IF(เวลาเรียน!CO27="น",ลับ!CI$3,0))</f>
        <v>0</v>
      </c>
      <c r="CJ233" s="60">
        <f>IF(ลับ!CJ$3=0,0,IF(เวลาเรียน!CP27="น",ลับ!CJ$3,0))</f>
        <v>0</v>
      </c>
      <c r="CK233" s="60">
        <f>IF(ลับ!CK$3=0,0,IF(เวลาเรียน!CQ27="น",ลับ!CK$3,0))</f>
        <v>0</v>
      </c>
      <c r="CL233" s="60">
        <f>IF(ลับ!CL$3=0,0,IF(เวลาเรียน!CR27="น",ลับ!CL$3,0))</f>
        <v>0</v>
      </c>
      <c r="CM233" s="60">
        <f>IF(ลับ!CM$3=0,0,IF(เวลาเรียน!CS27="น",ลับ!CM$3,0))</f>
        <v>0</v>
      </c>
      <c r="CN233" s="60">
        <f>IF(ลับ!CN$3=0,0,IF(เวลาเรียน!CT27="น",ลับ!CN$3,0))</f>
        <v>0</v>
      </c>
      <c r="CO233" s="60">
        <f>IF(ลับ!CO$3=0,0,IF(เวลาเรียน!CU27="น",ลับ!CO$3,0))</f>
        <v>0</v>
      </c>
      <c r="CP233" s="60">
        <f>IF(ลับ!CP$3=0,0,IF(เวลาเรียน!CV27="น",ลับ!CP$3,0))</f>
        <v>0</v>
      </c>
      <c r="CQ233" s="60">
        <f>IF(ลับ!CQ$3=0,0,IF(เวลาเรียน!CW27="น",ลับ!CQ$3,0))</f>
        <v>0</v>
      </c>
      <c r="CR233" s="60">
        <f>IF(ลับ!CR$3=0,0,IF(เวลาเรียน!CX27="น",ลับ!CR$3,0))</f>
        <v>0</v>
      </c>
      <c r="CS233" s="60">
        <f>IF(ลับ!CS$3=0,0,IF(เวลาเรียน!CY27="น",ลับ!CS$3,0))</f>
        <v>0</v>
      </c>
      <c r="CT233" s="60">
        <f>IF(ลับ!CT$3=0,0,IF(เวลาเรียน!CZ27="น",ลับ!CT$3,0))</f>
        <v>0</v>
      </c>
      <c r="CU233" s="60">
        <f>IF(ลับ!CU$3=0,0,IF(เวลาเรียน!DA27="น",ลับ!CU$3,0))</f>
        <v>0</v>
      </c>
      <c r="CV233" s="60">
        <f>IF(ลับ!CV$3=0,0,IF(เวลาเรียน!DB27="น",ลับ!CV$3,0))</f>
        <v>0</v>
      </c>
      <c r="CW233" s="60">
        <f>IF(ลับ!CW$3=0,0,IF(เวลาเรียน!DC27="น",ลับ!CW$3,0))</f>
        <v>0</v>
      </c>
      <c r="CX233" s="73" t="e">
        <f t="shared" si="27"/>
        <v>#REF!</v>
      </c>
      <c r="CZ233" s="47"/>
      <c r="DA233" s="47"/>
      <c r="DB233" s="47"/>
      <c r="DC233" s="47"/>
      <c r="DD233" s="47"/>
      <c r="DE233" s="47"/>
      <c r="DF233" s="47"/>
      <c r="DG233" s="47"/>
      <c r="DH233" s="47"/>
      <c r="DI233" s="47"/>
      <c r="DJ233" s="47"/>
      <c r="DK233" s="47"/>
      <c r="DL233" s="47"/>
      <c r="DM233" s="47"/>
      <c r="DN233" s="47"/>
      <c r="DO233" s="47"/>
      <c r="DP233" s="47"/>
      <c r="DQ233" s="47"/>
      <c r="DR233" s="47"/>
      <c r="DS233" s="47"/>
      <c r="DT233" s="47"/>
      <c r="DU233" s="47"/>
      <c r="DV233" s="47"/>
      <c r="DW233" s="47"/>
      <c r="DX233" s="47"/>
      <c r="DY233" s="47"/>
      <c r="DZ233" s="47"/>
      <c r="EA233" s="47"/>
      <c r="EB233" s="47"/>
      <c r="EC233" s="47"/>
      <c r="ED233" s="47"/>
      <c r="EE233" s="47"/>
      <c r="EF233" s="47"/>
      <c r="GI233" s="65"/>
      <c r="GJ233" s="65"/>
      <c r="GK233" s="65"/>
      <c r="GL233" s="65"/>
      <c r="GM233" s="65"/>
      <c r="GN233" s="65"/>
      <c r="GO233" s="65"/>
      <c r="GP233" s="65"/>
      <c r="GQ233" s="65"/>
      <c r="GR233" s="65"/>
      <c r="GS233" s="65"/>
      <c r="GT233" s="65"/>
      <c r="GU233" s="65"/>
      <c r="GV233" s="65"/>
      <c r="GW233" s="65"/>
      <c r="GX233" s="65"/>
      <c r="GY233" s="65"/>
      <c r="GZ233" s="65"/>
      <c r="HA233" s="65"/>
      <c r="HB233" s="65"/>
      <c r="HC233" s="65"/>
      <c r="HD233" s="65"/>
      <c r="HE233" s="65"/>
      <c r="HF233" s="65"/>
    </row>
    <row r="234" spans="1:214" ht="20.399999999999999" x14ac:dyDescent="0.55000000000000004">
      <c r="A234" s="25">
        <v>23</v>
      </c>
      <c r="B234" s="60">
        <f>IF(ลับ!B$3=0,0,IF(เวลาเรียน!H28="น",ลับ!B$3,0))</f>
        <v>0</v>
      </c>
      <c r="C234" s="60">
        <f>IF(ลับ!C$3=0,0,IF(เวลาเรียน!I28="น",ลับ!C$3,0))</f>
        <v>0</v>
      </c>
      <c r="D234" s="60">
        <f>IF(ลับ!D$3=0,0,IF(เวลาเรียน!J28="น",ลับ!D$3,0))</f>
        <v>0</v>
      </c>
      <c r="E234" s="60">
        <f>IF(ลับ!E$3=0,0,IF(เวลาเรียน!K28="น",ลับ!E$3,0))</f>
        <v>0</v>
      </c>
      <c r="F234" s="60" t="e">
        <f>IF(ลับ!F$3=0,0,IF(เวลาเรียน!#REF!="น",ลับ!F$3,0))</f>
        <v>#REF!</v>
      </c>
      <c r="G234" s="60">
        <f>IF(ลับ!G$3=0,0,IF(เวลาเรียน!L28="น",ลับ!G$3,0))</f>
        <v>0</v>
      </c>
      <c r="H234" s="60">
        <f>IF(ลับ!H$3=0,0,IF(เวลาเรียน!M28="น",ลับ!H$3,0))</f>
        <v>0</v>
      </c>
      <c r="I234" s="60">
        <f>IF(ลับ!I$3=0,0,IF(เวลาเรียน!N28="น",ลับ!I$3,0))</f>
        <v>0</v>
      </c>
      <c r="J234" s="60">
        <f>IF(ลับ!J$3=0,0,IF(เวลาเรียน!O28="น",ลับ!J$3,0))</f>
        <v>0</v>
      </c>
      <c r="K234" s="60">
        <f>IF(ลับ!K$3=0,0,IF(เวลาเรียน!P28="น",ลับ!K$3,0))</f>
        <v>0</v>
      </c>
      <c r="L234" s="60">
        <f>IF(ลับ!L$3=0,0,IF(เวลาเรียน!Q28="น",ลับ!L$3,0))</f>
        <v>0</v>
      </c>
      <c r="M234" s="60">
        <f>IF(ลับ!M$3=0,0,IF(เวลาเรียน!R28="น",ลับ!M$3,0))</f>
        <v>0</v>
      </c>
      <c r="N234" s="60">
        <f>IF(ลับ!N$3=0,0,IF(เวลาเรียน!S28="น",ลับ!N$3,0))</f>
        <v>0</v>
      </c>
      <c r="O234" s="60">
        <f>IF(ลับ!O$3=0,0,IF(เวลาเรียน!T28="น",ลับ!O$3,0))</f>
        <v>0</v>
      </c>
      <c r="P234" s="60">
        <f>IF(ลับ!P$3=0,0,IF(เวลาเรียน!U28="น",ลับ!P$3,0))</f>
        <v>0</v>
      </c>
      <c r="Q234" s="60">
        <f>IF(ลับ!Q$3=0,0,IF(เวลาเรียน!V28="น",ลับ!Q$3,0))</f>
        <v>0</v>
      </c>
      <c r="R234" s="60">
        <f>IF(ลับ!R$3=0,0,IF(เวลาเรียน!W28="น",ลับ!R$3,0))</f>
        <v>0</v>
      </c>
      <c r="S234" s="60">
        <f>IF(ลับ!S$3=0,0,IF(เวลาเรียน!X28="น",ลับ!S$3,0))</f>
        <v>0</v>
      </c>
      <c r="T234" s="60">
        <f>IF(ลับ!T$3=0,0,IF(เวลาเรียน!Y28="น",ลับ!T$3,0))</f>
        <v>0</v>
      </c>
      <c r="U234" s="60">
        <f>IF(ลับ!U$3=0,0,IF(เวลาเรียน!Z28="น",ลับ!U$3,0))</f>
        <v>0</v>
      </c>
      <c r="V234" s="60">
        <f>IF(ลับ!V$3=0,0,IF(เวลาเรียน!AA28="น",ลับ!V$3,0))</f>
        <v>0</v>
      </c>
      <c r="W234" s="60">
        <f>IF(ลับ!W$3=0,0,IF(เวลาเรียน!AB28="น",ลับ!W$3,0))</f>
        <v>0</v>
      </c>
      <c r="X234" s="60">
        <f>IF(ลับ!X$3=0,0,IF(เวลาเรียน!AC28="น",ลับ!X$3,0))</f>
        <v>0</v>
      </c>
      <c r="Y234" s="60">
        <f>IF(ลับ!Y$3=0,0,IF(เวลาเรียน!AD28="น",ลับ!Y$3,0))</f>
        <v>0</v>
      </c>
      <c r="Z234" s="295">
        <f>IF(ลับ!Z$3=0,0,IF(เวลาเรียน!AE28="น",ลับ!Z$3,0))</f>
        <v>0</v>
      </c>
      <c r="AA234" s="60">
        <f>IF(ลับ!B$3=0,0,IF(เวลาเรียน!AF28="น",ลับ!B$3,0))</f>
        <v>0</v>
      </c>
      <c r="AB234" s="60">
        <f>IF(ลับ!C$3=0,0,IF(เวลาเรียน!AG28="น",ลับ!C$3,0))</f>
        <v>0</v>
      </c>
      <c r="AC234" s="60">
        <f>IF(ลับ!D$3=0,0,IF(เวลาเรียน!AH28="น",ลับ!D$3,0))</f>
        <v>0</v>
      </c>
      <c r="AD234" s="60">
        <f>IF(ลับ!E$3=0,0,IF(เวลาเรียน!AI28="น",ลับ!E$3,0))</f>
        <v>0</v>
      </c>
      <c r="AE234" s="60" t="e">
        <f>IF(ลับ!F$3=0,0,IF(เวลาเรียน!AJ28="น",ลับ!F$3,0))</f>
        <v>#REF!</v>
      </c>
      <c r="AF234" s="60">
        <f>IF(ลับ!G$3=0,0,IF(เวลาเรียน!AK28="น",ลับ!G$3,0))</f>
        <v>0</v>
      </c>
      <c r="AG234" s="60">
        <f>IF(ลับ!H$3=0,0,IF(เวลาเรียน!AL28="น",ลับ!H$3,0))</f>
        <v>0</v>
      </c>
      <c r="AH234" s="60">
        <f>IF(ลับ!I$3=0,0,IF(เวลาเรียน!AM28="น",ลับ!I$3,0))</f>
        <v>0</v>
      </c>
      <c r="AI234" s="60">
        <f>IF(ลับ!J$3=0,0,IF(เวลาเรียน!AN28="น",ลับ!J$3,0))</f>
        <v>0</v>
      </c>
      <c r="AJ234" s="60">
        <f>IF(ลับ!K$3=0,0,IF(เวลาเรียน!AO28="น",ลับ!K$3,0))</f>
        <v>0</v>
      </c>
      <c r="AK234" s="60">
        <f>IF(ลับ!L$3=0,0,IF(เวลาเรียน!AP28="น",ลับ!L$3,0))</f>
        <v>0</v>
      </c>
      <c r="AL234" s="60">
        <f>IF(ลับ!M$3=0,0,IF(เวลาเรียน!AQ28="น",ลับ!M$3,0))</f>
        <v>0</v>
      </c>
      <c r="AM234" s="60">
        <f>IF(ลับ!N$3=0,0,IF(เวลาเรียน!AR28="น",ลับ!N$3,0))</f>
        <v>0</v>
      </c>
      <c r="AN234" s="60">
        <f>IF(ลับ!O$3=0,0,IF(เวลาเรียน!AS28="น",ลับ!O$3,0))</f>
        <v>0</v>
      </c>
      <c r="AO234" s="60">
        <f>IF(ลับ!P$3=0,0,IF(เวลาเรียน!AT28="น",ลับ!P$3,0))</f>
        <v>0</v>
      </c>
      <c r="AP234" s="60">
        <f>IF(ลับ!Q$3=0,0,IF(เวลาเรียน!AU28="น",ลับ!Q$3,0))</f>
        <v>0</v>
      </c>
      <c r="AQ234" s="60">
        <f>IF(ลับ!R$3=0,0,IF(เวลาเรียน!AV28="น",ลับ!R$3,0))</f>
        <v>0</v>
      </c>
      <c r="AR234" s="60">
        <f>IF(ลับ!S$3=0,0,IF(เวลาเรียน!AW28="น",ลับ!S$3,0))</f>
        <v>0</v>
      </c>
      <c r="AS234" s="60">
        <f>IF(ลับ!T$3=0,0,IF(เวลาเรียน!AX28="น",ลับ!T$3,0))</f>
        <v>0</v>
      </c>
      <c r="AT234" s="60">
        <f>IF(ลับ!U$3=0,0,IF(เวลาเรียน!AY28="น",ลับ!U$3,0))</f>
        <v>0</v>
      </c>
      <c r="AU234" s="60">
        <f>IF(ลับ!V$3=0,0,IF(เวลาเรียน!AZ28="น",ลับ!V$3,0))</f>
        <v>0</v>
      </c>
      <c r="AV234" s="60">
        <f>IF(ลับ!W$3=0,0,IF(เวลาเรียน!BA28="น",ลับ!W$3,0))</f>
        <v>0</v>
      </c>
      <c r="AW234" s="60">
        <f>IF(ลับ!X$3=0,0,IF(เวลาเรียน!BB28="น",ลับ!X$3,0))</f>
        <v>0</v>
      </c>
      <c r="AX234" s="60">
        <f>IF(ลับ!Y$3=0,0,IF(เวลาเรียน!BC28="น",ลับ!Y$3,0))</f>
        <v>0</v>
      </c>
      <c r="AY234" s="60">
        <f>IF(ลับ!Z$3=0,0,IF(เวลาเรียน!BD28="น",ลับ!Z$3,0))</f>
        <v>0</v>
      </c>
      <c r="AZ234" s="60">
        <f>IF(ลับ!AA$3=0,0,IF(เวลาเรียน!BE28="น",ลับ!AA$3,0))</f>
        <v>0</v>
      </c>
      <c r="BA234" s="60">
        <f>IF(ลับ!AB$3=0,0,IF(เวลาเรียน!BF28="น",ลับ!AB$3,0))</f>
        <v>0</v>
      </c>
      <c r="BB234" s="60">
        <f>IF(ลับ!AC$3=0,0,IF(เวลาเรียน!BG28="น",ลับ!AC$3,0))</f>
        <v>0</v>
      </c>
      <c r="BC234" s="60">
        <f>IF(ลับ!AD$3=0,0,IF(เวลาเรียน!BH28="น",ลับ!AD$3,0))</f>
        <v>0</v>
      </c>
      <c r="BD234" s="60">
        <f>IF(ลับ!AE$3=0,0,IF(เวลาเรียน!BI28="น",ลับ!AE$3,0))</f>
        <v>0</v>
      </c>
      <c r="BE234" s="60">
        <f>IF(ลับ!AF$3=0,0,IF(เวลาเรียน!BJ28="น",ลับ!AF$3,0))</f>
        <v>0</v>
      </c>
      <c r="BF234" s="60">
        <f>IF(ลับ!AG$3=0,0,IF(เวลาเรียน!BK28="น",ลับ!AG$3,0))</f>
        <v>0</v>
      </c>
      <c r="BG234" s="60">
        <f>IF(ลับ!AH$3=0,0,IF(เวลาเรียน!BL28="น",ลับ!AH$3,0))</f>
        <v>0</v>
      </c>
      <c r="BH234" s="60">
        <f>IF(ลับ!AI$3=0,0,IF(เวลาเรียน!BM28="น",ลับ!AI$3,0))</f>
        <v>0</v>
      </c>
      <c r="BI234" s="60">
        <f>IF(ลับ!AJ$3=0,0,IF(เวลาเรียน!BN28="น",ลับ!AJ$3,0))</f>
        <v>0</v>
      </c>
      <c r="BJ234" s="60">
        <f>IF(ลับ!AK$3=0,0,IF(เวลาเรียน!BO28="น",ลับ!AK$3,0))</f>
        <v>0</v>
      </c>
      <c r="BK234" s="60">
        <f>IF(ลับ!AL$3=0,0,IF(เวลาเรียน!BP28="น",ลับ!AL$3,0))</f>
        <v>0</v>
      </c>
      <c r="BL234" s="60">
        <f>IF(ลับ!AM$3=0,0,IF(เวลาเรียน!BQ28="น",ลับ!AM$3,0))</f>
        <v>0</v>
      </c>
      <c r="BM234" s="60">
        <f>IF(ลับ!AN$3=0,0,IF(เวลาเรียน!BR28="น",ลับ!AN$3,0))</f>
        <v>0</v>
      </c>
      <c r="BN234" s="60">
        <f>IF(ลับ!AO$3=0,0,IF(เวลาเรียน!BS28="น",ลับ!AO$3,0))</f>
        <v>0</v>
      </c>
      <c r="BO234" s="60">
        <f>IF(ลับ!AP$3=0,0,IF(เวลาเรียน!BT28="น",ลับ!AP$3,0))</f>
        <v>0</v>
      </c>
      <c r="BP234" s="60">
        <f>IF(ลับ!AQ$3=0,0,IF(เวลาเรียน!BU28="น",ลับ!AQ$3,0))</f>
        <v>0</v>
      </c>
      <c r="BQ234" s="60">
        <f>IF(ลับ!AR$3=0,0,IF(เวลาเรียน!BV28="น",ลับ!AR$3,0))</f>
        <v>0</v>
      </c>
      <c r="BR234" s="60">
        <f>IF(ลับ!AS$3=0,0,IF(เวลาเรียน!BW28="น",ลับ!AS$3,0))</f>
        <v>0</v>
      </c>
      <c r="BS234" s="295">
        <f>IF(ลับ!AT$3=0,0,IF(เวลาเรียน!BX28="น",ลับ!AT$3,0))</f>
        <v>0</v>
      </c>
      <c r="BT234" s="60">
        <f>IF(ลับ!BT$3=0,0,IF(เวลาเรียน!BZ28="น",ลับ!BT$3,0))</f>
        <v>0</v>
      </c>
      <c r="BU234" s="60">
        <f>IF(ลับ!BU$3=0,0,IF(เวลาเรียน!CA28="น",ลับ!BU$3,0))</f>
        <v>0</v>
      </c>
      <c r="BV234" s="60">
        <f>IF(ลับ!BV$3=0,0,IF(เวลาเรียน!CB28="น",ลับ!BV$3,0))</f>
        <v>0</v>
      </c>
      <c r="BW234" s="60">
        <f>IF(ลับ!BW$3=0,0,IF(เวลาเรียน!CC28="น",ลับ!BW$3,0))</f>
        <v>0</v>
      </c>
      <c r="BX234" s="60">
        <f>IF(ลับ!BX$3=0,0,IF(เวลาเรียน!CD28="น",ลับ!BX$3,0))</f>
        <v>0</v>
      </c>
      <c r="BY234" s="60">
        <f>IF(ลับ!BY$3=0,0,IF(เวลาเรียน!CE28="น",ลับ!BY$3,0))</f>
        <v>0</v>
      </c>
      <c r="BZ234" s="60">
        <f>IF(ลับ!BZ$3=0,0,IF(เวลาเรียน!CF28="น",ลับ!BZ$3,0))</f>
        <v>0</v>
      </c>
      <c r="CA234" s="60">
        <f>IF(ลับ!CA$3=0,0,IF(เวลาเรียน!CG28="น",ลับ!CA$3,0))</f>
        <v>0</v>
      </c>
      <c r="CB234" s="60">
        <f>IF(ลับ!CB$3=0,0,IF(เวลาเรียน!CH28="น",ลับ!CB$3,0))</f>
        <v>0</v>
      </c>
      <c r="CC234" s="60">
        <f>IF(ลับ!CC$3=0,0,IF(เวลาเรียน!CI28="น",ลับ!CC$3,0))</f>
        <v>0</v>
      </c>
      <c r="CD234" s="60">
        <f>IF(ลับ!CD$3=0,0,IF(เวลาเรียน!CJ28="น",ลับ!CD$3,0))</f>
        <v>0</v>
      </c>
      <c r="CE234" s="60">
        <f>IF(ลับ!CE$3=0,0,IF(เวลาเรียน!CK28="น",ลับ!CE$3,0))</f>
        <v>0</v>
      </c>
      <c r="CF234" s="60">
        <f>IF(ลับ!CF$3=0,0,IF(เวลาเรียน!CL28="น",ลับ!CF$3,0))</f>
        <v>0</v>
      </c>
      <c r="CG234" s="60">
        <f>IF(ลับ!CG$3=0,0,IF(เวลาเรียน!CM28="น",ลับ!CG$3,0))</f>
        <v>0</v>
      </c>
      <c r="CH234" s="60">
        <f>IF(ลับ!CH$3=0,0,IF(เวลาเรียน!CN28="น",ลับ!CH$3,0))</f>
        <v>0</v>
      </c>
      <c r="CI234" s="60">
        <f>IF(ลับ!CI$3=0,0,IF(เวลาเรียน!CO28="น",ลับ!CI$3,0))</f>
        <v>0</v>
      </c>
      <c r="CJ234" s="60">
        <f>IF(ลับ!CJ$3=0,0,IF(เวลาเรียน!CP28="น",ลับ!CJ$3,0))</f>
        <v>0</v>
      </c>
      <c r="CK234" s="60">
        <f>IF(ลับ!CK$3=0,0,IF(เวลาเรียน!CQ28="น",ลับ!CK$3,0))</f>
        <v>0</v>
      </c>
      <c r="CL234" s="60">
        <f>IF(ลับ!CL$3=0,0,IF(เวลาเรียน!CR28="น",ลับ!CL$3,0))</f>
        <v>0</v>
      </c>
      <c r="CM234" s="60">
        <f>IF(ลับ!CM$3=0,0,IF(เวลาเรียน!CS28="น",ลับ!CM$3,0))</f>
        <v>0</v>
      </c>
      <c r="CN234" s="60">
        <f>IF(ลับ!CN$3=0,0,IF(เวลาเรียน!CT28="น",ลับ!CN$3,0))</f>
        <v>0</v>
      </c>
      <c r="CO234" s="60">
        <f>IF(ลับ!CO$3=0,0,IF(เวลาเรียน!CU28="น",ลับ!CO$3,0))</f>
        <v>0</v>
      </c>
      <c r="CP234" s="60">
        <f>IF(ลับ!CP$3=0,0,IF(เวลาเรียน!CV28="น",ลับ!CP$3,0))</f>
        <v>0</v>
      </c>
      <c r="CQ234" s="60">
        <f>IF(ลับ!CQ$3=0,0,IF(เวลาเรียน!CW28="น",ลับ!CQ$3,0))</f>
        <v>0</v>
      </c>
      <c r="CR234" s="60">
        <f>IF(ลับ!CR$3=0,0,IF(เวลาเรียน!CX28="น",ลับ!CR$3,0))</f>
        <v>0</v>
      </c>
      <c r="CS234" s="60">
        <f>IF(ลับ!CS$3=0,0,IF(เวลาเรียน!CY28="น",ลับ!CS$3,0))</f>
        <v>0</v>
      </c>
      <c r="CT234" s="60">
        <f>IF(ลับ!CT$3=0,0,IF(เวลาเรียน!CZ28="น",ลับ!CT$3,0))</f>
        <v>0</v>
      </c>
      <c r="CU234" s="60">
        <f>IF(ลับ!CU$3=0,0,IF(เวลาเรียน!DA28="น",ลับ!CU$3,0))</f>
        <v>0</v>
      </c>
      <c r="CV234" s="60">
        <f>IF(ลับ!CV$3=0,0,IF(เวลาเรียน!DB28="น",ลับ!CV$3,0))</f>
        <v>0</v>
      </c>
      <c r="CW234" s="60">
        <f>IF(ลับ!CW$3=0,0,IF(เวลาเรียน!DC28="น",ลับ!CW$3,0))</f>
        <v>0</v>
      </c>
      <c r="CX234" s="73" t="e">
        <f t="shared" si="27"/>
        <v>#REF!</v>
      </c>
      <c r="CZ234" s="47"/>
      <c r="DA234" s="47"/>
      <c r="DB234" s="47"/>
      <c r="DC234" s="47"/>
      <c r="DD234" s="47"/>
      <c r="DE234" s="47"/>
      <c r="DF234" s="47"/>
      <c r="DG234" s="47"/>
      <c r="DH234" s="47"/>
      <c r="DI234" s="47"/>
      <c r="DJ234" s="47"/>
      <c r="DK234" s="47"/>
      <c r="DL234" s="47"/>
      <c r="DM234" s="47"/>
      <c r="DN234" s="47"/>
      <c r="DO234" s="47"/>
      <c r="DP234" s="47"/>
      <c r="DQ234" s="47"/>
      <c r="DR234" s="47"/>
      <c r="DS234" s="47"/>
      <c r="DT234" s="47"/>
      <c r="DU234" s="47"/>
      <c r="DV234" s="47"/>
      <c r="DW234" s="47"/>
      <c r="DX234" s="47"/>
      <c r="DY234" s="47"/>
      <c r="DZ234" s="47"/>
      <c r="EA234" s="47"/>
      <c r="EB234" s="47"/>
      <c r="EC234" s="47"/>
      <c r="ED234" s="47"/>
      <c r="EE234" s="47"/>
      <c r="EF234" s="47"/>
      <c r="GI234" s="65"/>
      <c r="GJ234" s="65"/>
      <c r="GK234" s="65"/>
      <c r="GL234" s="65"/>
      <c r="GM234" s="65"/>
      <c r="GN234" s="65"/>
      <c r="GO234" s="65"/>
      <c r="GP234" s="65"/>
      <c r="GQ234" s="65"/>
      <c r="GR234" s="65"/>
      <c r="GS234" s="65"/>
      <c r="GT234" s="65"/>
      <c r="GU234" s="65"/>
      <c r="GV234" s="65"/>
      <c r="GW234" s="65"/>
      <c r="GX234" s="65"/>
      <c r="GY234" s="65"/>
      <c r="GZ234" s="65"/>
      <c r="HA234" s="65"/>
      <c r="HB234" s="65"/>
      <c r="HC234" s="65"/>
      <c r="HD234" s="65"/>
      <c r="HE234" s="65"/>
      <c r="HF234" s="65"/>
    </row>
    <row r="235" spans="1:214" ht="20.399999999999999" x14ac:dyDescent="0.55000000000000004">
      <c r="A235" s="25">
        <v>24</v>
      </c>
      <c r="B235" s="60">
        <f>IF(ลับ!B$3=0,0,IF(เวลาเรียน!H29="น",ลับ!B$3,0))</f>
        <v>0</v>
      </c>
      <c r="C235" s="60">
        <f>IF(ลับ!C$3=0,0,IF(เวลาเรียน!I29="น",ลับ!C$3,0))</f>
        <v>0</v>
      </c>
      <c r="D235" s="60">
        <f>IF(ลับ!D$3=0,0,IF(เวลาเรียน!J29="น",ลับ!D$3,0))</f>
        <v>0</v>
      </c>
      <c r="E235" s="60">
        <f>IF(ลับ!E$3=0,0,IF(เวลาเรียน!K29="น",ลับ!E$3,0))</f>
        <v>0</v>
      </c>
      <c r="F235" s="60" t="e">
        <f>IF(ลับ!F$3=0,0,IF(เวลาเรียน!#REF!="น",ลับ!F$3,0))</f>
        <v>#REF!</v>
      </c>
      <c r="G235" s="60">
        <f>IF(ลับ!G$3=0,0,IF(เวลาเรียน!L29="น",ลับ!G$3,0))</f>
        <v>0</v>
      </c>
      <c r="H235" s="60">
        <f>IF(ลับ!H$3=0,0,IF(เวลาเรียน!M29="น",ลับ!H$3,0))</f>
        <v>0</v>
      </c>
      <c r="I235" s="60">
        <f>IF(ลับ!I$3=0,0,IF(เวลาเรียน!N29="น",ลับ!I$3,0))</f>
        <v>0</v>
      </c>
      <c r="J235" s="60">
        <f>IF(ลับ!J$3=0,0,IF(เวลาเรียน!O29="น",ลับ!J$3,0))</f>
        <v>0</v>
      </c>
      <c r="K235" s="60">
        <f>IF(ลับ!K$3=0,0,IF(เวลาเรียน!P29="น",ลับ!K$3,0))</f>
        <v>0</v>
      </c>
      <c r="L235" s="60">
        <f>IF(ลับ!L$3=0,0,IF(เวลาเรียน!Q29="น",ลับ!L$3,0))</f>
        <v>0</v>
      </c>
      <c r="M235" s="60">
        <f>IF(ลับ!M$3=0,0,IF(เวลาเรียน!R29="น",ลับ!M$3,0))</f>
        <v>0</v>
      </c>
      <c r="N235" s="60">
        <f>IF(ลับ!N$3=0,0,IF(เวลาเรียน!S29="น",ลับ!N$3,0))</f>
        <v>0</v>
      </c>
      <c r="O235" s="60">
        <f>IF(ลับ!O$3=0,0,IF(เวลาเรียน!T29="น",ลับ!O$3,0))</f>
        <v>0</v>
      </c>
      <c r="P235" s="60">
        <f>IF(ลับ!P$3=0,0,IF(เวลาเรียน!U29="น",ลับ!P$3,0))</f>
        <v>0</v>
      </c>
      <c r="Q235" s="60">
        <f>IF(ลับ!Q$3=0,0,IF(เวลาเรียน!V29="น",ลับ!Q$3,0))</f>
        <v>0</v>
      </c>
      <c r="R235" s="60">
        <f>IF(ลับ!R$3=0,0,IF(เวลาเรียน!W29="น",ลับ!R$3,0))</f>
        <v>0</v>
      </c>
      <c r="S235" s="60">
        <f>IF(ลับ!S$3=0,0,IF(เวลาเรียน!X29="น",ลับ!S$3,0))</f>
        <v>0</v>
      </c>
      <c r="T235" s="60">
        <f>IF(ลับ!T$3=0,0,IF(เวลาเรียน!Y29="น",ลับ!T$3,0))</f>
        <v>0</v>
      </c>
      <c r="U235" s="60">
        <f>IF(ลับ!U$3=0,0,IF(เวลาเรียน!Z29="น",ลับ!U$3,0))</f>
        <v>0</v>
      </c>
      <c r="V235" s="60">
        <f>IF(ลับ!V$3=0,0,IF(เวลาเรียน!AA29="น",ลับ!V$3,0))</f>
        <v>0</v>
      </c>
      <c r="W235" s="60">
        <f>IF(ลับ!W$3=0,0,IF(เวลาเรียน!AB29="น",ลับ!W$3,0))</f>
        <v>0</v>
      </c>
      <c r="X235" s="60">
        <f>IF(ลับ!X$3=0,0,IF(เวลาเรียน!AC29="น",ลับ!X$3,0))</f>
        <v>0</v>
      </c>
      <c r="Y235" s="60">
        <f>IF(ลับ!Y$3=0,0,IF(เวลาเรียน!AD29="น",ลับ!Y$3,0))</f>
        <v>0</v>
      </c>
      <c r="Z235" s="295">
        <f>IF(ลับ!Z$3=0,0,IF(เวลาเรียน!AE29="น",ลับ!Z$3,0))</f>
        <v>0</v>
      </c>
      <c r="AA235" s="60">
        <f>IF(ลับ!B$3=0,0,IF(เวลาเรียน!AF29="น",ลับ!B$3,0))</f>
        <v>0</v>
      </c>
      <c r="AB235" s="60">
        <f>IF(ลับ!C$3=0,0,IF(เวลาเรียน!AG29="น",ลับ!C$3,0))</f>
        <v>0</v>
      </c>
      <c r="AC235" s="60">
        <f>IF(ลับ!D$3=0,0,IF(เวลาเรียน!AH29="น",ลับ!D$3,0))</f>
        <v>0</v>
      </c>
      <c r="AD235" s="60">
        <f>IF(ลับ!E$3=0,0,IF(เวลาเรียน!AI29="น",ลับ!E$3,0))</f>
        <v>0</v>
      </c>
      <c r="AE235" s="60" t="e">
        <f>IF(ลับ!F$3=0,0,IF(เวลาเรียน!AJ29="น",ลับ!F$3,0))</f>
        <v>#REF!</v>
      </c>
      <c r="AF235" s="60">
        <f>IF(ลับ!G$3=0,0,IF(เวลาเรียน!AK29="น",ลับ!G$3,0))</f>
        <v>0</v>
      </c>
      <c r="AG235" s="60">
        <f>IF(ลับ!H$3=0,0,IF(เวลาเรียน!AL29="น",ลับ!H$3,0))</f>
        <v>0</v>
      </c>
      <c r="AH235" s="60">
        <f>IF(ลับ!I$3=0,0,IF(เวลาเรียน!AM29="น",ลับ!I$3,0))</f>
        <v>0</v>
      </c>
      <c r="AI235" s="60">
        <f>IF(ลับ!J$3=0,0,IF(เวลาเรียน!AN29="น",ลับ!J$3,0))</f>
        <v>0</v>
      </c>
      <c r="AJ235" s="60">
        <f>IF(ลับ!K$3=0,0,IF(เวลาเรียน!AO29="น",ลับ!K$3,0))</f>
        <v>0</v>
      </c>
      <c r="AK235" s="60">
        <f>IF(ลับ!L$3=0,0,IF(เวลาเรียน!AP29="น",ลับ!L$3,0))</f>
        <v>0</v>
      </c>
      <c r="AL235" s="60">
        <f>IF(ลับ!M$3=0,0,IF(เวลาเรียน!AQ29="น",ลับ!M$3,0))</f>
        <v>0</v>
      </c>
      <c r="AM235" s="60">
        <f>IF(ลับ!N$3=0,0,IF(เวลาเรียน!AR29="น",ลับ!N$3,0))</f>
        <v>0</v>
      </c>
      <c r="AN235" s="60">
        <f>IF(ลับ!O$3=0,0,IF(เวลาเรียน!AS29="น",ลับ!O$3,0))</f>
        <v>0</v>
      </c>
      <c r="AO235" s="60">
        <f>IF(ลับ!P$3=0,0,IF(เวลาเรียน!AT29="น",ลับ!P$3,0))</f>
        <v>0</v>
      </c>
      <c r="AP235" s="60">
        <f>IF(ลับ!Q$3=0,0,IF(เวลาเรียน!AU29="น",ลับ!Q$3,0))</f>
        <v>0</v>
      </c>
      <c r="AQ235" s="60">
        <f>IF(ลับ!R$3=0,0,IF(เวลาเรียน!AV29="น",ลับ!R$3,0))</f>
        <v>0</v>
      </c>
      <c r="AR235" s="60">
        <f>IF(ลับ!S$3=0,0,IF(เวลาเรียน!AW29="น",ลับ!S$3,0))</f>
        <v>0</v>
      </c>
      <c r="AS235" s="60">
        <f>IF(ลับ!T$3=0,0,IF(เวลาเรียน!AX29="น",ลับ!T$3,0))</f>
        <v>0</v>
      </c>
      <c r="AT235" s="60">
        <f>IF(ลับ!U$3=0,0,IF(เวลาเรียน!AY29="น",ลับ!U$3,0))</f>
        <v>0</v>
      </c>
      <c r="AU235" s="60">
        <f>IF(ลับ!V$3=0,0,IF(เวลาเรียน!AZ29="น",ลับ!V$3,0))</f>
        <v>0</v>
      </c>
      <c r="AV235" s="60">
        <f>IF(ลับ!W$3=0,0,IF(เวลาเรียน!BA29="น",ลับ!W$3,0))</f>
        <v>0</v>
      </c>
      <c r="AW235" s="60">
        <f>IF(ลับ!X$3=0,0,IF(เวลาเรียน!BB29="น",ลับ!X$3,0))</f>
        <v>0</v>
      </c>
      <c r="AX235" s="60">
        <f>IF(ลับ!Y$3=0,0,IF(เวลาเรียน!BC29="น",ลับ!Y$3,0))</f>
        <v>0</v>
      </c>
      <c r="AY235" s="60">
        <f>IF(ลับ!Z$3=0,0,IF(เวลาเรียน!BD29="น",ลับ!Z$3,0))</f>
        <v>0</v>
      </c>
      <c r="AZ235" s="60">
        <f>IF(ลับ!AA$3=0,0,IF(เวลาเรียน!BE29="น",ลับ!AA$3,0))</f>
        <v>0</v>
      </c>
      <c r="BA235" s="60">
        <f>IF(ลับ!AB$3=0,0,IF(เวลาเรียน!BF29="น",ลับ!AB$3,0))</f>
        <v>0</v>
      </c>
      <c r="BB235" s="60">
        <f>IF(ลับ!AC$3=0,0,IF(เวลาเรียน!BG29="น",ลับ!AC$3,0))</f>
        <v>0</v>
      </c>
      <c r="BC235" s="60">
        <f>IF(ลับ!AD$3=0,0,IF(เวลาเรียน!BH29="น",ลับ!AD$3,0))</f>
        <v>0</v>
      </c>
      <c r="BD235" s="60">
        <f>IF(ลับ!AE$3=0,0,IF(เวลาเรียน!BI29="น",ลับ!AE$3,0))</f>
        <v>0</v>
      </c>
      <c r="BE235" s="60">
        <f>IF(ลับ!AF$3=0,0,IF(เวลาเรียน!BJ29="น",ลับ!AF$3,0))</f>
        <v>0</v>
      </c>
      <c r="BF235" s="60">
        <f>IF(ลับ!AG$3=0,0,IF(เวลาเรียน!BK29="น",ลับ!AG$3,0))</f>
        <v>0</v>
      </c>
      <c r="BG235" s="60">
        <f>IF(ลับ!AH$3=0,0,IF(เวลาเรียน!BL29="น",ลับ!AH$3,0))</f>
        <v>0</v>
      </c>
      <c r="BH235" s="60">
        <f>IF(ลับ!AI$3=0,0,IF(เวลาเรียน!BM29="น",ลับ!AI$3,0))</f>
        <v>0</v>
      </c>
      <c r="BI235" s="60">
        <f>IF(ลับ!AJ$3=0,0,IF(เวลาเรียน!BN29="น",ลับ!AJ$3,0))</f>
        <v>0</v>
      </c>
      <c r="BJ235" s="60">
        <f>IF(ลับ!AK$3=0,0,IF(เวลาเรียน!BO29="น",ลับ!AK$3,0))</f>
        <v>0</v>
      </c>
      <c r="BK235" s="60">
        <f>IF(ลับ!AL$3=0,0,IF(เวลาเรียน!BP29="น",ลับ!AL$3,0))</f>
        <v>0</v>
      </c>
      <c r="BL235" s="60">
        <f>IF(ลับ!AM$3=0,0,IF(เวลาเรียน!BQ29="น",ลับ!AM$3,0))</f>
        <v>0</v>
      </c>
      <c r="BM235" s="60">
        <f>IF(ลับ!AN$3=0,0,IF(เวลาเรียน!BR29="น",ลับ!AN$3,0))</f>
        <v>0</v>
      </c>
      <c r="BN235" s="60">
        <f>IF(ลับ!AO$3=0,0,IF(เวลาเรียน!BS29="น",ลับ!AO$3,0))</f>
        <v>0</v>
      </c>
      <c r="BO235" s="60">
        <f>IF(ลับ!AP$3=0,0,IF(เวลาเรียน!BT29="น",ลับ!AP$3,0))</f>
        <v>0</v>
      </c>
      <c r="BP235" s="60">
        <f>IF(ลับ!AQ$3=0,0,IF(เวลาเรียน!BU29="น",ลับ!AQ$3,0))</f>
        <v>0</v>
      </c>
      <c r="BQ235" s="60">
        <f>IF(ลับ!AR$3=0,0,IF(เวลาเรียน!BV29="น",ลับ!AR$3,0))</f>
        <v>0</v>
      </c>
      <c r="BR235" s="60">
        <f>IF(ลับ!AS$3=0,0,IF(เวลาเรียน!BW29="น",ลับ!AS$3,0))</f>
        <v>0</v>
      </c>
      <c r="BS235" s="295">
        <f>IF(ลับ!AT$3=0,0,IF(เวลาเรียน!BX29="น",ลับ!AT$3,0))</f>
        <v>0</v>
      </c>
      <c r="BT235" s="60">
        <f>IF(ลับ!BT$3=0,0,IF(เวลาเรียน!BZ29="น",ลับ!BT$3,0))</f>
        <v>0</v>
      </c>
      <c r="BU235" s="60">
        <f>IF(ลับ!BU$3=0,0,IF(เวลาเรียน!CA29="น",ลับ!BU$3,0))</f>
        <v>0</v>
      </c>
      <c r="BV235" s="60">
        <f>IF(ลับ!BV$3=0,0,IF(เวลาเรียน!CB29="น",ลับ!BV$3,0))</f>
        <v>0</v>
      </c>
      <c r="BW235" s="60">
        <f>IF(ลับ!BW$3=0,0,IF(เวลาเรียน!CC29="น",ลับ!BW$3,0))</f>
        <v>0</v>
      </c>
      <c r="BX235" s="60">
        <f>IF(ลับ!BX$3=0,0,IF(เวลาเรียน!CD29="น",ลับ!BX$3,0))</f>
        <v>0</v>
      </c>
      <c r="BY235" s="60">
        <f>IF(ลับ!BY$3=0,0,IF(เวลาเรียน!CE29="น",ลับ!BY$3,0))</f>
        <v>0</v>
      </c>
      <c r="BZ235" s="60">
        <f>IF(ลับ!BZ$3=0,0,IF(เวลาเรียน!CF29="น",ลับ!BZ$3,0))</f>
        <v>0</v>
      </c>
      <c r="CA235" s="60">
        <f>IF(ลับ!CA$3=0,0,IF(เวลาเรียน!CG29="น",ลับ!CA$3,0))</f>
        <v>0</v>
      </c>
      <c r="CB235" s="60">
        <f>IF(ลับ!CB$3=0,0,IF(เวลาเรียน!CH29="น",ลับ!CB$3,0))</f>
        <v>0</v>
      </c>
      <c r="CC235" s="60">
        <f>IF(ลับ!CC$3=0,0,IF(เวลาเรียน!CI29="น",ลับ!CC$3,0))</f>
        <v>0</v>
      </c>
      <c r="CD235" s="60">
        <f>IF(ลับ!CD$3=0,0,IF(เวลาเรียน!CJ29="น",ลับ!CD$3,0))</f>
        <v>0</v>
      </c>
      <c r="CE235" s="60">
        <f>IF(ลับ!CE$3=0,0,IF(เวลาเรียน!CK29="น",ลับ!CE$3,0))</f>
        <v>0</v>
      </c>
      <c r="CF235" s="60">
        <f>IF(ลับ!CF$3=0,0,IF(เวลาเรียน!CL29="น",ลับ!CF$3,0))</f>
        <v>0</v>
      </c>
      <c r="CG235" s="60">
        <f>IF(ลับ!CG$3=0,0,IF(เวลาเรียน!CM29="น",ลับ!CG$3,0))</f>
        <v>0</v>
      </c>
      <c r="CH235" s="60">
        <f>IF(ลับ!CH$3=0,0,IF(เวลาเรียน!CN29="น",ลับ!CH$3,0))</f>
        <v>0</v>
      </c>
      <c r="CI235" s="60">
        <f>IF(ลับ!CI$3=0,0,IF(เวลาเรียน!CO29="น",ลับ!CI$3,0))</f>
        <v>0</v>
      </c>
      <c r="CJ235" s="60">
        <f>IF(ลับ!CJ$3=0,0,IF(เวลาเรียน!CP29="น",ลับ!CJ$3,0))</f>
        <v>0</v>
      </c>
      <c r="CK235" s="60">
        <f>IF(ลับ!CK$3=0,0,IF(เวลาเรียน!CQ29="น",ลับ!CK$3,0))</f>
        <v>0</v>
      </c>
      <c r="CL235" s="60">
        <f>IF(ลับ!CL$3=0,0,IF(เวลาเรียน!CR29="น",ลับ!CL$3,0))</f>
        <v>0</v>
      </c>
      <c r="CM235" s="60">
        <f>IF(ลับ!CM$3=0,0,IF(เวลาเรียน!CS29="น",ลับ!CM$3,0))</f>
        <v>0</v>
      </c>
      <c r="CN235" s="60">
        <f>IF(ลับ!CN$3=0,0,IF(เวลาเรียน!CT29="น",ลับ!CN$3,0))</f>
        <v>0</v>
      </c>
      <c r="CO235" s="60">
        <f>IF(ลับ!CO$3=0,0,IF(เวลาเรียน!CU29="น",ลับ!CO$3,0))</f>
        <v>0</v>
      </c>
      <c r="CP235" s="60">
        <f>IF(ลับ!CP$3=0,0,IF(เวลาเรียน!CV29="น",ลับ!CP$3,0))</f>
        <v>0</v>
      </c>
      <c r="CQ235" s="60">
        <f>IF(ลับ!CQ$3=0,0,IF(เวลาเรียน!CW29="น",ลับ!CQ$3,0))</f>
        <v>0</v>
      </c>
      <c r="CR235" s="60">
        <f>IF(ลับ!CR$3=0,0,IF(เวลาเรียน!CX29="น",ลับ!CR$3,0))</f>
        <v>0</v>
      </c>
      <c r="CS235" s="60">
        <f>IF(ลับ!CS$3=0,0,IF(เวลาเรียน!CY29="น",ลับ!CS$3,0))</f>
        <v>0</v>
      </c>
      <c r="CT235" s="60">
        <f>IF(ลับ!CT$3=0,0,IF(เวลาเรียน!CZ29="น",ลับ!CT$3,0))</f>
        <v>0</v>
      </c>
      <c r="CU235" s="60">
        <f>IF(ลับ!CU$3=0,0,IF(เวลาเรียน!DA29="น",ลับ!CU$3,0))</f>
        <v>0</v>
      </c>
      <c r="CV235" s="60">
        <f>IF(ลับ!CV$3=0,0,IF(เวลาเรียน!DB29="น",ลับ!CV$3,0))</f>
        <v>0</v>
      </c>
      <c r="CW235" s="60">
        <f>IF(ลับ!CW$3=0,0,IF(เวลาเรียน!DC29="น",ลับ!CW$3,0))</f>
        <v>0</v>
      </c>
      <c r="CX235" s="73" t="e">
        <f t="shared" si="27"/>
        <v>#REF!</v>
      </c>
      <c r="CZ235" s="47"/>
      <c r="DA235" s="47"/>
      <c r="DB235" s="47"/>
      <c r="DC235" s="47"/>
      <c r="DD235" s="47"/>
      <c r="DE235" s="47"/>
      <c r="DF235" s="47"/>
      <c r="DG235" s="47"/>
      <c r="DH235" s="47"/>
      <c r="DI235" s="47"/>
      <c r="DJ235" s="47"/>
      <c r="DK235" s="47"/>
      <c r="DL235" s="47"/>
      <c r="DM235" s="47"/>
      <c r="DN235" s="47"/>
      <c r="DO235" s="47"/>
      <c r="DP235" s="47"/>
      <c r="DQ235" s="47"/>
      <c r="DR235" s="47"/>
      <c r="DS235" s="47"/>
      <c r="DT235" s="47"/>
      <c r="DU235" s="47"/>
      <c r="DV235" s="47"/>
      <c r="DW235" s="47"/>
      <c r="DX235" s="47"/>
      <c r="DY235" s="47"/>
      <c r="DZ235" s="47"/>
      <c r="EA235" s="47"/>
      <c r="EB235" s="47"/>
      <c r="EC235" s="47"/>
      <c r="ED235" s="47"/>
      <c r="EE235" s="47"/>
      <c r="EF235" s="47"/>
      <c r="GI235" s="65"/>
      <c r="GJ235" s="65"/>
      <c r="GK235" s="65"/>
      <c r="GL235" s="65"/>
      <c r="GM235" s="65"/>
      <c r="GN235" s="65"/>
      <c r="GO235" s="65"/>
      <c r="GP235" s="65"/>
      <c r="GQ235" s="65"/>
      <c r="GR235" s="65"/>
      <c r="GS235" s="65"/>
      <c r="GT235" s="65"/>
      <c r="GU235" s="65"/>
      <c r="GV235" s="65"/>
      <c r="GW235" s="65"/>
      <c r="GX235" s="65"/>
      <c r="GY235" s="65"/>
      <c r="GZ235" s="65"/>
      <c r="HA235" s="65"/>
      <c r="HB235" s="65"/>
      <c r="HC235" s="65"/>
      <c r="HD235" s="65"/>
      <c r="HE235" s="65"/>
      <c r="HF235" s="65"/>
    </row>
    <row r="236" spans="1:214" ht="20.399999999999999" x14ac:dyDescent="0.55000000000000004">
      <c r="A236" s="25">
        <v>25</v>
      </c>
      <c r="B236" s="60">
        <f>IF(ลับ!B$3=0,0,IF(เวลาเรียน!H30="น",ลับ!B$3,0))</f>
        <v>0</v>
      </c>
      <c r="C236" s="60">
        <f>IF(ลับ!C$3=0,0,IF(เวลาเรียน!I30="น",ลับ!C$3,0))</f>
        <v>0</v>
      </c>
      <c r="D236" s="60">
        <f>IF(ลับ!D$3=0,0,IF(เวลาเรียน!J30="น",ลับ!D$3,0))</f>
        <v>0</v>
      </c>
      <c r="E236" s="60">
        <f>IF(ลับ!E$3=0,0,IF(เวลาเรียน!K30="น",ลับ!E$3,0))</f>
        <v>0</v>
      </c>
      <c r="F236" s="60" t="e">
        <f>IF(ลับ!F$3=0,0,IF(เวลาเรียน!#REF!="น",ลับ!F$3,0))</f>
        <v>#REF!</v>
      </c>
      <c r="G236" s="60">
        <f>IF(ลับ!G$3=0,0,IF(เวลาเรียน!L30="น",ลับ!G$3,0))</f>
        <v>0</v>
      </c>
      <c r="H236" s="60">
        <f>IF(ลับ!H$3=0,0,IF(เวลาเรียน!M30="น",ลับ!H$3,0))</f>
        <v>0</v>
      </c>
      <c r="I236" s="60">
        <f>IF(ลับ!I$3=0,0,IF(เวลาเรียน!N30="น",ลับ!I$3,0))</f>
        <v>0</v>
      </c>
      <c r="J236" s="60">
        <f>IF(ลับ!J$3=0,0,IF(เวลาเรียน!O30="น",ลับ!J$3,0))</f>
        <v>0</v>
      </c>
      <c r="K236" s="60">
        <f>IF(ลับ!K$3=0,0,IF(เวลาเรียน!P30="น",ลับ!K$3,0))</f>
        <v>0</v>
      </c>
      <c r="L236" s="60">
        <f>IF(ลับ!L$3=0,0,IF(เวลาเรียน!Q30="น",ลับ!L$3,0))</f>
        <v>0</v>
      </c>
      <c r="M236" s="60">
        <f>IF(ลับ!M$3=0,0,IF(เวลาเรียน!R30="น",ลับ!M$3,0))</f>
        <v>0</v>
      </c>
      <c r="N236" s="60">
        <f>IF(ลับ!N$3=0,0,IF(เวลาเรียน!S30="น",ลับ!N$3,0))</f>
        <v>0</v>
      </c>
      <c r="O236" s="60">
        <f>IF(ลับ!O$3=0,0,IF(เวลาเรียน!T30="น",ลับ!O$3,0))</f>
        <v>0</v>
      </c>
      <c r="P236" s="60">
        <f>IF(ลับ!P$3=0,0,IF(เวลาเรียน!U30="น",ลับ!P$3,0))</f>
        <v>0</v>
      </c>
      <c r="Q236" s="60">
        <f>IF(ลับ!Q$3=0,0,IF(เวลาเรียน!V30="น",ลับ!Q$3,0))</f>
        <v>0</v>
      </c>
      <c r="R236" s="60">
        <f>IF(ลับ!R$3=0,0,IF(เวลาเรียน!W30="น",ลับ!R$3,0))</f>
        <v>0</v>
      </c>
      <c r="S236" s="60">
        <f>IF(ลับ!S$3=0,0,IF(เวลาเรียน!X30="น",ลับ!S$3,0))</f>
        <v>0</v>
      </c>
      <c r="T236" s="60">
        <f>IF(ลับ!T$3=0,0,IF(เวลาเรียน!Y30="น",ลับ!T$3,0))</f>
        <v>0</v>
      </c>
      <c r="U236" s="60">
        <f>IF(ลับ!U$3=0,0,IF(เวลาเรียน!Z30="น",ลับ!U$3,0))</f>
        <v>0</v>
      </c>
      <c r="V236" s="60">
        <f>IF(ลับ!V$3=0,0,IF(เวลาเรียน!AA30="น",ลับ!V$3,0))</f>
        <v>0</v>
      </c>
      <c r="W236" s="60">
        <f>IF(ลับ!W$3=0,0,IF(เวลาเรียน!AB30="น",ลับ!W$3,0))</f>
        <v>0</v>
      </c>
      <c r="X236" s="60">
        <f>IF(ลับ!X$3=0,0,IF(เวลาเรียน!AC30="น",ลับ!X$3,0))</f>
        <v>0</v>
      </c>
      <c r="Y236" s="60">
        <f>IF(ลับ!Y$3=0,0,IF(เวลาเรียน!AD30="น",ลับ!Y$3,0))</f>
        <v>0</v>
      </c>
      <c r="Z236" s="295">
        <f>IF(ลับ!Z$3=0,0,IF(เวลาเรียน!AE30="น",ลับ!Z$3,0))</f>
        <v>0</v>
      </c>
      <c r="AA236" s="60">
        <f>IF(ลับ!B$3=0,0,IF(เวลาเรียน!AF30="น",ลับ!B$3,0))</f>
        <v>0</v>
      </c>
      <c r="AB236" s="60">
        <f>IF(ลับ!C$3=0,0,IF(เวลาเรียน!AG30="น",ลับ!C$3,0))</f>
        <v>0</v>
      </c>
      <c r="AC236" s="60">
        <f>IF(ลับ!D$3=0,0,IF(เวลาเรียน!AH30="น",ลับ!D$3,0))</f>
        <v>0</v>
      </c>
      <c r="AD236" s="60">
        <f>IF(ลับ!E$3=0,0,IF(เวลาเรียน!AI30="น",ลับ!E$3,0))</f>
        <v>0</v>
      </c>
      <c r="AE236" s="60" t="e">
        <f>IF(ลับ!F$3=0,0,IF(เวลาเรียน!AJ30="น",ลับ!F$3,0))</f>
        <v>#REF!</v>
      </c>
      <c r="AF236" s="60">
        <f>IF(ลับ!G$3=0,0,IF(เวลาเรียน!AK30="น",ลับ!G$3,0))</f>
        <v>0</v>
      </c>
      <c r="AG236" s="60">
        <f>IF(ลับ!H$3=0,0,IF(เวลาเรียน!AL30="น",ลับ!H$3,0))</f>
        <v>0</v>
      </c>
      <c r="AH236" s="60">
        <f>IF(ลับ!I$3=0,0,IF(เวลาเรียน!AM30="น",ลับ!I$3,0))</f>
        <v>0</v>
      </c>
      <c r="AI236" s="60">
        <f>IF(ลับ!J$3=0,0,IF(เวลาเรียน!AN30="น",ลับ!J$3,0))</f>
        <v>0</v>
      </c>
      <c r="AJ236" s="60">
        <f>IF(ลับ!K$3=0,0,IF(เวลาเรียน!AO30="น",ลับ!K$3,0))</f>
        <v>0</v>
      </c>
      <c r="AK236" s="60">
        <f>IF(ลับ!L$3=0,0,IF(เวลาเรียน!AP30="น",ลับ!L$3,0))</f>
        <v>0</v>
      </c>
      <c r="AL236" s="60">
        <f>IF(ลับ!M$3=0,0,IF(เวลาเรียน!AQ30="น",ลับ!M$3,0))</f>
        <v>0</v>
      </c>
      <c r="AM236" s="60">
        <f>IF(ลับ!N$3=0,0,IF(เวลาเรียน!AR30="น",ลับ!N$3,0))</f>
        <v>0</v>
      </c>
      <c r="AN236" s="60">
        <f>IF(ลับ!O$3=0,0,IF(เวลาเรียน!AS30="น",ลับ!O$3,0))</f>
        <v>0</v>
      </c>
      <c r="AO236" s="60">
        <f>IF(ลับ!P$3=0,0,IF(เวลาเรียน!AT30="น",ลับ!P$3,0))</f>
        <v>0</v>
      </c>
      <c r="AP236" s="60">
        <f>IF(ลับ!Q$3=0,0,IF(เวลาเรียน!AU30="น",ลับ!Q$3,0))</f>
        <v>0</v>
      </c>
      <c r="AQ236" s="60">
        <f>IF(ลับ!R$3=0,0,IF(เวลาเรียน!AV30="น",ลับ!R$3,0))</f>
        <v>0</v>
      </c>
      <c r="AR236" s="60">
        <f>IF(ลับ!S$3=0,0,IF(เวลาเรียน!AW30="น",ลับ!S$3,0))</f>
        <v>0</v>
      </c>
      <c r="AS236" s="60">
        <f>IF(ลับ!T$3=0,0,IF(เวลาเรียน!AX30="น",ลับ!T$3,0))</f>
        <v>0</v>
      </c>
      <c r="AT236" s="60">
        <f>IF(ลับ!U$3=0,0,IF(เวลาเรียน!AY30="น",ลับ!U$3,0))</f>
        <v>0</v>
      </c>
      <c r="AU236" s="60">
        <f>IF(ลับ!V$3=0,0,IF(เวลาเรียน!AZ30="น",ลับ!V$3,0))</f>
        <v>0</v>
      </c>
      <c r="AV236" s="60">
        <f>IF(ลับ!W$3=0,0,IF(เวลาเรียน!BA30="น",ลับ!W$3,0))</f>
        <v>0</v>
      </c>
      <c r="AW236" s="60">
        <f>IF(ลับ!X$3=0,0,IF(เวลาเรียน!BB30="น",ลับ!X$3,0))</f>
        <v>0</v>
      </c>
      <c r="AX236" s="60">
        <f>IF(ลับ!Y$3=0,0,IF(เวลาเรียน!BC30="น",ลับ!Y$3,0))</f>
        <v>0</v>
      </c>
      <c r="AY236" s="60">
        <f>IF(ลับ!Z$3=0,0,IF(เวลาเรียน!BD30="น",ลับ!Z$3,0))</f>
        <v>0</v>
      </c>
      <c r="AZ236" s="60">
        <f>IF(ลับ!AA$3=0,0,IF(เวลาเรียน!BE30="น",ลับ!AA$3,0))</f>
        <v>0</v>
      </c>
      <c r="BA236" s="60">
        <f>IF(ลับ!AB$3=0,0,IF(เวลาเรียน!BF30="น",ลับ!AB$3,0))</f>
        <v>0</v>
      </c>
      <c r="BB236" s="60">
        <f>IF(ลับ!AC$3=0,0,IF(เวลาเรียน!BG30="น",ลับ!AC$3,0))</f>
        <v>0</v>
      </c>
      <c r="BC236" s="60">
        <f>IF(ลับ!AD$3=0,0,IF(เวลาเรียน!BH30="น",ลับ!AD$3,0))</f>
        <v>0</v>
      </c>
      <c r="BD236" s="60">
        <f>IF(ลับ!AE$3=0,0,IF(เวลาเรียน!BI30="น",ลับ!AE$3,0))</f>
        <v>0</v>
      </c>
      <c r="BE236" s="60">
        <f>IF(ลับ!AF$3=0,0,IF(เวลาเรียน!BJ30="น",ลับ!AF$3,0))</f>
        <v>0</v>
      </c>
      <c r="BF236" s="60">
        <f>IF(ลับ!AG$3=0,0,IF(เวลาเรียน!BK30="น",ลับ!AG$3,0))</f>
        <v>0</v>
      </c>
      <c r="BG236" s="60">
        <f>IF(ลับ!AH$3=0,0,IF(เวลาเรียน!BL30="น",ลับ!AH$3,0))</f>
        <v>0</v>
      </c>
      <c r="BH236" s="60">
        <f>IF(ลับ!AI$3=0,0,IF(เวลาเรียน!BM30="น",ลับ!AI$3,0))</f>
        <v>0</v>
      </c>
      <c r="BI236" s="60">
        <f>IF(ลับ!AJ$3=0,0,IF(เวลาเรียน!BN30="น",ลับ!AJ$3,0))</f>
        <v>0</v>
      </c>
      <c r="BJ236" s="60">
        <f>IF(ลับ!AK$3=0,0,IF(เวลาเรียน!BO30="น",ลับ!AK$3,0))</f>
        <v>0</v>
      </c>
      <c r="BK236" s="60">
        <f>IF(ลับ!AL$3=0,0,IF(เวลาเรียน!BP30="น",ลับ!AL$3,0))</f>
        <v>0</v>
      </c>
      <c r="BL236" s="60">
        <f>IF(ลับ!AM$3=0,0,IF(เวลาเรียน!BQ30="น",ลับ!AM$3,0))</f>
        <v>0</v>
      </c>
      <c r="BM236" s="60">
        <f>IF(ลับ!AN$3=0,0,IF(เวลาเรียน!BR30="น",ลับ!AN$3,0))</f>
        <v>0</v>
      </c>
      <c r="BN236" s="60">
        <f>IF(ลับ!AO$3=0,0,IF(เวลาเรียน!BS30="น",ลับ!AO$3,0))</f>
        <v>0</v>
      </c>
      <c r="BO236" s="60">
        <f>IF(ลับ!AP$3=0,0,IF(เวลาเรียน!BT30="น",ลับ!AP$3,0))</f>
        <v>0</v>
      </c>
      <c r="BP236" s="60">
        <f>IF(ลับ!AQ$3=0,0,IF(เวลาเรียน!BU30="น",ลับ!AQ$3,0))</f>
        <v>0</v>
      </c>
      <c r="BQ236" s="60">
        <f>IF(ลับ!AR$3=0,0,IF(เวลาเรียน!BV30="น",ลับ!AR$3,0))</f>
        <v>0</v>
      </c>
      <c r="BR236" s="60">
        <f>IF(ลับ!AS$3=0,0,IF(เวลาเรียน!BW30="น",ลับ!AS$3,0))</f>
        <v>0</v>
      </c>
      <c r="BS236" s="295">
        <f>IF(ลับ!AT$3=0,0,IF(เวลาเรียน!BX30="น",ลับ!AT$3,0))</f>
        <v>0</v>
      </c>
      <c r="BT236" s="60">
        <f>IF(ลับ!BT$3=0,0,IF(เวลาเรียน!BZ30="น",ลับ!BT$3,0))</f>
        <v>0</v>
      </c>
      <c r="BU236" s="60">
        <f>IF(ลับ!BU$3=0,0,IF(เวลาเรียน!CA30="น",ลับ!BU$3,0))</f>
        <v>0</v>
      </c>
      <c r="BV236" s="60">
        <f>IF(ลับ!BV$3=0,0,IF(เวลาเรียน!CB30="น",ลับ!BV$3,0))</f>
        <v>0</v>
      </c>
      <c r="BW236" s="60">
        <f>IF(ลับ!BW$3=0,0,IF(เวลาเรียน!CC30="น",ลับ!BW$3,0))</f>
        <v>0</v>
      </c>
      <c r="BX236" s="60">
        <f>IF(ลับ!BX$3=0,0,IF(เวลาเรียน!CD30="น",ลับ!BX$3,0))</f>
        <v>0</v>
      </c>
      <c r="BY236" s="60">
        <f>IF(ลับ!BY$3=0,0,IF(เวลาเรียน!CE30="น",ลับ!BY$3,0))</f>
        <v>0</v>
      </c>
      <c r="BZ236" s="60">
        <f>IF(ลับ!BZ$3=0,0,IF(เวลาเรียน!CF30="น",ลับ!BZ$3,0))</f>
        <v>0</v>
      </c>
      <c r="CA236" s="60">
        <f>IF(ลับ!CA$3=0,0,IF(เวลาเรียน!CG30="น",ลับ!CA$3,0))</f>
        <v>0</v>
      </c>
      <c r="CB236" s="60">
        <f>IF(ลับ!CB$3=0,0,IF(เวลาเรียน!CH30="น",ลับ!CB$3,0))</f>
        <v>0</v>
      </c>
      <c r="CC236" s="60">
        <f>IF(ลับ!CC$3=0,0,IF(เวลาเรียน!CI30="น",ลับ!CC$3,0))</f>
        <v>0</v>
      </c>
      <c r="CD236" s="60">
        <f>IF(ลับ!CD$3=0,0,IF(เวลาเรียน!CJ30="น",ลับ!CD$3,0))</f>
        <v>0</v>
      </c>
      <c r="CE236" s="60">
        <f>IF(ลับ!CE$3=0,0,IF(เวลาเรียน!CK30="น",ลับ!CE$3,0))</f>
        <v>0</v>
      </c>
      <c r="CF236" s="60">
        <f>IF(ลับ!CF$3=0,0,IF(เวลาเรียน!CL30="น",ลับ!CF$3,0))</f>
        <v>0</v>
      </c>
      <c r="CG236" s="60">
        <f>IF(ลับ!CG$3=0,0,IF(เวลาเรียน!CM30="น",ลับ!CG$3,0))</f>
        <v>0</v>
      </c>
      <c r="CH236" s="60">
        <f>IF(ลับ!CH$3=0,0,IF(เวลาเรียน!CN30="น",ลับ!CH$3,0))</f>
        <v>0</v>
      </c>
      <c r="CI236" s="60">
        <f>IF(ลับ!CI$3=0,0,IF(เวลาเรียน!CO30="น",ลับ!CI$3,0))</f>
        <v>0</v>
      </c>
      <c r="CJ236" s="60">
        <f>IF(ลับ!CJ$3=0,0,IF(เวลาเรียน!CP30="น",ลับ!CJ$3,0))</f>
        <v>0</v>
      </c>
      <c r="CK236" s="60">
        <f>IF(ลับ!CK$3=0,0,IF(เวลาเรียน!CQ30="น",ลับ!CK$3,0))</f>
        <v>0</v>
      </c>
      <c r="CL236" s="60">
        <f>IF(ลับ!CL$3=0,0,IF(เวลาเรียน!CR30="น",ลับ!CL$3,0))</f>
        <v>0</v>
      </c>
      <c r="CM236" s="60">
        <f>IF(ลับ!CM$3=0,0,IF(เวลาเรียน!CS30="น",ลับ!CM$3,0))</f>
        <v>0</v>
      </c>
      <c r="CN236" s="60">
        <f>IF(ลับ!CN$3=0,0,IF(เวลาเรียน!CT30="น",ลับ!CN$3,0))</f>
        <v>0</v>
      </c>
      <c r="CO236" s="60">
        <f>IF(ลับ!CO$3=0,0,IF(เวลาเรียน!CU30="น",ลับ!CO$3,0))</f>
        <v>0</v>
      </c>
      <c r="CP236" s="60">
        <f>IF(ลับ!CP$3=0,0,IF(เวลาเรียน!CV30="น",ลับ!CP$3,0))</f>
        <v>0</v>
      </c>
      <c r="CQ236" s="60">
        <f>IF(ลับ!CQ$3=0,0,IF(เวลาเรียน!CW30="น",ลับ!CQ$3,0))</f>
        <v>0</v>
      </c>
      <c r="CR236" s="60">
        <f>IF(ลับ!CR$3=0,0,IF(เวลาเรียน!CX30="น",ลับ!CR$3,0))</f>
        <v>0</v>
      </c>
      <c r="CS236" s="60">
        <f>IF(ลับ!CS$3=0,0,IF(เวลาเรียน!CY30="น",ลับ!CS$3,0))</f>
        <v>0</v>
      </c>
      <c r="CT236" s="60">
        <f>IF(ลับ!CT$3=0,0,IF(เวลาเรียน!CZ30="น",ลับ!CT$3,0))</f>
        <v>0</v>
      </c>
      <c r="CU236" s="60">
        <f>IF(ลับ!CU$3=0,0,IF(เวลาเรียน!DA30="น",ลับ!CU$3,0))</f>
        <v>0</v>
      </c>
      <c r="CV236" s="60">
        <f>IF(ลับ!CV$3=0,0,IF(เวลาเรียน!DB30="น",ลับ!CV$3,0))</f>
        <v>0</v>
      </c>
      <c r="CW236" s="60">
        <f>IF(ลับ!CW$3=0,0,IF(เวลาเรียน!DC30="น",ลับ!CW$3,0))</f>
        <v>0</v>
      </c>
      <c r="CX236" s="73" t="e">
        <f t="shared" si="27"/>
        <v>#REF!</v>
      </c>
      <c r="CZ236" s="47"/>
      <c r="DA236" s="47"/>
      <c r="DB236" s="47"/>
      <c r="DC236" s="47"/>
      <c r="DD236" s="47"/>
      <c r="DE236" s="47"/>
      <c r="DF236" s="47"/>
      <c r="DG236" s="47"/>
      <c r="DH236" s="47"/>
      <c r="DI236" s="47"/>
      <c r="DJ236" s="47"/>
      <c r="DK236" s="47"/>
      <c r="DL236" s="47"/>
      <c r="DM236" s="47"/>
      <c r="DN236" s="47"/>
      <c r="DO236" s="47"/>
      <c r="DP236" s="47"/>
      <c r="DQ236" s="47"/>
      <c r="DR236" s="47"/>
      <c r="DS236" s="47"/>
      <c r="DT236" s="47"/>
      <c r="DU236" s="47"/>
      <c r="DV236" s="47"/>
      <c r="DW236" s="47"/>
      <c r="DX236" s="47"/>
      <c r="DY236" s="47"/>
      <c r="DZ236" s="47"/>
      <c r="EA236" s="47"/>
      <c r="EB236" s="47"/>
      <c r="EC236" s="47"/>
      <c r="ED236" s="47"/>
      <c r="EE236" s="47"/>
      <c r="EF236" s="47"/>
      <c r="GI236" s="65"/>
      <c r="GJ236" s="65"/>
      <c r="GK236" s="65"/>
      <c r="GL236" s="65"/>
      <c r="GM236" s="65"/>
      <c r="GN236" s="65"/>
      <c r="GO236" s="65"/>
      <c r="GP236" s="65"/>
      <c r="GQ236" s="65"/>
      <c r="GR236" s="65"/>
      <c r="GS236" s="65"/>
      <c r="GT236" s="65"/>
      <c r="GU236" s="65"/>
      <c r="GV236" s="65"/>
      <c r="GW236" s="65"/>
      <c r="GX236" s="65"/>
      <c r="GY236" s="65"/>
      <c r="GZ236" s="65"/>
      <c r="HA236" s="65"/>
      <c r="HB236" s="65"/>
      <c r="HC236" s="65"/>
      <c r="HD236" s="65"/>
      <c r="HE236" s="65"/>
      <c r="HF236" s="65"/>
    </row>
    <row r="237" spans="1:214" ht="20.399999999999999" x14ac:dyDescent="0.55000000000000004">
      <c r="A237" s="25">
        <v>26</v>
      </c>
      <c r="B237" s="60">
        <f>IF(ลับ!B$3=0,0,IF(เวลาเรียน!H31="น",ลับ!B$3,0))</f>
        <v>0</v>
      </c>
      <c r="C237" s="60">
        <f>IF(ลับ!C$3=0,0,IF(เวลาเรียน!I31="น",ลับ!C$3,0))</f>
        <v>0</v>
      </c>
      <c r="D237" s="60">
        <f>IF(ลับ!D$3=0,0,IF(เวลาเรียน!J31="น",ลับ!D$3,0))</f>
        <v>0</v>
      </c>
      <c r="E237" s="60">
        <f>IF(ลับ!E$3=0,0,IF(เวลาเรียน!K31="น",ลับ!E$3,0))</f>
        <v>0</v>
      </c>
      <c r="F237" s="60" t="e">
        <f>IF(ลับ!F$3=0,0,IF(เวลาเรียน!#REF!="น",ลับ!F$3,0))</f>
        <v>#REF!</v>
      </c>
      <c r="G237" s="60">
        <f>IF(ลับ!G$3=0,0,IF(เวลาเรียน!L31="น",ลับ!G$3,0))</f>
        <v>0</v>
      </c>
      <c r="H237" s="60">
        <f>IF(ลับ!H$3=0,0,IF(เวลาเรียน!M31="น",ลับ!H$3,0))</f>
        <v>0</v>
      </c>
      <c r="I237" s="60">
        <f>IF(ลับ!I$3=0,0,IF(เวลาเรียน!N31="น",ลับ!I$3,0))</f>
        <v>0</v>
      </c>
      <c r="J237" s="60">
        <f>IF(ลับ!J$3=0,0,IF(เวลาเรียน!O31="น",ลับ!J$3,0))</f>
        <v>0</v>
      </c>
      <c r="K237" s="60">
        <f>IF(ลับ!K$3=0,0,IF(เวลาเรียน!P31="น",ลับ!K$3,0))</f>
        <v>0</v>
      </c>
      <c r="L237" s="60">
        <f>IF(ลับ!L$3=0,0,IF(เวลาเรียน!Q31="น",ลับ!L$3,0))</f>
        <v>0</v>
      </c>
      <c r="M237" s="60">
        <f>IF(ลับ!M$3=0,0,IF(เวลาเรียน!R31="น",ลับ!M$3,0))</f>
        <v>0</v>
      </c>
      <c r="N237" s="60">
        <f>IF(ลับ!N$3=0,0,IF(เวลาเรียน!S31="น",ลับ!N$3,0))</f>
        <v>0</v>
      </c>
      <c r="O237" s="60">
        <f>IF(ลับ!O$3=0,0,IF(เวลาเรียน!T31="น",ลับ!O$3,0))</f>
        <v>0</v>
      </c>
      <c r="P237" s="60">
        <f>IF(ลับ!P$3=0,0,IF(เวลาเรียน!U31="น",ลับ!P$3,0))</f>
        <v>0</v>
      </c>
      <c r="Q237" s="60">
        <f>IF(ลับ!Q$3=0,0,IF(เวลาเรียน!V31="น",ลับ!Q$3,0))</f>
        <v>0</v>
      </c>
      <c r="R237" s="60">
        <f>IF(ลับ!R$3=0,0,IF(เวลาเรียน!W31="น",ลับ!R$3,0))</f>
        <v>0</v>
      </c>
      <c r="S237" s="60">
        <f>IF(ลับ!S$3=0,0,IF(เวลาเรียน!X31="น",ลับ!S$3,0))</f>
        <v>0</v>
      </c>
      <c r="T237" s="60">
        <f>IF(ลับ!T$3=0,0,IF(เวลาเรียน!Y31="น",ลับ!T$3,0))</f>
        <v>0</v>
      </c>
      <c r="U237" s="60">
        <f>IF(ลับ!U$3=0,0,IF(เวลาเรียน!Z31="น",ลับ!U$3,0))</f>
        <v>0</v>
      </c>
      <c r="V237" s="60">
        <f>IF(ลับ!V$3=0,0,IF(เวลาเรียน!AA31="น",ลับ!V$3,0))</f>
        <v>0</v>
      </c>
      <c r="W237" s="60">
        <f>IF(ลับ!W$3=0,0,IF(เวลาเรียน!AB31="น",ลับ!W$3,0))</f>
        <v>0</v>
      </c>
      <c r="X237" s="60">
        <f>IF(ลับ!X$3=0,0,IF(เวลาเรียน!AC31="น",ลับ!X$3,0))</f>
        <v>0</v>
      </c>
      <c r="Y237" s="60">
        <f>IF(ลับ!Y$3=0,0,IF(เวลาเรียน!AD31="น",ลับ!Y$3,0))</f>
        <v>0</v>
      </c>
      <c r="Z237" s="295">
        <f>IF(ลับ!Z$3=0,0,IF(เวลาเรียน!AE31="น",ลับ!Z$3,0))</f>
        <v>0</v>
      </c>
      <c r="AA237" s="60">
        <f>IF(ลับ!B$3=0,0,IF(เวลาเรียน!AF31="น",ลับ!B$3,0))</f>
        <v>0</v>
      </c>
      <c r="AB237" s="60">
        <f>IF(ลับ!C$3=0,0,IF(เวลาเรียน!AG31="น",ลับ!C$3,0))</f>
        <v>0</v>
      </c>
      <c r="AC237" s="60">
        <f>IF(ลับ!D$3=0,0,IF(เวลาเรียน!AH31="น",ลับ!D$3,0))</f>
        <v>0</v>
      </c>
      <c r="AD237" s="60">
        <f>IF(ลับ!E$3=0,0,IF(เวลาเรียน!AI31="น",ลับ!E$3,0))</f>
        <v>0</v>
      </c>
      <c r="AE237" s="60" t="e">
        <f>IF(ลับ!F$3=0,0,IF(เวลาเรียน!AJ31="น",ลับ!F$3,0))</f>
        <v>#REF!</v>
      </c>
      <c r="AF237" s="60">
        <f>IF(ลับ!G$3=0,0,IF(เวลาเรียน!AK31="น",ลับ!G$3,0))</f>
        <v>0</v>
      </c>
      <c r="AG237" s="60">
        <f>IF(ลับ!H$3=0,0,IF(เวลาเรียน!AL31="น",ลับ!H$3,0))</f>
        <v>0</v>
      </c>
      <c r="AH237" s="60">
        <f>IF(ลับ!I$3=0,0,IF(เวลาเรียน!AM31="น",ลับ!I$3,0))</f>
        <v>0</v>
      </c>
      <c r="AI237" s="60">
        <f>IF(ลับ!J$3=0,0,IF(เวลาเรียน!AN31="น",ลับ!J$3,0))</f>
        <v>0</v>
      </c>
      <c r="AJ237" s="60">
        <f>IF(ลับ!K$3=0,0,IF(เวลาเรียน!AO31="น",ลับ!K$3,0))</f>
        <v>0</v>
      </c>
      <c r="AK237" s="60">
        <f>IF(ลับ!L$3=0,0,IF(เวลาเรียน!AP31="น",ลับ!L$3,0))</f>
        <v>0</v>
      </c>
      <c r="AL237" s="60">
        <f>IF(ลับ!M$3=0,0,IF(เวลาเรียน!AQ31="น",ลับ!M$3,0))</f>
        <v>0</v>
      </c>
      <c r="AM237" s="60">
        <f>IF(ลับ!N$3=0,0,IF(เวลาเรียน!AR31="น",ลับ!N$3,0))</f>
        <v>0</v>
      </c>
      <c r="AN237" s="60">
        <f>IF(ลับ!O$3=0,0,IF(เวลาเรียน!AS31="น",ลับ!O$3,0))</f>
        <v>0</v>
      </c>
      <c r="AO237" s="60">
        <f>IF(ลับ!P$3=0,0,IF(เวลาเรียน!AT31="น",ลับ!P$3,0))</f>
        <v>0</v>
      </c>
      <c r="AP237" s="60">
        <f>IF(ลับ!Q$3=0,0,IF(เวลาเรียน!AU31="น",ลับ!Q$3,0))</f>
        <v>0</v>
      </c>
      <c r="AQ237" s="60">
        <f>IF(ลับ!R$3=0,0,IF(เวลาเรียน!AV31="น",ลับ!R$3,0))</f>
        <v>0</v>
      </c>
      <c r="AR237" s="60">
        <f>IF(ลับ!S$3=0,0,IF(เวลาเรียน!AW31="น",ลับ!S$3,0))</f>
        <v>0</v>
      </c>
      <c r="AS237" s="60">
        <f>IF(ลับ!T$3=0,0,IF(เวลาเรียน!AX31="น",ลับ!T$3,0))</f>
        <v>0</v>
      </c>
      <c r="AT237" s="60">
        <f>IF(ลับ!U$3=0,0,IF(เวลาเรียน!AY31="น",ลับ!U$3,0))</f>
        <v>0</v>
      </c>
      <c r="AU237" s="60">
        <f>IF(ลับ!V$3=0,0,IF(เวลาเรียน!AZ31="น",ลับ!V$3,0))</f>
        <v>0</v>
      </c>
      <c r="AV237" s="60">
        <f>IF(ลับ!W$3=0,0,IF(เวลาเรียน!BA31="น",ลับ!W$3,0))</f>
        <v>0</v>
      </c>
      <c r="AW237" s="60">
        <f>IF(ลับ!X$3=0,0,IF(เวลาเรียน!BB31="น",ลับ!X$3,0))</f>
        <v>0</v>
      </c>
      <c r="AX237" s="60">
        <f>IF(ลับ!Y$3=0,0,IF(เวลาเรียน!BC31="น",ลับ!Y$3,0))</f>
        <v>0</v>
      </c>
      <c r="AY237" s="60">
        <f>IF(ลับ!Z$3=0,0,IF(เวลาเรียน!BD31="น",ลับ!Z$3,0))</f>
        <v>0</v>
      </c>
      <c r="AZ237" s="60">
        <f>IF(ลับ!AA$3=0,0,IF(เวลาเรียน!BE31="น",ลับ!AA$3,0))</f>
        <v>0</v>
      </c>
      <c r="BA237" s="60">
        <f>IF(ลับ!AB$3=0,0,IF(เวลาเรียน!BF31="น",ลับ!AB$3,0))</f>
        <v>0</v>
      </c>
      <c r="BB237" s="60">
        <f>IF(ลับ!AC$3=0,0,IF(เวลาเรียน!BG31="น",ลับ!AC$3,0))</f>
        <v>0</v>
      </c>
      <c r="BC237" s="60">
        <f>IF(ลับ!AD$3=0,0,IF(เวลาเรียน!BH31="น",ลับ!AD$3,0))</f>
        <v>0</v>
      </c>
      <c r="BD237" s="60">
        <f>IF(ลับ!AE$3=0,0,IF(เวลาเรียน!BI31="น",ลับ!AE$3,0))</f>
        <v>0</v>
      </c>
      <c r="BE237" s="60">
        <f>IF(ลับ!AF$3=0,0,IF(เวลาเรียน!BJ31="น",ลับ!AF$3,0))</f>
        <v>0</v>
      </c>
      <c r="BF237" s="60">
        <f>IF(ลับ!AG$3=0,0,IF(เวลาเรียน!BK31="น",ลับ!AG$3,0))</f>
        <v>0</v>
      </c>
      <c r="BG237" s="60">
        <f>IF(ลับ!AH$3=0,0,IF(เวลาเรียน!BL31="น",ลับ!AH$3,0))</f>
        <v>0</v>
      </c>
      <c r="BH237" s="60">
        <f>IF(ลับ!AI$3=0,0,IF(เวลาเรียน!BM31="น",ลับ!AI$3,0))</f>
        <v>0</v>
      </c>
      <c r="BI237" s="60">
        <f>IF(ลับ!AJ$3=0,0,IF(เวลาเรียน!BN31="น",ลับ!AJ$3,0))</f>
        <v>0</v>
      </c>
      <c r="BJ237" s="60">
        <f>IF(ลับ!AK$3=0,0,IF(เวลาเรียน!BO31="น",ลับ!AK$3,0))</f>
        <v>0</v>
      </c>
      <c r="BK237" s="60">
        <f>IF(ลับ!AL$3=0,0,IF(เวลาเรียน!BP31="น",ลับ!AL$3,0))</f>
        <v>0</v>
      </c>
      <c r="BL237" s="60">
        <f>IF(ลับ!AM$3=0,0,IF(เวลาเรียน!BQ31="น",ลับ!AM$3,0))</f>
        <v>0</v>
      </c>
      <c r="BM237" s="60">
        <f>IF(ลับ!AN$3=0,0,IF(เวลาเรียน!BR31="น",ลับ!AN$3,0))</f>
        <v>0</v>
      </c>
      <c r="BN237" s="60">
        <f>IF(ลับ!AO$3=0,0,IF(เวลาเรียน!BS31="น",ลับ!AO$3,0))</f>
        <v>0</v>
      </c>
      <c r="BO237" s="60">
        <f>IF(ลับ!AP$3=0,0,IF(เวลาเรียน!BT31="น",ลับ!AP$3,0))</f>
        <v>0</v>
      </c>
      <c r="BP237" s="60">
        <f>IF(ลับ!AQ$3=0,0,IF(เวลาเรียน!BU31="น",ลับ!AQ$3,0))</f>
        <v>0</v>
      </c>
      <c r="BQ237" s="60">
        <f>IF(ลับ!AR$3=0,0,IF(เวลาเรียน!BV31="น",ลับ!AR$3,0))</f>
        <v>0</v>
      </c>
      <c r="BR237" s="60">
        <f>IF(ลับ!AS$3=0,0,IF(เวลาเรียน!BW31="น",ลับ!AS$3,0))</f>
        <v>0</v>
      </c>
      <c r="BS237" s="295">
        <f>IF(ลับ!AT$3=0,0,IF(เวลาเรียน!BX31="น",ลับ!AT$3,0))</f>
        <v>0</v>
      </c>
      <c r="BT237" s="60">
        <f>IF(ลับ!BT$3=0,0,IF(เวลาเรียน!BZ31="น",ลับ!BT$3,0))</f>
        <v>0</v>
      </c>
      <c r="BU237" s="60">
        <f>IF(ลับ!BU$3=0,0,IF(เวลาเรียน!CA31="น",ลับ!BU$3,0))</f>
        <v>0</v>
      </c>
      <c r="BV237" s="60">
        <f>IF(ลับ!BV$3=0,0,IF(เวลาเรียน!CB31="น",ลับ!BV$3,0))</f>
        <v>0</v>
      </c>
      <c r="BW237" s="60">
        <f>IF(ลับ!BW$3=0,0,IF(เวลาเรียน!CC31="น",ลับ!BW$3,0))</f>
        <v>0</v>
      </c>
      <c r="BX237" s="60">
        <f>IF(ลับ!BX$3=0,0,IF(เวลาเรียน!CD31="น",ลับ!BX$3,0))</f>
        <v>0</v>
      </c>
      <c r="BY237" s="60">
        <f>IF(ลับ!BY$3=0,0,IF(เวลาเรียน!CE31="น",ลับ!BY$3,0))</f>
        <v>0</v>
      </c>
      <c r="BZ237" s="60">
        <f>IF(ลับ!BZ$3=0,0,IF(เวลาเรียน!CF31="น",ลับ!BZ$3,0))</f>
        <v>0</v>
      </c>
      <c r="CA237" s="60">
        <f>IF(ลับ!CA$3=0,0,IF(เวลาเรียน!CG31="น",ลับ!CA$3,0))</f>
        <v>0</v>
      </c>
      <c r="CB237" s="60">
        <f>IF(ลับ!CB$3=0,0,IF(เวลาเรียน!CH31="น",ลับ!CB$3,0))</f>
        <v>0</v>
      </c>
      <c r="CC237" s="60">
        <f>IF(ลับ!CC$3=0,0,IF(เวลาเรียน!CI31="น",ลับ!CC$3,0))</f>
        <v>0</v>
      </c>
      <c r="CD237" s="60">
        <f>IF(ลับ!CD$3=0,0,IF(เวลาเรียน!CJ31="น",ลับ!CD$3,0))</f>
        <v>0</v>
      </c>
      <c r="CE237" s="60">
        <f>IF(ลับ!CE$3=0,0,IF(เวลาเรียน!CK31="น",ลับ!CE$3,0))</f>
        <v>0</v>
      </c>
      <c r="CF237" s="60">
        <f>IF(ลับ!CF$3=0,0,IF(เวลาเรียน!CL31="น",ลับ!CF$3,0))</f>
        <v>0</v>
      </c>
      <c r="CG237" s="60">
        <f>IF(ลับ!CG$3=0,0,IF(เวลาเรียน!CM31="น",ลับ!CG$3,0))</f>
        <v>0</v>
      </c>
      <c r="CH237" s="60">
        <f>IF(ลับ!CH$3=0,0,IF(เวลาเรียน!CN31="น",ลับ!CH$3,0))</f>
        <v>0</v>
      </c>
      <c r="CI237" s="60">
        <f>IF(ลับ!CI$3=0,0,IF(เวลาเรียน!CO31="น",ลับ!CI$3,0))</f>
        <v>0</v>
      </c>
      <c r="CJ237" s="60">
        <f>IF(ลับ!CJ$3=0,0,IF(เวลาเรียน!CP31="น",ลับ!CJ$3,0))</f>
        <v>0</v>
      </c>
      <c r="CK237" s="60">
        <f>IF(ลับ!CK$3=0,0,IF(เวลาเรียน!CQ31="น",ลับ!CK$3,0))</f>
        <v>0</v>
      </c>
      <c r="CL237" s="60">
        <f>IF(ลับ!CL$3=0,0,IF(เวลาเรียน!CR31="น",ลับ!CL$3,0))</f>
        <v>0</v>
      </c>
      <c r="CM237" s="60">
        <f>IF(ลับ!CM$3=0,0,IF(เวลาเรียน!CS31="น",ลับ!CM$3,0))</f>
        <v>0</v>
      </c>
      <c r="CN237" s="60">
        <f>IF(ลับ!CN$3=0,0,IF(เวลาเรียน!CT31="น",ลับ!CN$3,0))</f>
        <v>0</v>
      </c>
      <c r="CO237" s="60">
        <f>IF(ลับ!CO$3=0,0,IF(เวลาเรียน!CU31="น",ลับ!CO$3,0))</f>
        <v>0</v>
      </c>
      <c r="CP237" s="60">
        <f>IF(ลับ!CP$3=0,0,IF(เวลาเรียน!CV31="น",ลับ!CP$3,0))</f>
        <v>0</v>
      </c>
      <c r="CQ237" s="60">
        <f>IF(ลับ!CQ$3=0,0,IF(เวลาเรียน!CW31="น",ลับ!CQ$3,0))</f>
        <v>0</v>
      </c>
      <c r="CR237" s="60">
        <f>IF(ลับ!CR$3=0,0,IF(เวลาเรียน!CX31="น",ลับ!CR$3,0))</f>
        <v>0</v>
      </c>
      <c r="CS237" s="60">
        <f>IF(ลับ!CS$3=0,0,IF(เวลาเรียน!CY31="น",ลับ!CS$3,0))</f>
        <v>0</v>
      </c>
      <c r="CT237" s="60">
        <f>IF(ลับ!CT$3=0,0,IF(เวลาเรียน!CZ31="น",ลับ!CT$3,0))</f>
        <v>0</v>
      </c>
      <c r="CU237" s="60">
        <f>IF(ลับ!CU$3=0,0,IF(เวลาเรียน!DA31="น",ลับ!CU$3,0))</f>
        <v>0</v>
      </c>
      <c r="CV237" s="60">
        <f>IF(ลับ!CV$3=0,0,IF(เวลาเรียน!DB31="น",ลับ!CV$3,0))</f>
        <v>0</v>
      </c>
      <c r="CW237" s="60">
        <f>IF(ลับ!CW$3=0,0,IF(เวลาเรียน!DC31="น",ลับ!CW$3,0))</f>
        <v>0</v>
      </c>
      <c r="CX237" s="73" t="e">
        <f t="shared" si="27"/>
        <v>#REF!</v>
      </c>
      <c r="CZ237" s="47"/>
      <c r="DA237" s="47"/>
      <c r="DB237" s="47"/>
      <c r="DC237" s="47"/>
      <c r="DD237" s="47"/>
      <c r="DE237" s="47"/>
      <c r="DF237" s="47"/>
      <c r="DG237" s="47"/>
      <c r="DH237" s="47"/>
      <c r="DI237" s="47"/>
      <c r="DJ237" s="47"/>
      <c r="DK237" s="47"/>
      <c r="DL237" s="47"/>
      <c r="DM237" s="47"/>
      <c r="DN237" s="47"/>
      <c r="DO237" s="47"/>
      <c r="DP237" s="47"/>
      <c r="DQ237" s="47"/>
      <c r="DR237" s="47"/>
      <c r="DS237" s="47"/>
      <c r="DT237" s="47"/>
      <c r="DU237" s="47"/>
      <c r="DV237" s="47"/>
      <c r="DW237" s="47"/>
      <c r="DX237" s="47"/>
      <c r="DY237" s="47"/>
      <c r="DZ237" s="47"/>
      <c r="EA237" s="47"/>
      <c r="EB237" s="47"/>
      <c r="EC237" s="47"/>
      <c r="ED237" s="47"/>
      <c r="EE237" s="47"/>
      <c r="EF237" s="47"/>
      <c r="GI237" s="65"/>
      <c r="GJ237" s="65"/>
      <c r="GK237" s="65"/>
      <c r="GL237" s="65"/>
      <c r="GM237" s="65"/>
      <c r="GN237" s="65"/>
      <c r="GO237" s="65"/>
      <c r="GP237" s="65"/>
      <c r="GQ237" s="65"/>
      <c r="GR237" s="65"/>
      <c r="GS237" s="65"/>
      <c r="GT237" s="65"/>
      <c r="GU237" s="65"/>
      <c r="GV237" s="65"/>
      <c r="GW237" s="65"/>
      <c r="GX237" s="65"/>
      <c r="GY237" s="65"/>
      <c r="GZ237" s="65"/>
      <c r="HA237" s="65"/>
      <c r="HB237" s="65"/>
      <c r="HC237" s="65"/>
      <c r="HD237" s="65"/>
      <c r="HE237" s="65"/>
      <c r="HF237" s="65"/>
    </row>
    <row r="238" spans="1:214" ht="20.399999999999999" x14ac:dyDescent="0.55000000000000004">
      <c r="A238" s="25">
        <v>27</v>
      </c>
      <c r="B238" s="60">
        <f>IF(ลับ!B$3=0,0,IF(เวลาเรียน!H32="น",ลับ!B$3,0))</f>
        <v>0</v>
      </c>
      <c r="C238" s="60">
        <f>IF(ลับ!C$3=0,0,IF(เวลาเรียน!I32="น",ลับ!C$3,0))</f>
        <v>0</v>
      </c>
      <c r="D238" s="60">
        <f>IF(ลับ!D$3=0,0,IF(เวลาเรียน!J32="น",ลับ!D$3,0))</f>
        <v>0</v>
      </c>
      <c r="E238" s="60">
        <f>IF(ลับ!E$3=0,0,IF(เวลาเรียน!K32="น",ลับ!E$3,0))</f>
        <v>0</v>
      </c>
      <c r="F238" s="60" t="e">
        <f>IF(ลับ!F$3=0,0,IF(เวลาเรียน!#REF!="น",ลับ!F$3,0))</f>
        <v>#REF!</v>
      </c>
      <c r="G238" s="60">
        <f>IF(ลับ!G$3=0,0,IF(เวลาเรียน!L32="น",ลับ!G$3,0))</f>
        <v>0</v>
      </c>
      <c r="H238" s="60">
        <f>IF(ลับ!H$3=0,0,IF(เวลาเรียน!M32="น",ลับ!H$3,0))</f>
        <v>0</v>
      </c>
      <c r="I238" s="60">
        <f>IF(ลับ!I$3=0,0,IF(เวลาเรียน!N32="น",ลับ!I$3,0))</f>
        <v>0</v>
      </c>
      <c r="J238" s="60">
        <f>IF(ลับ!J$3=0,0,IF(เวลาเรียน!O32="น",ลับ!J$3,0))</f>
        <v>0</v>
      </c>
      <c r="K238" s="60">
        <f>IF(ลับ!K$3=0,0,IF(เวลาเรียน!P32="น",ลับ!K$3,0))</f>
        <v>0</v>
      </c>
      <c r="L238" s="60">
        <f>IF(ลับ!L$3=0,0,IF(เวลาเรียน!Q32="น",ลับ!L$3,0))</f>
        <v>0</v>
      </c>
      <c r="M238" s="60">
        <f>IF(ลับ!M$3=0,0,IF(เวลาเรียน!R32="น",ลับ!M$3,0))</f>
        <v>0</v>
      </c>
      <c r="N238" s="60">
        <f>IF(ลับ!N$3=0,0,IF(เวลาเรียน!S32="น",ลับ!N$3,0))</f>
        <v>0</v>
      </c>
      <c r="O238" s="60">
        <f>IF(ลับ!O$3=0,0,IF(เวลาเรียน!T32="น",ลับ!O$3,0))</f>
        <v>0</v>
      </c>
      <c r="P238" s="60">
        <f>IF(ลับ!P$3=0,0,IF(เวลาเรียน!U32="น",ลับ!P$3,0))</f>
        <v>0</v>
      </c>
      <c r="Q238" s="60">
        <f>IF(ลับ!Q$3=0,0,IF(เวลาเรียน!V32="น",ลับ!Q$3,0))</f>
        <v>0</v>
      </c>
      <c r="R238" s="60">
        <f>IF(ลับ!R$3=0,0,IF(เวลาเรียน!W32="น",ลับ!R$3,0))</f>
        <v>0</v>
      </c>
      <c r="S238" s="60">
        <f>IF(ลับ!S$3=0,0,IF(เวลาเรียน!X32="น",ลับ!S$3,0))</f>
        <v>0</v>
      </c>
      <c r="T238" s="60">
        <f>IF(ลับ!T$3=0,0,IF(เวลาเรียน!Y32="น",ลับ!T$3,0))</f>
        <v>0</v>
      </c>
      <c r="U238" s="60">
        <f>IF(ลับ!U$3=0,0,IF(เวลาเรียน!Z32="น",ลับ!U$3,0))</f>
        <v>0</v>
      </c>
      <c r="V238" s="60">
        <f>IF(ลับ!V$3=0,0,IF(เวลาเรียน!AA32="น",ลับ!V$3,0))</f>
        <v>0</v>
      </c>
      <c r="W238" s="60">
        <f>IF(ลับ!W$3=0,0,IF(เวลาเรียน!AB32="น",ลับ!W$3,0))</f>
        <v>0</v>
      </c>
      <c r="X238" s="60">
        <f>IF(ลับ!X$3=0,0,IF(เวลาเรียน!AC32="น",ลับ!X$3,0))</f>
        <v>0</v>
      </c>
      <c r="Y238" s="60">
        <f>IF(ลับ!Y$3=0,0,IF(เวลาเรียน!AD32="น",ลับ!Y$3,0))</f>
        <v>0</v>
      </c>
      <c r="Z238" s="295">
        <f>IF(ลับ!Z$3=0,0,IF(เวลาเรียน!AE32="น",ลับ!Z$3,0))</f>
        <v>0</v>
      </c>
      <c r="AA238" s="60">
        <f>IF(ลับ!B$3=0,0,IF(เวลาเรียน!AF32="น",ลับ!B$3,0))</f>
        <v>0</v>
      </c>
      <c r="AB238" s="60">
        <f>IF(ลับ!C$3=0,0,IF(เวลาเรียน!AG32="น",ลับ!C$3,0))</f>
        <v>0</v>
      </c>
      <c r="AC238" s="60">
        <f>IF(ลับ!D$3=0,0,IF(เวลาเรียน!AH32="น",ลับ!D$3,0))</f>
        <v>0</v>
      </c>
      <c r="AD238" s="60">
        <f>IF(ลับ!E$3=0,0,IF(เวลาเรียน!AI32="น",ลับ!E$3,0))</f>
        <v>0</v>
      </c>
      <c r="AE238" s="60" t="e">
        <f>IF(ลับ!F$3=0,0,IF(เวลาเรียน!AJ32="น",ลับ!F$3,0))</f>
        <v>#REF!</v>
      </c>
      <c r="AF238" s="60">
        <f>IF(ลับ!G$3=0,0,IF(เวลาเรียน!AK32="น",ลับ!G$3,0))</f>
        <v>0</v>
      </c>
      <c r="AG238" s="60">
        <f>IF(ลับ!H$3=0,0,IF(เวลาเรียน!AL32="น",ลับ!H$3,0))</f>
        <v>0</v>
      </c>
      <c r="AH238" s="60">
        <f>IF(ลับ!I$3=0,0,IF(เวลาเรียน!AM32="น",ลับ!I$3,0))</f>
        <v>0</v>
      </c>
      <c r="AI238" s="60">
        <f>IF(ลับ!J$3=0,0,IF(เวลาเรียน!AN32="น",ลับ!J$3,0))</f>
        <v>0</v>
      </c>
      <c r="AJ238" s="60">
        <f>IF(ลับ!K$3=0,0,IF(เวลาเรียน!AO32="น",ลับ!K$3,0))</f>
        <v>0</v>
      </c>
      <c r="AK238" s="60">
        <f>IF(ลับ!L$3=0,0,IF(เวลาเรียน!AP32="น",ลับ!L$3,0))</f>
        <v>0</v>
      </c>
      <c r="AL238" s="60">
        <f>IF(ลับ!M$3=0,0,IF(เวลาเรียน!AQ32="น",ลับ!M$3,0))</f>
        <v>0</v>
      </c>
      <c r="AM238" s="60">
        <f>IF(ลับ!N$3=0,0,IF(เวลาเรียน!AR32="น",ลับ!N$3,0))</f>
        <v>0</v>
      </c>
      <c r="AN238" s="60">
        <f>IF(ลับ!O$3=0,0,IF(เวลาเรียน!AS32="น",ลับ!O$3,0))</f>
        <v>0</v>
      </c>
      <c r="AO238" s="60">
        <f>IF(ลับ!P$3=0,0,IF(เวลาเรียน!AT32="น",ลับ!P$3,0))</f>
        <v>0</v>
      </c>
      <c r="AP238" s="60">
        <f>IF(ลับ!Q$3=0,0,IF(เวลาเรียน!AU32="น",ลับ!Q$3,0))</f>
        <v>0</v>
      </c>
      <c r="AQ238" s="60">
        <f>IF(ลับ!R$3=0,0,IF(เวลาเรียน!AV32="น",ลับ!R$3,0))</f>
        <v>0</v>
      </c>
      <c r="AR238" s="60">
        <f>IF(ลับ!S$3=0,0,IF(เวลาเรียน!AW32="น",ลับ!S$3,0))</f>
        <v>0</v>
      </c>
      <c r="AS238" s="60">
        <f>IF(ลับ!T$3=0,0,IF(เวลาเรียน!AX32="น",ลับ!T$3,0))</f>
        <v>0</v>
      </c>
      <c r="AT238" s="60">
        <f>IF(ลับ!U$3=0,0,IF(เวลาเรียน!AY32="น",ลับ!U$3,0))</f>
        <v>0</v>
      </c>
      <c r="AU238" s="60">
        <f>IF(ลับ!V$3=0,0,IF(เวลาเรียน!AZ32="น",ลับ!V$3,0))</f>
        <v>0</v>
      </c>
      <c r="AV238" s="60">
        <f>IF(ลับ!W$3=0,0,IF(เวลาเรียน!BA32="น",ลับ!W$3,0))</f>
        <v>0</v>
      </c>
      <c r="AW238" s="60">
        <f>IF(ลับ!X$3=0,0,IF(เวลาเรียน!BB32="น",ลับ!X$3,0))</f>
        <v>0</v>
      </c>
      <c r="AX238" s="60">
        <f>IF(ลับ!Y$3=0,0,IF(เวลาเรียน!BC32="น",ลับ!Y$3,0))</f>
        <v>0</v>
      </c>
      <c r="AY238" s="60">
        <f>IF(ลับ!Z$3=0,0,IF(เวลาเรียน!BD32="น",ลับ!Z$3,0))</f>
        <v>0</v>
      </c>
      <c r="AZ238" s="60">
        <f>IF(ลับ!AA$3=0,0,IF(เวลาเรียน!BE32="น",ลับ!AA$3,0))</f>
        <v>0</v>
      </c>
      <c r="BA238" s="60">
        <f>IF(ลับ!AB$3=0,0,IF(เวลาเรียน!BF32="น",ลับ!AB$3,0))</f>
        <v>0</v>
      </c>
      <c r="BB238" s="60">
        <f>IF(ลับ!AC$3=0,0,IF(เวลาเรียน!BG32="น",ลับ!AC$3,0))</f>
        <v>0</v>
      </c>
      <c r="BC238" s="60">
        <f>IF(ลับ!AD$3=0,0,IF(เวลาเรียน!BH32="น",ลับ!AD$3,0))</f>
        <v>0</v>
      </c>
      <c r="BD238" s="60">
        <f>IF(ลับ!AE$3=0,0,IF(เวลาเรียน!BI32="น",ลับ!AE$3,0))</f>
        <v>0</v>
      </c>
      <c r="BE238" s="60">
        <f>IF(ลับ!AF$3=0,0,IF(เวลาเรียน!BJ32="น",ลับ!AF$3,0))</f>
        <v>0</v>
      </c>
      <c r="BF238" s="60">
        <f>IF(ลับ!AG$3=0,0,IF(เวลาเรียน!BK32="น",ลับ!AG$3,0))</f>
        <v>0</v>
      </c>
      <c r="BG238" s="60">
        <f>IF(ลับ!AH$3=0,0,IF(เวลาเรียน!BL32="น",ลับ!AH$3,0))</f>
        <v>0</v>
      </c>
      <c r="BH238" s="60">
        <f>IF(ลับ!AI$3=0,0,IF(เวลาเรียน!BM32="น",ลับ!AI$3,0))</f>
        <v>0</v>
      </c>
      <c r="BI238" s="60">
        <f>IF(ลับ!AJ$3=0,0,IF(เวลาเรียน!BN32="น",ลับ!AJ$3,0))</f>
        <v>0</v>
      </c>
      <c r="BJ238" s="60">
        <f>IF(ลับ!AK$3=0,0,IF(เวลาเรียน!BO32="น",ลับ!AK$3,0))</f>
        <v>0</v>
      </c>
      <c r="BK238" s="60">
        <f>IF(ลับ!AL$3=0,0,IF(เวลาเรียน!BP32="น",ลับ!AL$3,0))</f>
        <v>0</v>
      </c>
      <c r="BL238" s="60">
        <f>IF(ลับ!AM$3=0,0,IF(เวลาเรียน!BQ32="น",ลับ!AM$3,0))</f>
        <v>0</v>
      </c>
      <c r="BM238" s="60">
        <f>IF(ลับ!AN$3=0,0,IF(เวลาเรียน!BR32="น",ลับ!AN$3,0))</f>
        <v>0</v>
      </c>
      <c r="BN238" s="60">
        <f>IF(ลับ!AO$3=0,0,IF(เวลาเรียน!BS32="น",ลับ!AO$3,0))</f>
        <v>0</v>
      </c>
      <c r="BO238" s="60">
        <f>IF(ลับ!AP$3=0,0,IF(เวลาเรียน!BT32="น",ลับ!AP$3,0))</f>
        <v>0</v>
      </c>
      <c r="BP238" s="60">
        <f>IF(ลับ!AQ$3=0,0,IF(เวลาเรียน!BU32="น",ลับ!AQ$3,0))</f>
        <v>0</v>
      </c>
      <c r="BQ238" s="60">
        <f>IF(ลับ!AR$3=0,0,IF(เวลาเรียน!BV32="น",ลับ!AR$3,0))</f>
        <v>0</v>
      </c>
      <c r="BR238" s="60">
        <f>IF(ลับ!AS$3=0,0,IF(เวลาเรียน!BW32="น",ลับ!AS$3,0))</f>
        <v>0</v>
      </c>
      <c r="BS238" s="295">
        <f>IF(ลับ!AT$3=0,0,IF(เวลาเรียน!BX32="น",ลับ!AT$3,0))</f>
        <v>0</v>
      </c>
      <c r="BT238" s="60">
        <f>IF(ลับ!BT$3=0,0,IF(เวลาเรียน!BZ32="น",ลับ!BT$3,0))</f>
        <v>0</v>
      </c>
      <c r="BU238" s="60">
        <f>IF(ลับ!BU$3=0,0,IF(เวลาเรียน!CA32="น",ลับ!BU$3,0))</f>
        <v>0</v>
      </c>
      <c r="BV238" s="60">
        <f>IF(ลับ!BV$3=0,0,IF(เวลาเรียน!CB32="น",ลับ!BV$3,0))</f>
        <v>0</v>
      </c>
      <c r="BW238" s="60">
        <f>IF(ลับ!BW$3=0,0,IF(เวลาเรียน!CC32="น",ลับ!BW$3,0))</f>
        <v>0</v>
      </c>
      <c r="BX238" s="60">
        <f>IF(ลับ!BX$3=0,0,IF(เวลาเรียน!CD32="น",ลับ!BX$3,0))</f>
        <v>0</v>
      </c>
      <c r="BY238" s="60">
        <f>IF(ลับ!BY$3=0,0,IF(เวลาเรียน!CE32="น",ลับ!BY$3,0))</f>
        <v>0</v>
      </c>
      <c r="BZ238" s="60">
        <f>IF(ลับ!BZ$3=0,0,IF(เวลาเรียน!CF32="น",ลับ!BZ$3,0))</f>
        <v>0</v>
      </c>
      <c r="CA238" s="60">
        <f>IF(ลับ!CA$3=0,0,IF(เวลาเรียน!CG32="น",ลับ!CA$3,0))</f>
        <v>0</v>
      </c>
      <c r="CB238" s="60">
        <f>IF(ลับ!CB$3=0,0,IF(เวลาเรียน!CH32="น",ลับ!CB$3,0))</f>
        <v>0</v>
      </c>
      <c r="CC238" s="60">
        <f>IF(ลับ!CC$3=0,0,IF(เวลาเรียน!CI32="น",ลับ!CC$3,0))</f>
        <v>0</v>
      </c>
      <c r="CD238" s="60">
        <f>IF(ลับ!CD$3=0,0,IF(เวลาเรียน!CJ32="น",ลับ!CD$3,0))</f>
        <v>0</v>
      </c>
      <c r="CE238" s="60">
        <f>IF(ลับ!CE$3=0,0,IF(เวลาเรียน!CK32="น",ลับ!CE$3,0))</f>
        <v>0</v>
      </c>
      <c r="CF238" s="60">
        <f>IF(ลับ!CF$3=0,0,IF(เวลาเรียน!CL32="น",ลับ!CF$3,0))</f>
        <v>0</v>
      </c>
      <c r="CG238" s="60">
        <f>IF(ลับ!CG$3=0,0,IF(เวลาเรียน!CM32="น",ลับ!CG$3,0))</f>
        <v>0</v>
      </c>
      <c r="CH238" s="60">
        <f>IF(ลับ!CH$3=0,0,IF(เวลาเรียน!CN32="น",ลับ!CH$3,0))</f>
        <v>0</v>
      </c>
      <c r="CI238" s="60">
        <f>IF(ลับ!CI$3=0,0,IF(เวลาเรียน!CO32="น",ลับ!CI$3,0))</f>
        <v>0</v>
      </c>
      <c r="CJ238" s="60">
        <f>IF(ลับ!CJ$3=0,0,IF(เวลาเรียน!CP32="น",ลับ!CJ$3,0))</f>
        <v>0</v>
      </c>
      <c r="CK238" s="60">
        <f>IF(ลับ!CK$3=0,0,IF(เวลาเรียน!CQ32="น",ลับ!CK$3,0))</f>
        <v>0</v>
      </c>
      <c r="CL238" s="60">
        <f>IF(ลับ!CL$3=0,0,IF(เวลาเรียน!CR32="น",ลับ!CL$3,0))</f>
        <v>0</v>
      </c>
      <c r="CM238" s="60">
        <f>IF(ลับ!CM$3=0,0,IF(เวลาเรียน!CS32="น",ลับ!CM$3,0))</f>
        <v>0</v>
      </c>
      <c r="CN238" s="60">
        <f>IF(ลับ!CN$3=0,0,IF(เวลาเรียน!CT32="น",ลับ!CN$3,0))</f>
        <v>0</v>
      </c>
      <c r="CO238" s="60">
        <f>IF(ลับ!CO$3=0,0,IF(เวลาเรียน!CU32="น",ลับ!CO$3,0))</f>
        <v>0</v>
      </c>
      <c r="CP238" s="60">
        <f>IF(ลับ!CP$3=0,0,IF(เวลาเรียน!CV32="น",ลับ!CP$3,0))</f>
        <v>0</v>
      </c>
      <c r="CQ238" s="60">
        <f>IF(ลับ!CQ$3=0,0,IF(เวลาเรียน!CW32="น",ลับ!CQ$3,0))</f>
        <v>0</v>
      </c>
      <c r="CR238" s="60">
        <f>IF(ลับ!CR$3=0,0,IF(เวลาเรียน!CX32="น",ลับ!CR$3,0))</f>
        <v>0</v>
      </c>
      <c r="CS238" s="60">
        <f>IF(ลับ!CS$3=0,0,IF(เวลาเรียน!CY32="น",ลับ!CS$3,0))</f>
        <v>0</v>
      </c>
      <c r="CT238" s="60">
        <f>IF(ลับ!CT$3=0,0,IF(เวลาเรียน!CZ32="น",ลับ!CT$3,0))</f>
        <v>0</v>
      </c>
      <c r="CU238" s="60">
        <f>IF(ลับ!CU$3=0,0,IF(เวลาเรียน!DA32="น",ลับ!CU$3,0))</f>
        <v>0</v>
      </c>
      <c r="CV238" s="60">
        <f>IF(ลับ!CV$3=0,0,IF(เวลาเรียน!DB32="น",ลับ!CV$3,0))</f>
        <v>0</v>
      </c>
      <c r="CW238" s="60">
        <f>IF(ลับ!CW$3=0,0,IF(เวลาเรียน!DC32="น",ลับ!CW$3,0))</f>
        <v>0</v>
      </c>
      <c r="CX238" s="73" t="e">
        <f t="shared" si="27"/>
        <v>#REF!</v>
      </c>
      <c r="CZ238" s="47"/>
      <c r="DA238" s="47"/>
      <c r="DB238" s="47"/>
      <c r="DC238" s="47"/>
      <c r="DD238" s="47"/>
      <c r="DE238" s="47"/>
      <c r="DF238" s="47"/>
      <c r="DG238" s="47"/>
      <c r="DH238" s="47"/>
      <c r="DI238" s="47"/>
      <c r="DJ238" s="47"/>
      <c r="DK238" s="47"/>
      <c r="DL238" s="47"/>
      <c r="DM238" s="47"/>
      <c r="DN238" s="47"/>
      <c r="DO238" s="47"/>
      <c r="DP238" s="47"/>
      <c r="DQ238" s="47"/>
      <c r="DR238" s="47"/>
      <c r="DS238" s="47"/>
      <c r="DT238" s="47"/>
      <c r="DU238" s="47"/>
      <c r="DV238" s="47"/>
      <c r="DW238" s="47"/>
      <c r="DX238" s="47"/>
      <c r="DY238" s="47"/>
      <c r="DZ238" s="47"/>
      <c r="EA238" s="47"/>
      <c r="EB238" s="47"/>
      <c r="EC238" s="47"/>
      <c r="ED238" s="47"/>
      <c r="EE238" s="47"/>
      <c r="EF238" s="47"/>
    </row>
    <row r="239" spans="1:214" ht="20.399999999999999" x14ac:dyDescent="0.55000000000000004">
      <c r="A239" s="25">
        <v>28</v>
      </c>
      <c r="B239" s="60">
        <f>IF(ลับ!B$3=0,0,IF(เวลาเรียน!H33="น",ลับ!B$3,0))</f>
        <v>0</v>
      </c>
      <c r="C239" s="60">
        <f>IF(ลับ!C$3=0,0,IF(เวลาเรียน!I33="น",ลับ!C$3,0))</f>
        <v>0</v>
      </c>
      <c r="D239" s="60">
        <f>IF(ลับ!D$3=0,0,IF(เวลาเรียน!J33="น",ลับ!D$3,0))</f>
        <v>0</v>
      </c>
      <c r="E239" s="60">
        <f>IF(ลับ!E$3=0,0,IF(เวลาเรียน!K33="น",ลับ!E$3,0))</f>
        <v>0</v>
      </c>
      <c r="F239" s="60" t="e">
        <f>IF(ลับ!F$3=0,0,IF(เวลาเรียน!#REF!="น",ลับ!F$3,0))</f>
        <v>#REF!</v>
      </c>
      <c r="G239" s="60">
        <f>IF(ลับ!G$3=0,0,IF(เวลาเรียน!L33="น",ลับ!G$3,0))</f>
        <v>0</v>
      </c>
      <c r="H239" s="60">
        <f>IF(ลับ!H$3=0,0,IF(เวลาเรียน!M33="น",ลับ!H$3,0))</f>
        <v>0</v>
      </c>
      <c r="I239" s="60">
        <f>IF(ลับ!I$3=0,0,IF(เวลาเรียน!N33="น",ลับ!I$3,0))</f>
        <v>0</v>
      </c>
      <c r="J239" s="60">
        <f>IF(ลับ!J$3=0,0,IF(เวลาเรียน!O33="น",ลับ!J$3,0))</f>
        <v>0</v>
      </c>
      <c r="K239" s="60">
        <f>IF(ลับ!K$3=0,0,IF(เวลาเรียน!P33="น",ลับ!K$3,0))</f>
        <v>0</v>
      </c>
      <c r="L239" s="60">
        <f>IF(ลับ!L$3=0,0,IF(เวลาเรียน!Q33="น",ลับ!L$3,0))</f>
        <v>0</v>
      </c>
      <c r="M239" s="60">
        <f>IF(ลับ!M$3=0,0,IF(เวลาเรียน!R33="น",ลับ!M$3,0))</f>
        <v>0</v>
      </c>
      <c r="N239" s="60">
        <f>IF(ลับ!N$3=0,0,IF(เวลาเรียน!S33="น",ลับ!N$3,0))</f>
        <v>0</v>
      </c>
      <c r="O239" s="60">
        <f>IF(ลับ!O$3=0,0,IF(เวลาเรียน!T33="น",ลับ!O$3,0))</f>
        <v>0</v>
      </c>
      <c r="P239" s="60">
        <f>IF(ลับ!P$3=0,0,IF(เวลาเรียน!U33="น",ลับ!P$3,0))</f>
        <v>0</v>
      </c>
      <c r="Q239" s="60">
        <f>IF(ลับ!Q$3=0,0,IF(เวลาเรียน!V33="น",ลับ!Q$3,0))</f>
        <v>0</v>
      </c>
      <c r="R239" s="60">
        <f>IF(ลับ!R$3=0,0,IF(เวลาเรียน!W33="น",ลับ!R$3,0))</f>
        <v>0</v>
      </c>
      <c r="S239" s="60">
        <f>IF(ลับ!S$3=0,0,IF(เวลาเรียน!X33="น",ลับ!S$3,0))</f>
        <v>0</v>
      </c>
      <c r="T239" s="60">
        <f>IF(ลับ!T$3=0,0,IF(เวลาเรียน!Y33="น",ลับ!T$3,0))</f>
        <v>0</v>
      </c>
      <c r="U239" s="60">
        <f>IF(ลับ!U$3=0,0,IF(เวลาเรียน!Z33="น",ลับ!U$3,0))</f>
        <v>0</v>
      </c>
      <c r="V239" s="60">
        <f>IF(ลับ!V$3=0,0,IF(เวลาเรียน!AA33="น",ลับ!V$3,0))</f>
        <v>0</v>
      </c>
      <c r="W239" s="60">
        <f>IF(ลับ!W$3=0,0,IF(เวลาเรียน!AB33="น",ลับ!W$3,0))</f>
        <v>0</v>
      </c>
      <c r="X239" s="60">
        <f>IF(ลับ!X$3=0,0,IF(เวลาเรียน!AC33="น",ลับ!X$3,0))</f>
        <v>0</v>
      </c>
      <c r="Y239" s="60">
        <f>IF(ลับ!Y$3=0,0,IF(เวลาเรียน!AD33="น",ลับ!Y$3,0))</f>
        <v>0</v>
      </c>
      <c r="Z239" s="295">
        <f>IF(ลับ!Z$3=0,0,IF(เวลาเรียน!AE33="น",ลับ!Z$3,0))</f>
        <v>0</v>
      </c>
      <c r="AA239" s="60">
        <f>IF(ลับ!B$3=0,0,IF(เวลาเรียน!AF33="น",ลับ!B$3,0))</f>
        <v>0</v>
      </c>
      <c r="AB239" s="60">
        <f>IF(ลับ!C$3=0,0,IF(เวลาเรียน!AG33="น",ลับ!C$3,0))</f>
        <v>0</v>
      </c>
      <c r="AC239" s="60">
        <f>IF(ลับ!D$3=0,0,IF(เวลาเรียน!AH33="น",ลับ!D$3,0))</f>
        <v>0</v>
      </c>
      <c r="AD239" s="60">
        <f>IF(ลับ!E$3=0,0,IF(เวลาเรียน!AI33="น",ลับ!E$3,0))</f>
        <v>0</v>
      </c>
      <c r="AE239" s="60" t="e">
        <f>IF(ลับ!F$3=0,0,IF(เวลาเรียน!AJ33="น",ลับ!F$3,0))</f>
        <v>#REF!</v>
      </c>
      <c r="AF239" s="60">
        <f>IF(ลับ!G$3=0,0,IF(เวลาเรียน!AK33="น",ลับ!G$3,0))</f>
        <v>0</v>
      </c>
      <c r="AG239" s="60">
        <f>IF(ลับ!H$3=0,0,IF(เวลาเรียน!AL33="น",ลับ!H$3,0))</f>
        <v>0</v>
      </c>
      <c r="AH239" s="60">
        <f>IF(ลับ!I$3=0,0,IF(เวลาเรียน!AM33="น",ลับ!I$3,0))</f>
        <v>0</v>
      </c>
      <c r="AI239" s="60">
        <f>IF(ลับ!J$3=0,0,IF(เวลาเรียน!AN33="น",ลับ!J$3,0))</f>
        <v>0</v>
      </c>
      <c r="AJ239" s="60">
        <f>IF(ลับ!K$3=0,0,IF(เวลาเรียน!AO33="น",ลับ!K$3,0))</f>
        <v>0</v>
      </c>
      <c r="AK239" s="60">
        <f>IF(ลับ!L$3=0,0,IF(เวลาเรียน!AP33="น",ลับ!L$3,0))</f>
        <v>0</v>
      </c>
      <c r="AL239" s="60">
        <f>IF(ลับ!M$3=0,0,IF(เวลาเรียน!AQ33="น",ลับ!M$3,0))</f>
        <v>0</v>
      </c>
      <c r="AM239" s="60">
        <f>IF(ลับ!N$3=0,0,IF(เวลาเรียน!AR33="น",ลับ!N$3,0))</f>
        <v>0</v>
      </c>
      <c r="AN239" s="60">
        <f>IF(ลับ!O$3=0,0,IF(เวลาเรียน!AS33="น",ลับ!O$3,0))</f>
        <v>0</v>
      </c>
      <c r="AO239" s="60">
        <f>IF(ลับ!P$3=0,0,IF(เวลาเรียน!AT33="น",ลับ!P$3,0))</f>
        <v>0</v>
      </c>
      <c r="AP239" s="60">
        <f>IF(ลับ!Q$3=0,0,IF(เวลาเรียน!AU33="น",ลับ!Q$3,0))</f>
        <v>0</v>
      </c>
      <c r="AQ239" s="60">
        <f>IF(ลับ!R$3=0,0,IF(เวลาเรียน!AV33="น",ลับ!R$3,0))</f>
        <v>0</v>
      </c>
      <c r="AR239" s="60">
        <f>IF(ลับ!S$3=0,0,IF(เวลาเรียน!AW33="น",ลับ!S$3,0))</f>
        <v>0</v>
      </c>
      <c r="AS239" s="60">
        <f>IF(ลับ!T$3=0,0,IF(เวลาเรียน!AX33="น",ลับ!T$3,0))</f>
        <v>0</v>
      </c>
      <c r="AT239" s="60">
        <f>IF(ลับ!U$3=0,0,IF(เวลาเรียน!AY33="น",ลับ!U$3,0))</f>
        <v>0</v>
      </c>
      <c r="AU239" s="60">
        <f>IF(ลับ!V$3=0,0,IF(เวลาเรียน!AZ33="น",ลับ!V$3,0))</f>
        <v>0</v>
      </c>
      <c r="AV239" s="60">
        <f>IF(ลับ!W$3=0,0,IF(เวลาเรียน!BA33="น",ลับ!W$3,0))</f>
        <v>0</v>
      </c>
      <c r="AW239" s="60">
        <f>IF(ลับ!X$3=0,0,IF(เวลาเรียน!BB33="น",ลับ!X$3,0))</f>
        <v>0</v>
      </c>
      <c r="AX239" s="60">
        <f>IF(ลับ!Y$3=0,0,IF(เวลาเรียน!BC33="น",ลับ!Y$3,0))</f>
        <v>0</v>
      </c>
      <c r="AY239" s="60">
        <f>IF(ลับ!Z$3=0,0,IF(เวลาเรียน!BD33="น",ลับ!Z$3,0))</f>
        <v>0</v>
      </c>
      <c r="AZ239" s="60">
        <f>IF(ลับ!AA$3=0,0,IF(เวลาเรียน!BE33="น",ลับ!AA$3,0))</f>
        <v>0</v>
      </c>
      <c r="BA239" s="60">
        <f>IF(ลับ!AB$3=0,0,IF(เวลาเรียน!BF33="น",ลับ!AB$3,0))</f>
        <v>0</v>
      </c>
      <c r="BB239" s="60">
        <f>IF(ลับ!AC$3=0,0,IF(เวลาเรียน!BG33="น",ลับ!AC$3,0))</f>
        <v>0</v>
      </c>
      <c r="BC239" s="60">
        <f>IF(ลับ!AD$3=0,0,IF(เวลาเรียน!BH33="น",ลับ!AD$3,0))</f>
        <v>0</v>
      </c>
      <c r="BD239" s="60">
        <f>IF(ลับ!AE$3=0,0,IF(เวลาเรียน!BI33="น",ลับ!AE$3,0))</f>
        <v>0</v>
      </c>
      <c r="BE239" s="60">
        <f>IF(ลับ!AF$3=0,0,IF(เวลาเรียน!BJ33="น",ลับ!AF$3,0))</f>
        <v>0</v>
      </c>
      <c r="BF239" s="60">
        <f>IF(ลับ!AG$3=0,0,IF(เวลาเรียน!BK33="น",ลับ!AG$3,0))</f>
        <v>0</v>
      </c>
      <c r="BG239" s="60">
        <f>IF(ลับ!AH$3=0,0,IF(เวลาเรียน!BL33="น",ลับ!AH$3,0))</f>
        <v>0</v>
      </c>
      <c r="BH239" s="60">
        <f>IF(ลับ!AI$3=0,0,IF(เวลาเรียน!BM33="น",ลับ!AI$3,0))</f>
        <v>0</v>
      </c>
      <c r="BI239" s="60">
        <f>IF(ลับ!AJ$3=0,0,IF(เวลาเรียน!BN33="น",ลับ!AJ$3,0))</f>
        <v>0</v>
      </c>
      <c r="BJ239" s="60">
        <f>IF(ลับ!AK$3=0,0,IF(เวลาเรียน!BO33="น",ลับ!AK$3,0))</f>
        <v>0</v>
      </c>
      <c r="BK239" s="60">
        <f>IF(ลับ!AL$3=0,0,IF(เวลาเรียน!BP33="น",ลับ!AL$3,0))</f>
        <v>0</v>
      </c>
      <c r="BL239" s="60">
        <f>IF(ลับ!AM$3=0,0,IF(เวลาเรียน!BQ33="น",ลับ!AM$3,0))</f>
        <v>0</v>
      </c>
      <c r="BM239" s="60">
        <f>IF(ลับ!AN$3=0,0,IF(เวลาเรียน!BR33="น",ลับ!AN$3,0))</f>
        <v>0</v>
      </c>
      <c r="BN239" s="60">
        <f>IF(ลับ!AO$3=0,0,IF(เวลาเรียน!BS33="น",ลับ!AO$3,0))</f>
        <v>0</v>
      </c>
      <c r="BO239" s="60">
        <f>IF(ลับ!AP$3=0,0,IF(เวลาเรียน!BT33="น",ลับ!AP$3,0))</f>
        <v>0</v>
      </c>
      <c r="BP239" s="60">
        <f>IF(ลับ!AQ$3=0,0,IF(เวลาเรียน!BU33="น",ลับ!AQ$3,0))</f>
        <v>0</v>
      </c>
      <c r="BQ239" s="60">
        <f>IF(ลับ!AR$3=0,0,IF(เวลาเรียน!BV33="น",ลับ!AR$3,0))</f>
        <v>0</v>
      </c>
      <c r="BR239" s="60">
        <f>IF(ลับ!AS$3=0,0,IF(เวลาเรียน!BW33="น",ลับ!AS$3,0))</f>
        <v>0</v>
      </c>
      <c r="BS239" s="295">
        <f>IF(ลับ!AT$3=0,0,IF(เวลาเรียน!BX33="น",ลับ!AT$3,0))</f>
        <v>0</v>
      </c>
      <c r="BT239" s="60">
        <f>IF(ลับ!BT$3=0,0,IF(เวลาเรียน!BZ33="น",ลับ!BT$3,0))</f>
        <v>0</v>
      </c>
      <c r="BU239" s="60">
        <f>IF(ลับ!BU$3=0,0,IF(เวลาเรียน!CA33="น",ลับ!BU$3,0))</f>
        <v>0</v>
      </c>
      <c r="BV239" s="60">
        <f>IF(ลับ!BV$3=0,0,IF(เวลาเรียน!CB33="น",ลับ!BV$3,0))</f>
        <v>0</v>
      </c>
      <c r="BW239" s="60">
        <f>IF(ลับ!BW$3=0,0,IF(เวลาเรียน!CC33="น",ลับ!BW$3,0))</f>
        <v>0</v>
      </c>
      <c r="BX239" s="60">
        <f>IF(ลับ!BX$3=0,0,IF(เวลาเรียน!CD33="น",ลับ!BX$3,0))</f>
        <v>0</v>
      </c>
      <c r="BY239" s="60">
        <f>IF(ลับ!BY$3=0,0,IF(เวลาเรียน!CE33="น",ลับ!BY$3,0))</f>
        <v>0</v>
      </c>
      <c r="BZ239" s="60">
        <f>IF(ลับ!BZ$3=0,0,IF(เวลาเรียน!CF33="น",ลับ!BZ$3,0))</f>
        <v>0</v>
      </c>
      <c r="CA239" s="60">
        <f>IF(ลับ!CA$3=0,0,IF(เวลาเรียน!CG33="น",ลับ!CA$3,0))</f>
        <v>0</v>
      </c>
      <c r="CB239" s="60">
        <f>IF(ลับ!CB$3=0,0,IF(เวลาเรียน!CH33="น",ลับ!CB$3,0))</f>
        <v>0</v>
      </c>
      <c r="CC239" s="60">
        <f>IF(ลับ!CC$3=0,0,IF(เวลาเรียน!CI33="น",ลับ!CC$3,0))</f>
        <v>0</v>
      </c>
      <c r="CD239" s="60">
        <f>IF(ลับ!CD$3=0,0,IF(เวลาเรียน!CJ33="น",ลับ!CD$3,0))</f>
        <v>0</v>
      </c>
      <c r="CE239" s="60">
        <f>IF(ลับ!CE$3=0,0,IF(เวลาเรียน!CK33="น",ลับ!CE$3,0))</f>
        <v>0</v>
      </c>
      <c r="CF239" s="60">
        <f>IF(ลับ!CF$3=0,0,IF(เวลาเรียน!CL33="น",ลับ!CF$3,0))</f>
        <v>0</v>
      </c>
      <c r="CG239" s="60">
        <f>IF(ลับ!CG$3=0,0,IF(เวลาเรียน!CM33="น",ลับ!CG$3,0))</f>
        <v>0</v>
      </c>
      <c r="CH239" s="60">
        <f>IF(ลับ!CH$3=0,0,IF(เวลาเรียน!CN33="น",ลับ!CH$3,0))</f>
        <v>0</v>
      </c>
      <c r="CI239" s="60">
        <f>IF(ลับ!CI$3=0,0,IF(เวลาเรียน!CO33="น",ลับ!CI$3,0))</f>
        <v>0</v>
      </c>
      <c r="CJ239" s="60">
        <f>IF(ลับ!CJ$3=0,0,IF(เวลาเรียน!CP33="น",ลับ!CJ$3,0))</f>
        <v>0</v>
      </c>
      <c r="CK239" s="60">
        <f>IF(ลับ!CK$3=0,0,IF(เวลาเรียน!CQ33="น",ลับ!CK$3,0))</f>
        <v>0</v>
      </c>
      <c r="CL239" s="60">
        <f>IF(ลับ!CL$3=0,0,IF(เวลาเรียน!CR33="น",ลับ!CL$3,0))</f>
        <v>0</v>
      </c>
      <c r="CM239" s="60">
        <f>IF(ลับ!CM$3=0,0,IF(เวลาเรียน!CS33="น",ลับ!CM$3,0))</f>
        <v>0</v>
      </c>
      <c r="CN239" s="60">
        <f>IF(ลับ!CN$3=0,0,IF(เวลาเรียน!CT33="น",ลับ!CN$3,0))</f>
        <v>0</v>
      </c>
      <c r="CO239" s="60">
        <f>IF(ลับ!CO$3=0,0,IF(เวลาเรียน!CU33="น",ลับ!CO$3,0))</f>
        <v>0</v>
      </c>
      <c r="CP239" s="60">
        <f>IF(ลับ!CP$3=0,0,IF(เวลาเรียน!CV33="น",ลับ!CP$3,0))</f>
        <v>0</v>
      </c>
      <c r="CQ239" s="60">
        <f>IF(ลับ!CQ$3=0,0,IF(เวลาเรียน!CW33="น",ลับ!CQ$3,0))</f>
        <v>0</v>
      </c>
      <c r="CR239" s="60">
        <f>IF(ลับ!CR$3=0,0,IF(เวลาเรียน!CX33="น",ลับ!CR$3,0))</f>
        <v>0</v>
      </c>
      <c r="CS239" s="60">
        <f>IF(ลับ!CS$3=0,0,IF(เวลาเรียน!CY33="น",ลับ!CS$3,0))</f>
        <v>0</v>
      </c>
      <c r="CT239" s="60">
        <f>IF(ลับ!CT$3=0,0,IF(เวลาเรียน!CZ33="น",ลับ!CT$3,0))</f>
        <v>0</v>
      </c>
      <c r="CU239" s="60">
        <f>IF(ลับ!CU$3=0,0,IF(เวลาเรียน!DA33="น",ลับ!CU$3,0))</f>
        <v>0</v>
      </c>
      <c r="CV239" s="60">
        <f>IF(ลับ!CV$3=0,0,IF(เวลาเรียน!DB33="น",ลับ!CV$3,0))</f>
        <v>0</v>
      </c>
      <c r="CW239" s="60">
        <f>IF(ลับ!CW$3=0,0,IF(เวลาเรียน!DC33="น",ลับ!CW$3,0))</f>
        <v>0</v>
      </c>
      <c r="CX239" s="73" t="e">
        <f t="shared" si="27"/>
        <v>#REF!</v>
      </c>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47"/>
      <c r="EE239" s="47"/>
      <c r="EF239" s="47"/>
    </row>
    <row r="240" spans="1:214" ht="20.399999999999999" x14ac:dyDescent="0.55000000000000004">
      <c r="A240" s="25">
        <v>29</v>
      </c>
      <c r="B240" s="60">
        <f>IF(ลับ!B$3=0,0,IF(เวลาเรียน!H34="น",ลับ!B$3,0))</f>
        <v>0</v>
      </c>
      <c r="C240" s="60">
        <f>IF(ลับ!C$3=0,0,IF(เวลาเรียน!I34="น",ลับ!C$3,0))</f>
        <v>0</v>
      </c>
      <c r="D240" s="60">
        <f>IF(ลับ!D$3=0,0,IF(เวลาเรียน!J34="น",ลับ!D$3,0))</f>
        <v>0</v>
      </c>
      <c r="E240" s="60">
        <f>IF(ลับ!E$3=0,0,IF(เวลาเรียน!K34="น",ลับ!E$3,0))</f>
        <v>0</v>
      </c>
      <c r="F240" s="60" t="e">
        <f>IF(ลับ!F$3=0,0,IF(เวลาเรียน!#REF!="น",ลับ!F$3,0))</f>
        <v>#REF!</v>
      </c>
      <c r="G240" s="60">
        <f>IF(ลับ!G$3=0,0,IF(เวลาเรียน!L34="น",ลับ!G$3,0))</f>
        <v>0</v>
      </c>
      <c r="H240" s="60">
        <f>IF(ลับ!H$3=0,0,IF(เวลาเรียน!M34="น",ลับ!H$3,0))</f>
        <v>0</v>
      </c>
      <c r="I240" s="60">
        <f>IF(ลับ!I$3=0,0,IF(เวลาเรียน!N34="น",ลับ!I$3,0))</f>
        <v>0</v>
      </c>
      <c r="J240" s="60">
        <f>IF(ลับ!J$3=0,0,IF(เวลาเรียน!O34="น",ลับ!J$3,0))</f>
        <v>0</v>
      </c>
      <c r="K240" s="60">
        <f>IF(ลับ!K$3=0,0,IF(เวลาเรียน!P34="น",ลับ!K$3,0))</f>
        <v>0</v>
      </c>
      <c r="L240" s="60">
        <f>IF(ลับ!L$3=0,0,IF(เวลาเรียน!Q34="น",ลับ!L$3,0))</f>
        <v>0</v>
      </c>
      <c r="M240" s="60">
        <f>IF(ลับ!M$3=0,0,IF(เวลาเรียน!R34="น",ลับ!M$3,0))</f>
        <v>0</v>
      </c>
      <c r="N240" s="60">
        <f>IF(ลับ!N$3=0,0,IF(เวลาเรียน!S34="น",ลับ!N$3,0))</f>
        <v>0</v>
      </c>
      <c r="O240" s="60">
        <f>IF(ลับ!O$3=0,0,IF(เวลาเรียน!T34="น",ลับ!O$3,0))</f>
        <v>0</v>
      </c>
      <c r="P240" s="60">
        <f>IF(ลับ!P$3=0,0,IF(เวลาเรียน!U34="น",ลับ!P$3,0))</f>
        <v>0</v>
      </c>
      <c r="Q240" s="60">
        <f>IF(ลับ!Q$3=0,0,IF(เวลาเรียน!V34="น",ลับ!Q$3,0))</f>
        <v>0</v>
      </c>
      <c r="R240" s="60">
        <f>IF(ลับ!R$3=0,0,IF(เวลาเรียน!W34="น",ลับ!R$3,0))</f>
        <v>0</v>
      </c>
      <c r="S240" s="60">
        <f>IF(ลับ!S$3=0,0,IF(เวลาเรียน!X34="น",ลับ!S$3,0))</f>
        <v>0</v>
      </c>
      <c r="T240" s="60">
        <f>IF(ลับ!T$3=0,0,IF(เวลาเรียน!Y34="น",ลับ!T$3,0))</f>
        <v>0</v>
      </c>
      <c r="U240" s="60">
        <f>IF(ลับ!U$3=0,0,IF(เวลาเรียน!Z34="น",ลับ!U$3,0))</f>
        <v>0</v>
      </c>
      <c r="V240" s="60">
        <f>IF(ลับ!V$3=0,0,IF(เวลาเรียน!AA34="น",ลับ!V$3,0))</f>
        <v>0</v>
      </c>
      <c r="W240" s="60">
        <f>IF(ลับ!W$3=0,0,IF(เวลาเรียน!AB34="น",ลับ!W$3,0))</f>
        <v>0</v>
      </c>
      <c r="X240" s="60">
        <f>IF(ลับ!X$3=0,0,IF(เวลาเรียน!AC34="น",ลับ!X$3,0))</f>
        <v>0</v>
      </c>
      <c r="Y240" s="60">
        <f>IF(ลับ!Y$3=0,0,IF(เวลาเรียน!AD34="น",ลับ!Y$3,0))</f>
        <v>0</v>
      </c>
      <c r="Z240" s="295">
        <f>IF(ลับ!Z$3=0,0,IF(เวลาเรียน!AE34="น",ลับ!Z$3,0))</f>
        <v>0</v>
      </c>
      <c r="AA240" s="60">
        <f>IF(ลับ!B$3=0,0,IF(เวลาเรียน!AF34="น",ลับ!B$3,0))</f>
        <v>0</v>
      </c>
      <c r="AB240" s="60">
        <f>IF(ลับ!C$3=0,0,IF(เวลาเรียน!AG34="น",ลับ!C$3,0))</f>
        <v>0</v>
      </c>
      <c r="AC240" s="60">
        <f>IF(ลับ!D$3=0,0,IF(เวลาเรียน!AH34="น",ลับ!D$3,0))</f>
        <v>0</v>
      </c>
      <c r="AD240" s="60">
        <f>IF(ลับ!E$3=0,0,IF(เวลาเรียน!AI34="น",ลับ!E$3,0))</f>
        <v>0</v>
      </c>
      <c r="AE240" s="60" t="e">
        <f>IF(ลับ!F$3=0,0,IF(เวลาเรียน!AJ34="น",ลับ!F$3,0))</f>
        <v>#REF!</v>
      </c>
      <c r="AF240" s="60">
        <f>IF(ลับ!G$3=0,0,IF(เวลาเรียน!AK34="น",ลับ!G$3,0))</f>
        <v>0</v>
      </c>
      <c r="AG240" s="60">
        <f>IF(ลับ!H$3=0,0,IF(เวลาเรียน!AL34="น",ลับ!H$3,0))</f>
        <v>0</v>
      </c>
      <c r="AH240" s="60">
        <f>IF(ลับ!I$3=0,0,IF(เวลาเรียน!AM34="น",ลับ!I$3,0))</f>
        <v>0</v>
      </c>
      <c r="AI240" s="60">
        <f>IF(ลับ!J$3=0,0,IF(เวลาเรียน!AN34="น",ลับ!J$3,0))</f>
        <v>0</v>
      </c>
      <c r="AJ240" s="60">
        <f>IF(ลับ!K$3=0,0,IF(เวลาเรียน!AO34="น",ลับ!K$3,0))</f>
        <v>0</v>
      </c>
      <c r="AK240" s="60">
        <f>IF(ลับ!L$3=0,0,IF(เวลาเรียน!AP34="น",ลับ!L$3,0))</f>
        <v>0</v>
      </c>
      <c r="AL240" s="60">
        <f>IF(ลับ!M$3=0,0,IF(เวลาเรียน!AQ34="น",ลับ!M$3,0))</f>
        <v>0</v>
      </c>
      <c r="AM240" s="60">
        <f>IF(ลับ!N$3=0,0,IF(เวลาเรียน!AR34="น",ลับ!N$3,0))</f>
        <v>0</v>
      </c>
      <c r="AN240" s="60">
        <f>IF(ลับ!O$3=0,0,IF(เวลาเรียน!AS34="น",ลับ!O$3,0))</f>
        <v>0</v>
      </c>
      <c r="AO240" s="60">
        <f>IF(ลับ!P$3=0,0,IF(เวลาเรียน!AT34="น",ลับ!P$3,0))</f>
        <v>0</v>
      </c>
      <c r="AP240" s="60">
        <f>IF(ลับ!Q$3=0,0,IF(เวลาเรียน!AU34="น",ลับ!Q$3,0))</f>
        <v>0</v>
      </c>
      <c r="AQ240" s="60">
        <f>IF(ลับ!R$3=0,0,IF(เวลาเรียน!AV34="น",ลับ!R$3,0))</f>
        <v>0</v>
      </c>
      <c r="AR240" s="60">
        <f>IF(ลับ!S$3=0,0,IF(เวลาเรียน!AW34="น",ลับ!S$3,0))</f>
        <v>0</v>
      </c>
      <c r="AS240" s="60">
        <f>IF(ลับ!T$3=0,0,IF(เวลาเรียน!AX34="น",ลับ!T$3,0))</f>
        <v>0</v>
      </c>
      <c r="AT240" s="60">
        <f>IF(ลับ!U$3=0,0,IF(เวลาเรียน!AY34="น",ลับ!U$3,0))</f>
        <v>0</v>
      </c>
      <c r="AU240" s="60">
        <f>IF(ลับ!V$3=0,0,IF(เวลาเรียน!AZ34="น",ลับ!V$3,0))</f>
        <v>0</v>
      </c>
      <c r="AV240" s="60">
        <f>IF(ลับ!W$3=0,0,IF(เวลาเรียน!BA34="น",ลับ!W$3,0))</f>
        <v>0</v>
      </c>
      <c r="AW240" s="60">
        <f>IF(ลับ!X$3=0,0,IF(เวลาเรียน!BB34="น",ลับ!X$3,0))</f>
        <v>0</v>
      </c>
      <c r="AX240" s="60">
        <f>IF(ลับ!Y$3=0,0,IF(เวลาเรียน!BC34="น",ลับ!Y$3,0))</f>
        <v>0</v>
      </c>
      <c r="AY240" s="60">
        <f>IF(ลับ!Z$3=0,0,IF(เวลาเรียน!BD34="น",ลับ!Z$3,0))</f>
        <v>0</v>
      </c>
      <c r="AZ240" s="60">
        <f>IF(ลับ!AA$3=0,0,IF(เวลาเรียน!BE34="น",ลับ!AA$3,0))</f>
        <v>0</v>
      </c>
      <c r="BA240" s="60">
        <f>IF(ลับ!AB$3=0,0,IF(เวลาเรียน!BF34="น",ลับ!AB$3,0))</f>
        <v>0</v>
      </c>
      <c r="BB240" s="60">
        <f>IF(ลับ!AC$3=0,0,IF(เวลาเรียน!BG34="น",ลับ!AC$3,0))</f>
        <v>0</v>
      </c>
      <c r="BC240" s="60">
        <f>IF(ลับ!AD$3=0,0,IF(เวลาเรียน!BH34="น",ลับ!AD$3,0))</f>
        <v>0</v>
      </c>
      <c r="BD240" s="60">
        <f>IF(ลับ!AE$3=0,0,IF(เวลาเรียน!BI34="น",ลับ!AE$3,0))</f>
        <v>0</v>
      </c>
      <c r="BE240" s="60">
        <f>IF(ลับ!AF$3=0,0,IF(เวลาเรียน!BJ34="น",ลับ!AF$3,0))</f>
        <v>0</v>
      </c>
      <c r="BF240" s="60">
        <f>IF(ลับ!AG$3=0,0,IF(เวลาเรียน!BK34="น",ลับ!AG$3,0))</f>
        <v>0</v>
      </c>
      <c r="BG240" s="60">
        <f>IF(ลับ!AH$3=0,0,IF(เวลาเรียน!BL34="น",ลับ!AH$3,0))</f>
        <v>0</v>
      </c>
      <c r="BH240" s="60">
        <f>IF(ลับ!AI$3=0,0,IF(เวลาเรียน!BM34="น",ลับ!AI$3,0))</f>
        <v>0</v>
      </c>
      <c r="BI240" s="60">
        <f>IF(ลับ!AJ$3=0,0,IF(เวลาเรียน!BN34="น",ลับ!AJ$3,0))</f>
        <v>0</v>
      </c>
      <c r="BJ240" s="60">
        <f>IF(ลับ!AK$3=0,0,IF(เวลาเรียน!BO34="น",ลับ!AK$3,0))</f>
        <v>0</v>
      </c>
      <c r="BK240" s="60">
        <f>IF(ลับ!AL$3=0,0,IF(เวลาเรียน!BP34="น",ลับ!AL$3,0))</f>
        <v>0</v>
      </c>
      <c r="BL240" s="60">
        <f>IF(ลับ!AM$3=0,0,IF(เวลาเรียน!BQ34="น",ลับ!AM$3,0))</f>
        <v>0</v>
      </c>
      <c r="BM240" s="60">
        <f>IF(ลับ!AN$3=0,0,IF(เวลาเรียน!BR34="น",ลับ!AN$3,0))</f>
        <v>0</v>
      </c>
      <c r="BN240" s="60">
        <f>IF(ลับ!AO$3=0,0,IF(เวลาเรียน!BS34="น",ลับ!AO$3,0))</f>
        <v>0</v>
      </c>
      <c r="BO240" s="60">
        <f>IF(ลับ!AP$3=0,0,IF(เวลาเรียน!BT34="น",ลับ!AP$3,0))</f>
        <v>0</v>
      </c>
      <c r="BP240" s="60">
        <f>IF(ลับ!AQ$3=0,0,IF(เวลาเรียน!BU34="น",ลับ!AQ$3,0))</f>
        <v>0</v>
      </c>
      <c r="BQ240" s="60">
        <f>IF(ลับ!AR$3=0,0,IF(เวลาเรียน!BV34="น",ลับ!AR$3,0))</f>
        <v>0</v>
      </c>
      <c r="BR240" s="60">
        <f>IF(ลับ!AS$3=0,0,IF(เวลาเรียน!BW34="น",ลับ!AS$3,0))</f>
        <v>0</v>
      </c>
      <c r="BS240" s="295">
        <f>IF(ลับ!AT$3=0,0,IF(เวลาเรียน!BX34="น",ลับ!AT$3,0))</f>
        <v>0</v>
      </c>
      <c r="BT240" s="60">
        <f>IF(ลับ!BT$3=0,0,IF(เวลาเรียน!BZ34="น",ลับ!BT$3,0))</f>
        <v>0</v>
      </c>
      <c r="BU240" s="60">
        <f>IF(ลับ!BU$3=0,0,IF(เวลาเรียน!CA34="น",ลับ!BU$3,0))</f>
        <v>0</v>
      </c>
      <c r="BV240" s="60">
        <f>IF(ลับ!BV$3=0,0,IF(เวลาเรียน!CB34="น",ลับ!BV$3,0))</f>
        <v>0</v>
      </c>
      <c r="BW240" s="60">
        <f>IF(ลับ!BW$3=0,0,IF(เวลาเรียน!CC34="น",ลับ!BW$3,0))</f>
        <v>0</v>
      </c>
      <c r="BX240" s="60">
        <f>IF(ลับ!BX$3=0,0,IF(เวลาเรียน!CD34="น",ลับ!BX$3,0))</f>
        <v>0</v>
      </c>
      <c r="BY240" s="60">
        <f>IF(ลับ!BY$3=0,0,IF(เวลาเรียน!CE34="น",ลับ!BY$3,0))</f>
        <v>0</v>
      </c>
      <c r="BZ240" s="60">
        <f>IF(ลับ!BZ$3=0,0,IF(เวลาเรียน!CF34="น",ลับ!BZ$3,0))</f>
        <v>0</v>
      </c>
      <c r="CA240" s="60">
        <f>IF(ลับ!CA$3=0,0,IF(เวลาเรียน!CG34="น",ลับ!CA$3,0))</f>
        <v>0</v>
      </c>
      <c r="CB240" s="60">
        <f>IF(ลับ!CB$3=0,0,IF(เวลาเรียน!CH34="น",ลับ!CB$3,0))</f>
        <v>0</v>
      </c>
      <c r="CC240" s="60">
        <f>IF(ลับ!CC$3=0,0,IF(เวลาเรียน!CI34="น",ลับ!CC$3,0))</f>
        <v>0</v>
      </c>
      <c r="CD240" s="60">
        <f>IF(ลับ!CD$3=0,0,IF(เวลาเรียน!CJ34="น",ลับ!CD$3,0))</f>
        <v>0</v>
      </c>
      <c r="CE240" s="60">
        <f>IF(ลับ!CE$3=0,0,IF(เวลาเรียน!CK34="น",ลับ!CE$3,0))</f>
        <v>0</v>
      </c>
      <c r="CF240" s="60">
        <f>IF(ลับ!CF$3=0,0,IF(เวลาเรียน!CL34="น",ลับ!CF$3,0))</f>
        <v>0</v>
      </c>
      <c r="CG240" s="60">
        <f>IF(ลับ!CG$3=0,0,IF(เวลาเรียน!CM34="น",ลับ!CG$3,0))</f>
        <v>0</v>
      </c>
      <c r="CH240" s="60">
        <f>IF(ลับ!CH$3=0,0,IF(เวลาเรียน!CN34="น",ลับ!CH$3,0))</f>
        <v>0</v>
      </c>
      <c r="CI240" s="60">
        <f>IF(ลับ!CI$3=0,0,IF(เวลาเรียน!CO34="น",ลับ!CI$3,0))</f>
        <v>0</v>
      </c>
      <c r="CJ240" s="60">
        <f>IF(ลับ!CJ$3=0,0,IF(เวลาเรียน!CP34="น",ลับ!CJ$3,0))</f>
        <v>0</v>
      </c>
      <c r="CK240" s="60">
        <f>IF(ลับ!CK$3=0,0,IF(เวลาเรียน!CQ34="น",ลับ!CK$3,0))</f>
        <v>0</v>
      </c>
      <c r="CL240" s="60">
        <f>IF(ลับ!CL$3=0,0,IF(เวลาเรียน!CR34="น",ลับ!CL$3,0))</f>
        <v>0</v>
      </c>
      <c r="CM240" s="60">
        <f>IF(ลับ!CM$3=0,0,IF(เวลาเรียน!CS34="น",ลับ!CM$3,0))</f>
        <v>0</v>
      </c>
      <c r="CN240" s="60">
        <f>IF(ลับ!CN$3=0,0,IF(เวลาเรียน!CT34="น",ลับ!CN$3,0))</f>
        <v>0</v>
      </c>
      <c r="CO240" s="60">
        <f>IF(ลับ!CO$3=0,0,IF(เวลาเรียน!CU34="น",ลับ!CO$3,0))</f>
        <v>0</v>
      </c>
      <c r="CP240" s="60">
        <f>IF(ลับ!CP$3=0,0,IF(เวลาเรียน!CV34="น",ลับ!CP$3,0))</f>
        <v>0</v>
      </c>
      <c r="CQ240" s="60">
        <f>IF(ลับ!CQ$3=0,0,IF(เวลาเรียน!CW34="น",ลับ!CQ$3,0))</f>
        <v>0</v>
      </c>
      <c r="CR240" s="60">
        <f>IF(ลับ!CR$3=0,0,IF(เวลาเรียน!CX34="น",ลับ!CR$3,0))</f>
        <v>0</v>
      </c>
      <c r="CS240" s="60">
        <f>IF(ลับ!CS$3=0,0,IF(เวลาเรียน!CY34="น",ลับ!CS$3,0))</f>
        <v>0</v>
      </c>
      <c r="CT240" s="60">
        <f>IF(ลับ!CT$3=0,0,IF(เวลาเรียน!CZ34="น",ลับ!CT$3,0))</f>
        <v>0</v>
      </c>
      <c r="CU240" s="60">
        <f>IF(ลับ!CU$3=0,0,IF(เวลาเรียน!DA34="น",ลับ!CU$3,0))</f>
        <v>0</v>
      </c>
      <c r="CV240" s="60">
        <f>IF(ลับ!CV$3=0,0,IF(เวลาเรียน!DB34="น",ลับ!CV$3,0))</f>
        <v>0</v>
      </c>
      <c r="CW240" s="60">
        <f>IF(ลับ!CW$3=0,0,IF(เวลาเรียน!DC34="น",ลับ!CW$3,0))</f>
        <v>0</v>
      </c>
      <c r="CX240" s="73" t="e">
        <f t="shared" si="27"/>
        <v>#REF!</v>
      </c>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47"/>
      <c r="EE240" s="47"/>
      <c r="EF240" s="47"/>
    </row>
    <row r="241" spans="1:136" ht="20.399999999999999" x14ac:dyDescent="0.55000000000000004">
      <c r="A241" s="25">
        <v>30</v>
      </c>
      <c r="B241" s="60">
        <f>IF(ลับ!B$3=0,0,IF(เวลาเรียน!H35="น",ลับ!B$3,0))</f>
        <v>0</v>
      </c>
      <c r="C241" s="60">
        <f>IF(ลับ!C$3=0,0,IF(เวลาเรียน!I35="น",ลับ!C$3,0))</f>
        <v>0</v>
      </c>
      <c r="D241" s="60">
        <f>IF(ลับ!D$3=0,0,IF(เวลาเรียน!J35="น",ลับ!D$3,0))</f>
        <v>0</v>
      </c>
      <c r="E241" s="60">
        <f>IF(ลับ!E$3=0,0,IF(เวลาเรียน!K35="น",ลับ!E$3,0))</f>
        <v>0</v>
      </c>
      <c r="F241" s="60" t="e">
        <f>IF(ลับ!F$3=0,0,IF(เวลาเรียน!#REF!="น",ลับ!F$3,0))</f>
        <v>#REF!</v>
      </c>
      <c r="G241" s="60">
        <f>IF(ลับ!G$3=0,0,IF(เวลาเรียน!L35="น",ลับ!G$3,0))</f>
        <v>0</v>
      </c>
      <c r="H241" s="60">
        <f>IF(ลับ!H$3=0,0,IF(เวลาเรียน!M35="น",ลับ!H$3,0))</f>
        <v>0</v>
      </c>
      <c r="I241" s="60">
        <f>IF(ลับ!I$3=0,0,IF(เวลาเรียน!N35="น",ลับ!I$3,0))</f>
        <v>0</v>
      </c>
      <c r="J241" s="60">
        <f>IF(ลับ!J$3=0,0,IF(เวลาเรียน!O35="น",ลับ!J$3,0))</f>
        <v>0</v>
      </c>
      <c r="K241" s="60">
        <f>IF(ลับ!K$3=0,0,IF(เวลาเรียน!P35="น",ลับ!K$3,0))</f>
        <v>0</v>
      </c>
      <c r="L241" s="60">
        <f>IF(ลับ!L$3=0,0,IF(เวลาเรียน!Q35="น",ลับ!L$3,0))</f>
        <v>0</v>
      </c>
      <c r="M241" s="60">
        <f>IF(ลับ!M$3=0,0,IF(เวลาเรียน!R35="น",ลับ!M$3,0))</f>
        <v>0</v>
      </c>
      <c r="N241" s="60">
        <f>IF(ลับ!N$3=0,0,IF(เวลาเรียน!S35="น",ลับ!N$3,0))</f>
        <v>0</v>
      </c>
      <c r="O241" s="60">
        <f>IF(ลับ!O$3=0,0,IF(เวลาเรียน!T35="น",ลับ!O$3,0))</f>
        <v>0</v>
      </c>
      <c r="P241" s="60">
        <f>IF(ลับ!P$3=0,0,IF(เวลาเรียน!U35="น",ลับ!P$3,0))</f>
        <v>0</v>
      </c>
      <c r="Q241" s="60">
        <f>IF(ลับ!Q$3=0,0,IF(เวลาเรียน!V35="น",ลับ!Q$3,0))</f>
        <v>0</v>
      </c>
      <c r="R241" s="60">
        <f>IF(ลับ!R$3=0,0,IF(เวลาเรียน!W35="น",ลับ!R$3,0))</f>
        <v>0</v>
      </c>
      <c r="S241" s="60">
        <f>IF(ลับ!S$3=0,0,IF(เวลาเรียน!X35="น",ลับ!S$3,0))</f>
        <v>0</v>
      </c>
      <c r="T241" s="60">
        <f>IF(ลับ!T$3=0,0,IF(เวลาเรียน!Y35="น",ลับ!T$3,0))</f>
        <v>0</v>
      </c>
      <c r="U241" s="60">
        <f>IF(ลับ!U$3=0,0,IF(เวลาเรียน!Z35="น",ลับ!U$3,0))</f>
        <v>0</v>
      </c>
      <c r="V241" s="60">
        <f>IF(ลับ!V$3=0,0,IF(เวลาเรียน!AA35="น",ลับ!V$3,0))</f>
        <v>0</v>
      </c>
      <c r="W241" s="60">
        <f>IF(ลับ!W$3=0,0,IF(เวลาเรียน!AB35="น",ลับ!W$3,0))</f>
        <v>0</v>
      </c>
      <c r="X241" s="60">
        <f>IF(ลับ!X$3=0,0,IF(เวลาเรียน!AC35="น",ลับ!X$3,0))</f>
        <v>0</v>
      </c>
      <c r="Y241" s="60">
        <f>IF(ลับ!Y$3=0,0,IF(เวลาเรียน!AD35="น",ลับ!Y$3,0))</f>
        <v>0</v>
      </c>
      <c r="Z241" s="295">
        <f>IF(ลับ!Z$3=0,0,IF(เวลาเรียน!AE35="น",ลับ!Z$3,0))</f>
        <v>0</v>
      </c>
      <c r="AA241" s="60">
        <f>IF(ลับ!B$3=0,0,IF(เวลาเรียน!AF35="น",ลับ!B$3,0))</f>
        <v>0</v>
      </c>
      <c r="AB241" s="60">
        <f>IF(ลับ!C$3=0,0,IF(เวลาเรียน!AG35="น",ลับ!C$3,0))</f>
        <v>0</v>
      </c>
      <c r="AC241" s="60">
        <f>IF(ลับ!D$3=0,0,IF(เวลาเรียน!AH35="น",ลับ!D$3,0))</f>
        <v>0</v>
      </c>
      <c r="AD241" s="60">
        <f>IF(ลับ!E$3=0,0,IF(เวลาเรียน!AI35="น",ลับ!E$3,0))</f>
        <v>0</v>
      </c>
      <c r="AE241" s="60" t="e">
        <f>IF(ลับ!F$3=0,0,IF(เวลาเรียน!AJ35="น",ลับ!F$3,0))</f>
        <v>#REF!</v>
      </c>
      <c r="AF241" s="60">
        <f>IF(ลับ!G$3=0,0,IF(เวลาเรียน!AK35="น",ลับ!G$3,0))</f>
        <v>0</v>
      </c>
      <c r="AG241" s="60">
        <f>IF(ลับ!H$3=0,0,IF(เวลาเรียน!AL35="น",ลับ!H$3,0))</f>
        <v>0</v>
      </c>
      <c r="AH241" s="60">
        <f>IF(ลับ!I$3=0,0,IF(เวลาเรียน!AM35="น",ลับ!I$3,0))</f>
        <v>0</v>
      </c>
      <c r="AI241" s="60">
        <f>IF(ลับ!J$3=0,0,IF(เวลาเรียน!AN35="น",ลับ!J$3,0))</f>
        <v>0</v>
      </c>
      <c r="AJ241" s="60">
        <f>IF(ลับ!K$3=0,0,IF(เวลาเรียน!AO35="น",ลับ!K$3,0))</f>
        <v>0</v>
      </c>
      <c r="AK241" s="60">
        <f>IF(ลับ!L$3=0,0,IF(เวลาเรียน!AP35="น",ลับ!L$3,0))</f>
        <v>0</v>
      </c>
      <c r="AL241" s="60">
        <f>IF(ลับ!M$3=0,0,IF(เวลาเรียน!AQ35="น",ลับ!M$3,0))</f>
        <v>0</v>
      </c>
      <c r="AM241" s="60">
        <f>IF(ลับ!N$3=0,0,IF(เวลาเรียน!AR35="น",ลับ!N$3,0))</f>
        <v>0</v>
      </c>
      <c r="AN241" s="60">
        <f>IF(ลับ!O$3=0,0,IF(เวลาเรียน!AS35="น",ลับ!O$3,0))</f>
        <v>0</v>
      </c>
      <c r="AO241" s="60">
        <f>IF(ลับ!P$3=0,0,IF(เวลาเรียน!AT35="น",ลับ!P$3,0))</f>
        <v>0</v>
      </c>
      <c r="AP241" s="60">
        <f>IF(ลับ!Q$3=0,0,IF(เวลาเรียน!AU35="น",ลับ!Q$3,0))</f>
        <v>0</v>
      </c>
      <c r="AQ241" s="60">
        <f>IF(ลับ!R$3=0,0,IF(เวลาเรียน!AV35="น",ลับ!R$3,0))</f>
        <v>0</v>
      </c>
      <c r="AR241" s="60">
        <f>IF(ลับ!S$3=0,0,IF(เวลาเรียน!AW35="น",ลับ!S$3,0))</f>
        <v>0</v>
      </c>
      <c r="AS241" s="60">
        <f>IF(ลับ!T$3=0,0,IF(เวลาเรียน!AX35="น",ลับ!T$3,0))</f>
        <v>0</v>
      </c>
      <c r="AT241" s="60">
        <f>IF(ลับ!U$3=0,0,IF(เวลาเรียน!AY35="น",ลับ!U$3,0))</f>
        <v>0</v>
      </c>
      <c r="AU241" s="60">
        <f>IF(ลับ!V$3=0,0,IF(เวลาเรียน!AZ35="น",ลับ!V$3,0))</f>
        <v>0</v>
      </c>
      <c r="AV241" s="60">
        <f>IF(ลับ!W$3=0,0,IF(เวลาเรียน!BA35="น",ลับ!W$3,0))</f>
        <v>0</v>
      </c>
      <c r="AW241" s="60">
        <f>IF(ลับ!X$3=0,0,IF(เวลาเรียน!BB35="น",ลับ!X$3,0))</f>
        <v>0</v>
      </c>
      <c r="AX241" s="60">
        <f>IF(ลับ!Y$3=0,0,IF(เวลาเรียน!BC35="น",ลับ!Y$3,0))</f>
        <v>0</v>
      </c>
      <c r="AY241" s="60">
        <f>IF(ลับ!Z$3=0,0,IF(เวลาเรียน!BD35="น",ลับ!Z$3,0))</f>
        <v>0</v>
      </c>
      <c r="AZ241" s="60">
        <f>IF(ลับ!AA$3=0,0,IF(เวลาเรียน!BE35="น",ลับ!AA$3,0))</f>
        <v>0</v>
      </c>
      <c r="BA241" s="60">
        <f>IF(ลับ!AB$3=0,0,IF(เวลาเรียน!BF35="น",ลับ!AB$3,0))</f>
        <v>0</v>
      </c>
      <c r="BB241" s="60">
        <f>IF(ลับ!AC$3=0,0,IF(เวลาเรียน!BG35="น",ลับ!AC$3,0))</f>
        <v>0</v>
      </c>
      <c r="BC241" s="60">
        <f>IF(ลับ!AD$3=0,0,IF(เวลาเรียน!BH35="น",ลับ!AD$3,0))</f>
        <v>0</v>
      </c>
      <c r="BD241" s="60">
        <f>IF(ลับ!AE$3=0,0,IF(เวลาเรียน!BI35="น",ลับ!AE$3,0))</f>
        <v>0</v>
      </c>
      <c r="BE241" s="60">
        <f>IF(ลับ!AF$3=0,0,IF(เวลาเรียน!BJ35="น",ลับ!AF$3,0))</f>
        <v>0</v>
      </c>
      <c r="BF241" s="60">
        <f>IF(ลับ!AG$3=0,0,IF(เวลาเรียน!BK35="น",ลับ!AG$3,0))</f>
        <v>0</v>
      </c>
      <c r="BG241" s="60">
        <f>IF(ลับ!AH$3=0,0,IF(เวลาเรียน!BL35="น",ลับ!AH$3,0))</f>
        <v>0</v>
      </c>
      <c r="BH241" s="60">
        <f>IF(ลับ!AI$3=0,0,IF(เวลาเรียน!BM35="น",ลับ!AI$3,0))</f>
        <v>0</v>
      </c>
      <c r="BI241" s="60">
        <f>IF(ลับ!AJ$3=0,0,IF(เวลาเรียน!BN35="น",ลับ!AJ$3,0))</f>
        <v>0</v>
      </c>
      <c r="BJ241" s="60">
        <f>IF(ลับ!AK$3=0,0,IF(เวลาเรียน!BO35="น",ลับ!AK$3,0))</f>
        <v>0</v>
      </c>
      <c r="BK241" s="60">
        <f>IF(ลับ!AL$3=0,0,IF(เวลาเรียน!BP35="น",ลับ!AL$3,0))</f>
        <v>0</v>
      </c>
      <c r="BL241" s="60">
        <f>IF(ลับ!AM$3=0,0,IF(เวลาเรียน!BQ35="น",ลับ!AM$3,0))</f>
        <v>0</v>
      </c>
      <c r="BM241" s="60">
        <f>IF(ลับ!AN$3=0,0,IF(เวลาเรียน!BR35="น",ลับ!AN$3,0))</f>
        <v>0</v>
      </c>
      <c r="BN241" s="60">
        <f>IF(ลับ!AO$3=0,0,IF(เวลาเรียน!BS35="น",ลับ!AO$3,0))</f>
        <v>0</v>
      </c>
      <c r="BO241" s="60">
        <f>IF(ลับ!AP$3=0,0,IF(เวลาเรียน!BT35="น",ลับ!AP$3,0))</f>
        <v>0</v>
      </c>
      <c r="BP241" s="60">
        <f>IF(ลับ!AQ$3=0,0,IF(เวลาเรียน!BU35="น",ลับ!AQ$3,0))</f>
        <v>0</v>
      </c>
      <c r="BQ241" s="60">
        <f>IF(ลับ!AR$3=0,0,IF(เวลาเรียน!BV35="น",ลับ!AR$3,0))</f>
        <v>0</v>
      </c>
      <c r="BR241" s="60">
        <f>IF(ลับ!AS$3=0,0,IF(เวลาเรียน!BW35="น",ลับ!AS$3,0))</f>
        <v>0</v>
      </c>
      <c r="BS241" s="295">
        <f>IF(ลับ!AT$3=0,0,IF(เวลาเรียน!BX35="น",ลับ!AT$3,0))</f>
        <v>0</v>
      </c>
      <c r="BT241" s="60">
        <f>IF(ลับ!BT$3=0,0,IF(เวลาเรียน!BZ35="น",ลับ!BT$3,0))</f>
        <v>0</v>
      </c>
      <c r="BU241" s="60">
        <f>IF(ลับ!BU$3=0,0,IF(เวลาเรียน!CA35="น",ลับ!BU$3,0))</f>
        <v>0</v>
      </c>
      <c r="BV241" s="60">
        <f>IF(ลับ!BV$3=0,0,IF(เวลาเรียน!CB35="น",ลับ!BV$3,0))</f>
        <v>0</v>
      </c>
      <c r="BW241" s="60">
        <f>IF(ลับ!BW$3=0,0,IF(เวลาเรียน!CC35="น",ลับ!BW$3,0))</f>
        <v>0</v>
      </c>
      <c r="BX241" s="60">
        <f>IF(ลับ!BX$3=0,0,IF(เวลาเรียน!CD35="น",ลับ!BX$3,0))</f>
        <v>0</v>
      </c>
      <c r="BY241" s="60">
        <f>IF(ลับ!BY$3=0,0,IF(เวลาเรียน!CE35="น",ลับ!BY$3,0))</f>
        <v>0</v>
      </c>
      <c r="BZ241" s="60">
        <f>IF(ลับ!BZ$3=0,0,IF(เวลาเรียน!CF35="น",ลับ!BZ$3,0))</f>
        <v>0</v>
      </c>
      <c r="CA241" s="60">
        <f>IF(ลับ!CA$3=0,0,IF(เวลาเรียน!CG35="น",ลับ!CA$3,0))</f>
        <v>0</v>
      </c>
      <c r="CB241" s="60">
        <f>IF(ลับ!CB$3=0,0,IF(เวลาเรียน!CH35="น",ลับ!CB$3,0))</f>
        <v>0</v>
      </c>
      <c r="CC241" s="60">
        <f>IF(ลับ!CC$3=0,0,IF(เวลาเรียน!CI35="น",ลับ!CC$3,0))</f>
        <v>0</v>
      </c>
      <c r="CD241" s="60">
        <f>IF(ลับ!CD$3=0,0,IF(เวลาเรียน!CJ35="น",ลับ!CD$3,0))</f>
        <v>0</v>
      </c>
      <c r="CE241" s="60">
        <f>IF(ลับ!CE$3=0,0,IF(เวลาเรียน!CK35="น",ลับ!CE$3,0))</f>
        <v>0</v>
      </c>
      <c r="CF241" s="60">
        <f>IF(ลับ!CF$3=0,0,IF(เวลาเรียน!CL35="น",ลับ!CF$3,0))</f>
        <v>0</v>
      </c>
      <c r="CG241" s="60">
        <f>IF(ลับ!CG$3=0,0,IF(เวลาเรียน!CM35="น",ลับ!CG$3,0))</f>
        <v>0</v>
      </c>
      <c r="CH241" s="60">
        <f>IF(ลับ!CH$3=0,0,IF(เวลาเรียน!CN35="น",ลับ!CH$3,0))</f>
        <v>0</v>
      </c>
      <c r="CI241" s="60">
        <f>IF(ลับ!CI$3=0,0,IF(เวลาเรียน!CO35="น",ลับ!CI$3,0))</f>
        <v>0</v>
      </c>
      <c r="CJ241" s="60">
        <f>IF(ลับ!CJ$3=0,0,IF(เวลาเรียน!CP35="น",ลับ!CJ$3,0))</f>
        <v>0</v>
      </c>
      <c r="CK241" s="60">
        <f>IF(ลับ!CK$3=0,0,IF(เวลาเรียน!CQ35="น",ลับ!CK$3,0))</f>
        <v>0</v>
      </c>
      <c r="CL241" s="60">
        <f>IF(ลับ!CL$3=0,0,IF(เวลาเรียน!CR35="น",ลับ!CL$3,0))</f>
        <v>0</v>
      </c>
      <c r="CM241" s="60">
        <f>IF(ลับ!CM$3=0,0,IF(เวลาเรียน!CS35="น",ลับ!CM$3,0))</f>
        <v>0</v>
      </c>
      <c r="CN241" s="60">
        <f>IF(ลับ!CN$3=0,0,IF(เวลาเรียน!CT35="น",ลับ!CN$3,0))</f>
        <v>0</v>
      </c>
      <c r="CO241" s="60">
        <f>IF(ลับ!CO$3=0,0,IF(เวลาเรียน!CU35="น",ลับ!CO$3,0))</f>
        <v>0</v>
      </c>
      <c r="CP241" s="60">
        <f>IF(ลับ!CP$3=0,0,IF(เวลาเรียน!CV35="น",ลับ!CP$3,0))</f>
        <v>0</v>
      </c>
      <c r="CQ241" s="60">
        <f>IF(ลับ!CQ$3=0,0,IF(เวลาเรียน!CW35="น",ลับ!CQ$3,0))</f>
        <v>0</v>
      </c>
      <c r="CR241" s="60">
        <f>IF(ลับ!CR$3=0,0,IF(เวลาเรียน!CX35="น",ลับ!CR$3,0))</f>
        <v>0</v>
      </c>
      <c r="CS241" s="60">
        <f>IF(ลับ!CS$3=0,0,IF(เวลาเรียน!CY35="น",ลับ!CS$3,0))</f>
        <v>0</v>
      </c>
      <c r="CT241" s="60">
        <f>IF(ลับ!CT$3=0,0,IF(เวลาเรียน!CZ35="น",ลับ!CT$3,0))</f>
        <v>0</v>
      </c>
      <c r="CU241" s="60">
        <f>IF(ลับ!CU$3=0,0,IF(เวลาเรียน!DA35="น",ลับ!CU$3,0))</f>
        <v>0</v>
      </c>
      <c r="CV241" s="60">
        <f>IF(ลับ!CV$3=0,0,IF(เวลาเรียน!DB35="น",ลับ!CV$3,0))</f>
        <v>0</v>
      </c>
      <c r="CW241" s="60">
        <f>IF(ลับ!CW$3=0,0,IF(เวลาเรียน!DC35="น",ลับ!CW$3,0))</f>
        <v>0</v>
      </c>
      <c r="CX241" s="73" t="e">
        <f t="shared" si="27"/>
        <v>#REF!</v>
      </c>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row>
    <row r="242" spans="1:136" ht="20.399999999999999" x14ac:dyDescent="0.55000000000000004">
      <c r="A242" s="25">
        <v>31</v>
      </c>
      <c r="B242" s="60">
        <f>IF(ลับ!B$3=0,0,IF(เวลาเรียน!H36="น",ลับ!B$3,0))</f>
        <v>0</v>
      </c>
      <c r="C242" s="60">
        <f>IF(ลับ!C$3=0,0,IF(เวลาเรียน!I36="น",ลับ!C$3,0))</f>
        <v>0</v>
      </c>
      <c r="D242" s="60">
        <f>IF(ลับ!D$3=0,0,IF(เวลาเรียน!J36="น",ลับ!D$3,0))</f>
        <v>0</v>
      </c>
      <c r="E242" s="60">
        <f>IF(ลับ!E$3=0,0,IF(เวลาเรียน!K36="น",ลับ!E$3,0))</f>
        <v>0</v>
      </c>
      <c r="F242" s="60" t="e">
        <f>IF(ลับ!F$3=0,0,IF(เวลาเรียน!#REF!="น",ลับ!F$3,0))</f>
        <v>#REF!</v>
      </c>
      <c r="G242" s="60">
        <f>IF(ลับ!G$3=0,0,IF(เวลาเรียน!L36="น",ลับ!G$3,0))</f>
        <v>0</v>
      </c>
      <c r="H242" s="60">
        <f>IF(ลับ!H$3=0,0,IF(เวลาเรียน!M36="น",ลับ!H$3,0))</f>
        <v>0</v>
      </c>
      <c r="I242" s="60">
        <f>IF(ลับ!I$3=0,0,IF(เวลาเรียน!N36="น",ลับ!I$3,0))</f>
        <v>0</v>
      </c>
      <c r="J242" s="60">
        <f>IF(ลับ!J$3=0,0,IF(เวลาเรียน!O36="น",ลับ!J$3,0))</f>
        <v>0</v>
      </c>
      <c r="K242" s="60">
        <f>IF(ลับ!K$3=0,0,IF(เวลาเรียน!P36="น",ลับ!K$3,0))</f>
        <v>0</v>
      </c>
      <c r="L242" s="60">
        <f>IF(ลับ!L$3=0,0,IF(เวลาเรียน!Q36="น",ลับ!L$3,0))</f>
        <v>0</v>
      </c>
      <c r="M242" s="60">
        <f>IF(ลับ!M$3=0,0,IF(เวลาเรียน!R36="น",ลับ!M$3,0))</f>
        <v>0</v>
      </c>
      <c r="N242" s="60">
        <f>IF(ลับ!N$3=0,0,IF(เวลาเรียน!S36="น",ลับ!N$3,0))</f>
        <v>0</v>
      </c>
      <c r="O242" s="60">
        <f>IF(ลับ!O$3=0,0,IF(เวลาเรียน!T36="น",ลับ!O$3,0))</f>
        <v>0</v>
      </c>
      <c r="P242" s="60">
        <f>IF(ลับ!P$3=0,0,IF(เวลาเรียน!U36="น",ลับ!P$3,0))</f>
        <v>0</v>
      </c>
      <c r="Q242" s="60">
        <f>IF(ลับ!Q$3=0,0,IF(เวลาเรียน!V36="น",ลับ!Q$3,0))</f>
        <v>0</v>
      </c>
      <c r="R242" s="60">
        <f>IF(ลับ!R$3=0,0,IF(เวลาเรียน!W36="น",ลับ!R$3,0))</f>
        <v>0</v>
      </c>
      <c r="S242" s="60">
        <f>IF(ลับ!S$3=0,0,IF(เวลาเรียน!X36="น",ลับ!S$3,0))</f>
        <v>0</v>
      </c>
      <c r="T242" s="60">
        <f>IF(ลับ!T$3=0,0,IF(เวลาเรียน!Y36="น",ลับ!T$3,0))</f>
        <v>0</v>
      </c>
      <c r="U242" s="60">
        <f>IF(ลับ!U$3=0,0,IF(เวลาเรียน!Z36="น",ลับ!U$3,0))</f>
        <v>0</v>
      </c>
      <c r="V242" s="60">
        <f>IF(ลับ!V$3=0,0,IF(เวลาเรียน!AA36="น",ลับ!V$3,0))</f>
        <v>0</v>
      </c>
      <c r="W242" s="60">
        <f>IF(ลับ!W$3=0,0,IF(เวลาเรียน!AB36="น",ลับ!W$3,0))</f>
        <v>0</v>
      </c>
      <c r="X242" s="60">
        <f>IF(ลับ!X$3=0,0,IF(เวลาเรียน!AC36="น",ลับ!X$3,0))</f>
        <v>0</v>
      </c>
      <c r="Y242" s="60">
        <f>IF(ลับ!Y$3=0,0,IF(เวลาเรียน!AD36="น",ลับ!Y$3,0))</f>
        <v>0</v>
      </c>
      <c r="Z242" s="295">
        <f>IF(ลับ!Z$3=0,0,IF(เวลาเรียน!AE36="น",ลับ!Z$3,0))</f>
        <v>0</v>
      </c>
      <c r="AA242" s="60">
        <f>IF(ลับ!B$3=0,0,IF(เวลาเรียน!AF36="น",ลับ!B$3,0))</f>
        <v>0</v>
      </c>
      <c r="AB242" s="60">
        <f>IF(ลับ!C$3=0,0,IF(เวลาเรียน!AG36="น",ลับ!C$3,0))</f>
        <v>0</v>
      </c>
      <c r="AC242" s="60">
        <f>IF(ลับ!D$3=0,0,IF(เวลาเรียน!AH36="น",ลับ!D$3,0))</f>
        <v>0</v>
      </c>
      <c r="AD242" s="60">
        <f>IF(ลับ!E$3=0,0,IF(เวลาเรียน!AI36="น",ลับ!E$3,0))</f>
        <v>0</v>
      </c>
      <c r="AE242" s="60" t="e">
        <f>IF(ลับ!F$3=0,0,IF(เวลาเรียน!AJ36="น",ลับ!F$3,0))</f>
        <v>#REF!</v>
      </c>
      <c r="AF242" s="60">
        <f>IF(ลับ!G$3=0,0,IF(เวลาเรียน!AK36="น",ลับ!G$3,0))</f>
        <v>0</v>
      </c>
      <c r="AG242" s="60">
        <f>IF(ลับ!H$3=0,0,IF(เวลาเรียน!AL36="น",ลับ!H$3,0))</f>
        <v>0</v>
      </c>
      <c r="AH242" s="60">
        <f>IF(ลับ!I$3=0,0,IF(เวลาเรียน!AM36="น",ลับ!I$3,0))</f>
        <v>0</v>
      </c>
      <c r="AI242" s="60">
        <f>IF(ลับ!J$3=0,0,IF(เวลาเรียน!AN36="น",ลับ!J$3,0))</f>
        <v>0</v>
      </c>
      <c r="AJ242" s="60">
        <f>IF(ลับ!K$3=0,0,IF(เวลาเรียน!AO36="น",ลับ!K$3,0))</f>
        <v>0</v>
      </c>
      <c r="AK242" s="60">
        <f>IF(ลับ!L$3=0,0,IF(เวลาเรียน!AP36="น",ลับ!L$3,0))</f>
        <v>0</v>
      </c>
      <c r="AL242" s="60">
        <f>IF(ลับ!M$3=0,0,IF(เวลาเรียน!AQ36="น",ลับ!M$3,0))</f>
        <v>0</v>
      </c>
      <c r="AM242" s="60">
        <f>IF(ลับ!N$3=0,0,IF(เวลาเรียน!AR36="น",ลับ!N$3,0))</f>
        <v>0</v>
      </c>
      <c r="AN242" s="60">
        <f>IF(ลับ!O$3=0,0,IF(เวลาเรียน!AS36="น",ลับ!O$3,0))</f>
        <v>0</v>
      </c>
      <c r="AO242" s="60">
        <f>IF(ลับ!P$3=0,0,IF(เวลาเรียน!AT36="น",ลับ!P$3,0))</f>
        <v>0</v>
      </c>
      <c r="AP242" s="60">
        <f>IF(ลับ!Q$3=0,0,IF(เวลาเรียน!AU36="น",ลับ!Q$3,0))</f>
        <v>0</v>
      </c>
      <c r="AQ242" s="60">
        <f>IF(ลับ!R$3=0,0,IF(เวลาเรียน!AV36="น",ลับ!R$3,0))</f>
        <v>0</v>
      </c>
      <c r="AR242" s="60">
        <f>IF(ลับ!S$3=0,0,IF(เวลาเรียน!AW36="น",ลับ!S$3,0))</f>
        <v>0</v>
      </c>
      <c r="AS242" s="60">
        <f>IF(ลับ!T$3=0,0,IF(เวลาเรียน!AX36="น",ลับ!T$3,0))</f>
        <v>0</v>
      </c>
      <c r="AT242" s="60">
        <f>IF(ลับ!U$3=0,0,IF(เวลาเรียน!AY36="น",ลับ!U$3,0))</f>
        <v>0</v>
      </c>
      <c r="AU242" s="60">
        <f>IF(ลับ!V$3=0,0,IF(เวลาเรียน!AZ36="น",ลับ!V$3,0))</f>
        <v>0</v>
      </c>
      <c r="AV242" s="60">
        <f>IF(ลับ!W$3=0,0,IF(เวลาเรียน!BA36="น",ลับ!W$3,0))</f>
        <v>0</v>
      </c>
      <c r="AW242" s="60">
        <f>IF(ลับ!X$3=0,0,IF(เวลาเรียน!BB36="น",ลับ!X$3,0))</f>
        <v>0</v>
      </c>
      <c r="AX242" s="60">
        <f>IF(ลับ!Y$3=0,0,IF(เวลาเรียน!BC36="น",ลับ!Y$3,0))</f>
        <v>0</v>
      </c>
      <c r="AY242" s="60">
        <f>IF(ลับ!Z$3=0,0,IF(เวลาเรียน!BD36="น",ลับ!Z$3,0))</f>
        <v>0</v>
      </c>
      <c r="AZ242" s="60">
        <f>IF(ลับ!AA$3=0,0,IF(เวลาเรียน!BE36="น",ลับ!AA$3,0))</f>
        <v>0</v>
      </c>
      <c r="BA242" s="60">
        <f>IF(ลับ!AB$3=0,0,IF(เวลาเรียน!BF36="น",ลับ!AB$3,0))</f>
        <v>0</v>
      </c>
      <c r="BB242" s="60">
        <f>IF(ลับ!AC$3=0,0,IF(เวลาเรียน!BG36="น",ลับ!AC$3,0))</f>
        <v>0</v>
      </c>
      <c r="BC242" s="60">
        <f>IF(ลับ!AD$3=0,0,IF(เวลาเรียน!BH36="น",ลับ!AD$3,0))</f>
        <v>0</v>
      </c>
      <c r="BD242" s="60">
        <f>IF(ลับ!AE$3=0,0,IF(เวลาเรียน!BI36="น",ลับ!AE$3,0))</f>
        <v>0</v>
      </c>
      <c r="BE242" s="60">
        <f>IF(ลับ!AF$3=0,0,IF(เวลาเรียน!BJ36="น",ลับ!AF$3,0))</f>
        <v>0</v>
      </c>
      <c r="BF242" s="60">
        <f>IF(ลับ!AG$3=0,0,IF(เวลาเรียน!BK36="น",ลับ!AG$3,0))</f>
        <v>0</v>
      </c>
      <c r="BG242" s="60">
        <f>IF(ลับ!AH$3=0,0,IF(เวลาเรียน!BL36="น",ลับ!AH$3,0))</f>
        <v>0</v>
      </c>
      <c r="BH242" s="60">
        <f>IF(ลับ!AI$3=0,0,IF(เวลาเรียน!BM36="น",ลับ!AI$3,0))</f>
        <v>0</v>
      </c>
      <c r="BI242" s="60">
        <f>IF(ลับ!AJ$3=0,0,IF(เวลาเรียน!BN36="น",ลับ!AJ$3,0))</f>
        <v>0</v>
      </c>
      <c r="BJ242" s="60">
        <f>IF(ลับ!AK$3=0,0,IF(เวลาเรียน!BO36="น",ลับ!AK$3,0))</f>
        <v>0</v>
      </c>
      <c r="BK242" s="60">
        <f>IF(ลับ!AL$3=0,0,IF(เวลาเรียน!BP36="น",ลับ!AL$3,0))</f>
        <v>0</v>
      </c>
      <c r="BL242" s="60">
        <f>IF(ลับ!AM$3=0,0,IF(เวลาเรียน!BQ36="น",ลับ!AM$3,0))</f>
        <v>0</v>
      </c>
      <c r="BM242" s="60">
        <f>IF(ลับ!AN$3=0,0,IF(เวลาเรียน!BR36="น",ลับ!AN$3,0))</f>
        <v>0</v>
      </c>
      <c r="BN242" s="60">
        <f>IF(ลับ!AO$3=0,0,IF(เวลาเรียน!BS36="น",ลับ!AO$3,0))</f>
        <v>0</v>
      </c>
      <c r="BO242" s="60">
        <f>IF(ลับ!AP$3=0,0,IF(เวลาเรียน!BT36="น",ลับ!AP$3,0))</f>
        <v>0</v>
      </c>
      <c r="BP242" s="60">
        <f>IF(ลับ!AQ$3=0,0,IF(เวลาเรียน!BU36="น",ลับ!AQ$3,0))</f>
        <v>0</v>
      </c>
      <c r="BQ242" s="60">
        <f>IF(ลับ!AR$3=0,0,IF(เวลาเรียน!BV36="น",ลับ!AR$3,0))</f>
        <v>0</v>
      </c>
      <c r="BR242" s="60">
        <f>IF(ลับ!AS$3=0,0,IF(เวลาเรียน!BW36="น",ลับ!AS$3,0))</f>
        <v>0</v>
      </c>
      <c r="BS242" s="295">
        <f>IF(ลับ!AT$3=0,0,IF(เวลาเรียน!BX36="น",ลับ!AT$3,0))</f>
        <v>0</v>
      </c>
      <c r="BT242" s="60">
        <f>IF(ลับ!BT$3=0,0,IF(เวลาเรียน!BZ36="น",ลับ!BT$3,0))</f>
        <v>0</v>
      </c>
      <c r="BU242" s="60">
        <f>IF(ลับ!BU$3=0,0,IF(เวลาเรียน!CA36="น",ลับ!BU$3,0))</f>
        <v>0</v>
      </c>
      <c r="BV242" s="60">
        <f>IF(ลับ!BV$3=0,0,IF(เวลาเรียน!CB36="น",ลับ!BV$3,0))</f>
        <v>0</v>
      </c>
      <c r="BW242" s="60">
        <f>IF(ลับ!BW$3=0,0,IF(เวลาเรียน!CC36="น",ลับ!BW$3,0))</f>
        <v>0</v>
      </c>
      <c r="BX242" s="60">
        <f>IF(ลับ!BX$3=0,0,IF(เวลาเรียน!CD36="น",ลับ!BX$3,0))</f>
        <v>0</v>
      </c>
      <c r="BY242" s="60">
        <f>IF(ลับ!BY$3=0,0,IF(เวลาเรียน!CE36="น",ลับ!BY$3,0))</f>
        <v>0</v>
      </c>
      <c r="BZ242" s="60">
        <f>IF(ลับ!BZ$3=0,0,IF(เวลาเรียน!CF36="น",ลับ!BZ$3,0))</f>
        <v>0</v>
      </c>
      <c r="CA242" s="60">
        <f>IF(ลับ!CA$3=0,0,IF(เวลาเรียน!CG36="น",ลับ!CA$3,0))</f>
        <v>0</v>
      </c>
      <c r="CB242" s="60">
        <f>IF(ลับ!CB$3=0,0,IF(เวลาเรียน!CH36="น",ลับ!CB$3,0))</f>
        <v>0</v>
      </c>
      <c r="CC242" s="60">
        <f>IF(ลับ!CC$3=0,0,IF(เวลาเรียน!CI36="น",ลับ!CC$3,0))</f>
        <v>0</v>
      </c>
      <c r="CD242" s="60">
        <f>IF(ลับ!CD$3=0,0,IF(เวลาเรียน!CJ36="น",ลับ!CD$3,0))</f>
        <v>0</v>
      </c>
      <c r="CE242" s="60">
        <f>IF(ลับ!CE$3=0,0,IF(เวลาเรียน!CK36="น",ลับ!CE$3,0))</f>
        <v>0</v>
      </c>
      <c r="CF242" s="60">
        <f>IF(ลับ!CF$3=0,0,IF(เวลาเรียน!CL36="น",ลับ!CF$3,0))</f>
        <v>0</v>
      </c>
      <c r="CG242" s="60">
        <f>IF(ลับ!CG$3=0,0,IF(เวลาเรียน!CM36="น",ลับ!CG$3,0))</f>
        <v>0</v>
      </c>
      <c r="CH242" s="60">
        <f>IF(ลับ!CH$3=0,0,IF(เวลาเรียน!CN36="น",ลับ!CH$3,0))</f>
        <v>0</v>
      </c>
      <c r="CI242" s="60">
        <f>IF(ลับ!CI$3=0,0,IF(เวลาเรียน!CO36="น",ลับ!CI$3,0))</f>
        <v>0</v>
      </c>
      <c r="CJ242" s="60">
        <f>IF(ลับ!CJ$3=0,0,IF(เวลาเรียน!CP36="น",ลับ!CJ$3,0))</f>
        <v>0</v>
      </c>
      <c r="CK242" s="60">
        <f>IF(ลับ!CK$3=0,0,IF(เวลาเรียน!CQ36="น",ลับ!CK$3,0))</f>
        <v>0</v>
      </c>
      <c r="CL242" s="60">
        <f>IF(ลับ!CL$3=0,0,IF(เวลาเรียน!CR36="น",ลับ!CL$3,0))</f>
        <v>0</v>
      </c>
      <c r="CM242" s="60">
        <f>IF(ลับ!CM$3=0,0,IF(เวลาเรียน!CS36="น",ลับ!CM$3,0))</f>
        <v>0</v>
      </c>
      <c r="CN242" s="60">
        <f>IF(ลับ!CN$3=0,0,IF(เวลาเรียน!CT36="น",ลับ!CN$3,0))</f>
        <v>0</v>
      </c>
      <c r="CO242" s="60">
        <f>IF(ลับ!CO$3=0,0,IF(เวลาเรียน!CU36="น",ลับ!CO$3,0))</f>
        <v>0</v>
      </c>
      <c r="CP242" s="60">
        <f>IF(ลับ!CP$3=0,0,IF(เวลาเรียน!CV36="น",ลับ!CP$3,0))</f>
        <v>0</v>
      </c>
      <c r="CQ242" s="60">
        <f>IF(ลับ!CQ$3=0,0,IF(เวลาเรียน!CW36="น",ลับ!CQ$3,0))</f>
        <v>0</v>
      </c>
      <c r="CR242" s="60">
        <f>IF(ลับ!CR$3=0,0,IF(เวลาเรียน!CX36="น",ลับ!CR$3,0))</f>
        <v>0</v>
      </c>
      <c r="CS242" s="60">
        <f>IF(ลับ!CS$3=0,0,IF(เวลาเรียน!CY36="น",ลับ!CS$3,0))</f>
        <v>0</v>
      </c>
      <c r="CT242" s="60">
        <f>IF(ลับ!CT$3=0,0,IF(เวลาเรียน!CZ36="น",ลับ!CT$3,0))</f>
        <v>0</v>
      </c>
      <c r="CU242" s="60">
        <f>IF(ลับ!CU$3=0,0,IF(เวลาเรียน!DA36="น",ลับ!CU$3,0))</f>
        <v>0</v>
      </c>
      <c r="CV242" s="60">
        <f>IF(ลับ!CV$3=0,0,IF(เวลาเรียน!DB36="น",ลับ!CV$3,0))</f>
        <v>0</v>
      </c>
      <c r="CW242" s="60">
        <f>IF(ลับ!CW$3=0,0,IF(เวลาเรียน!DC36="น",ลับ!CW$3,0))</f>
        <v>0</v>
      </c>
      <c r="CX242" s="73" t="e">
        <f t="shared" si="27"/>
        <v>#REF!</v>
      </c>
      <c r="CZ242" s="47"/>
      <c r="DA242" s="47"/>
      <c r="DB242" s="47"/>
      <c r="DC242" s="47"/>
      <c r="DD242" s="47"/>
      <c r="DE242" s="47"/>
      <c r="DF242" s="47"/>
      <c r="DG242" s="47"/>
      <c r="DH242" s="47"/>
      <c r="DI242" s="47"/>
      <c r="DJ242" s="47"/>
      <c r="DK242" s="47"/>
      <c r="DL242" s="47"/>
      <c r="DM242" s="47"/>
      <c r="DN242" s="47"/>
      <c r="DO242" s="47"/>
      <c r="DP242" s="47"/>
      <c r="DQ242" s="47"/>
      <c r="DR242" s="47"/>
      <c r="DS242" s="47"/>
      <c r="DT242" s="47"/>
      <c r="DU242" s="47"/>
      <c r="DV242" s="47"/>
      <c r="DW242" s="47"/>
      <c r="DX242" s="47"/>
      <c r="DY242" s="47"/>
      <c r="DZ242" s="47"/>
      <c r="EA242" s="47"/>
      <c r="EB242" s="47"/>
      <c r="EC242" s="47"/>
      <c r="ED242" s="47"/>
      <c r="EE242" s="47"/>
      <c r="EF242" s="47"/>
    </row>
    <row r="243" spans="1:136" ht="20.399999999999999" x14ac:dyDescent="0.55000000000000004">
      <c r="A243" s="25">
        <v>32</v>
      </c>
      <c r="B243" s="60">
        <f>IF(ลับ!B$3=0,0,IF(เวลาเรียน!H37="น",ลับ!B$3,0))</f>
        <v>0</v>
      </c>
      <c r="C243" s="60">
        <f>IF(ลับ!C$3=0,0,IF(เวลาเรียน!I37="น",ลับ!C$3,0))</f>
        <v>0</v>
      </c>
      <c r="D243" s="60">
        <f>IF(ลับ!D$3=0,0,IF(เวลาเรียน!J37="น",ลับ!D$3,0))</f>
        <v>0</v>
      </c>
      <c r="E243" s="60">
        <f>IF(ลับ!E$3=0,0,IF(เวลาเรียน!K37="น",ลับ!E$3,0))</f>
        <v>0</v>
      </c>
      <c r="F243" s="60" t="e">
        <f>IF(ลับ!F$3=0,0,IF(เวลาเรียน!#REF!="น",ลับ!F$3,0))</f>
        <v>#REF!</v>
      </c>
      <c r="G243" s="60">
        <f>IF(ลับ!G$3=0,0,IF(เวลาเรียน!L37="น",ลับ!G$3,0))</f>
        <v>0</v>
      </c>
      <c r="H243" s="60">
        <f>IF(ลับ!H$3=0,0,IF(เวลาเรียน!M37="น",ลับ!H$3,0))</f>
        <v>0</v>
      </c>
      <c r="I243" s="60">
        <f>IF(ลับ!I$3=0,0,IF(เวลาเรียน!N37="น",ลับ!I$3,0))</f>
        <v>0</v>
      </c>
      <c r="J243" s="60">
        <f>IF(ลับ!J$3=0,0,IF(เวลาเรียน!O37="น",ลับ!J$3,0))</f>
        <v>0</v>
      </c>
      <c r="K243" s="60">
        <f>IF(ลับ!K$3=0,0,IF(เวลาเรียน!P37="น",ลับ!K$3,0))</f>
        <v>0</v>
      </c>
      <c r="L243" s="60">
        <f>IF(ลับ!L$3=0,0,IF(เวลาเรียน!Q37="น",ลับ!L$3,0))</f>
        <v>0</v>
      </c>
      <c r="M243" s="60">
        <f>IF(ลับ!M$3=0,0,IF(เวลาเรียน!R37="น",ลับ!M$3,0))</f>
        <v>0</v>
      </c>
      <c r="N243" s="60">
        <f>IF(ลับ!N$3=0,0,IF(เวลาเรียน!S37="น",ลับ!N$3,0))</f>
        <v>0</v>
      </c>
      <c r="O243" s="60">
        <f>IF(ลับ!O$3=0,0,IF(เวลาเรียน!T37="น",ลับ!O$3,0))</f>
        <v>0</v>
      </c>
      <c r="P243" s="60">
        <f>IF(ลับ!P$3=0,0,IF(เวลาเรียน!U37="น",ลับ!P$3,0))</f>
        <v>0</v>
      </c>
      <c r="Q243" s="60">
        <f>IF(ลับ!Q$3=0,0,IF(เวลาเรียน!V37="น",ลับ!Q$3,0))</f>
        <v>0</v>
      </c>
      <c r="R243" s="60">
        <f>IF(ลับ!R$3=0,0,IF(เวลาเรียน!W37="น",ลับ!R$3,0))</f>
        <v>0</v>
      </c>
      <c r="S243" s="60">
        <f>IF(ลับ!S$3=0,0,IF(เวลาเรียน!X37="น",ลับ!S$3,0))</f>
        <v>0</v>
      </c>
      <c r="T243" s="60">
        <f>IF(ลับ!T$3=0,0,IF(เวลาเรียน!Y37="น",ลับ!T$3,0))</f>
        <v>0</v>
      </c>
      <c r="U243" s="60">
        <f>IF(ลับ!U$3=0,0,IF(เวลาเรียน!Z37="น",ลับ!U$3,0))</f>
        <v>0</v>
      </c>
      <c r="V243" s="60">
        <f>IF(ลับ!V$3=0,0,IF(เวลาเรียน!AA37="น",ลับ!V$3,0))</f>
        <v>0</v>
      </c>
      <c r="W243" s="60">
        <f>IF(ลับ!W$3=0,0,IF(เวลาเรียน!AB37="น",ลับ!W$3,0))</f>
        <v>0</v>
      </c>
      <c r="X243" s="60">
        <f>IF(ลับ!X$3=0,0,IF(เวลาเรียน!AC37="น",ลับ!X$3,0))</f>
        <v>0</v>
      </c>
      <c r="Y243" s="60">
        <f>IF(ลับ!Y$3=0,0,IF(เวลาเรียน!AD37="น",ลับ!Y$3,0))</f>
        <v>0</v>
      </c>
      <c r="Z243" s="295">
        <f>IF(ลับ!Z$3=0,0,IF(เวลาเรียน!AE37="น",ลับ!Z$3,0))</f>
        <v>0</v>
      </c>
      <c r="AA243" s="60">
        <f>IF(ลับ!B$3=0,0,IF(เวลาเรียน!AF37="น",ลับ!B$3,0))</f>
        <v>0</v>
      </c>
      <c r="AB243" s="60">
        <f>IF(ลับ!C$3=0,0,IF(เวลาเรียน!AG37="น",ลับ!C$3,0))</f>
        <v>0</v>
      </c>
      <c r="AC243" s="60">
        <f>IF(ลับ!D$3=0,0,IF(เวลาเรียน!AH37="น",ลับ!D$3,0))</f>
        <v>0</v>
      </c>
      <c r="AD243" s="60">
        <f>IF(ลับ!E$3=0,0,IF(เวลาเรียน!AI37="น",ลับ!E$3,0))</f>
        <v>0</v>
      </c>
      <c r="AE243" s="60" t="e">
        <f>IF(ลับ!F$3=0,0,IF(เวลาเรียน!AJ37="น",ลับ!F$3,0))</f>
        <v>#REF!</v>
      </c>
      <c r="AF243" s="60">
        <f>IF(ลับ!G$3=0,0,IF(เวลาเรียน!AK37="น",ลับ!G$3,0))</f>
        <v>0</v>
      </c>
      <c r="AG243" s="60">
        <f>IF(ลับ!H$3=0,0,IF(เวลาเรียน!AL37="น",ลับ!H$3,0))</f>
        <v>0</v>
      </c>
      <c r="AH243" s="60">
        <f>IF(ลับ!I$3=0,0,IF(เวลาเรียน!AM37="น",ลับ!I$3,0))</f>
        <v>0</v>
      </c>
      <c r="AI243" s="60">
        <f>IF(ลับ!J$3=0,0,IF(เวลาเรียน!AN37="น",ลับ!J$3,0))</f>
        <v>0</v>
      </c>
      <c r="AJ243" s="60">
        <f>IF(ลับ!K$3=0,0,IF(เวลาเรียน!AO37="น",ลับ!K$3,0))</f>
        <v>0</v>
      </c>
      <c r="AK243" s="60">
        <f>IF(ลับ!L$3=0,0,IF(เวลาเรียน!AP37="น",ลับ!L$3,0))</f>
        <v>0</v>
      </c>
      <c r="AL243" s="60">
        <f>IF(ลับ!M$3=0,0,IF(เวลาเรียน!AQ37="น",ลับ!M$3,0))</f>
        <v>0</v>
      </c>
      <c r="AM243" s="60">
        <f>IF(ลับ!N$3=0,0,IF(เวลาเรียน!AR37="น",ลับ!N$3,0))</f>
        <v>0</v>
      </c>
      <c r="AN243" s="60">
        <f>IF(ลับ!O$3=0,0,IF(เวลาเรียน!AS37="น",ลับ!O$3,0))</f>
        <v>0</v>
      </c>
      <c r="AO243" s="60">
        <f>IF(ลับ!P$3=0,0,IF(เวลาเรียน!AT37="น",ลับ!P$3,0))</f>
        <v>0</v>
      </c>
      <c r="AP243" s="60">
        <f>IF(ลับ!Q$3=0,0,IF(เวลาเรียน!AU37="น",ลับ!Q$3,0))</f>
        <v>0</v>
      </c>
      <c r="AQ243" s="60">
        <f>IF(ลับ!R$3=0,0,IF(เวลาเรียน!AV37="น",ลับ!R$3,0))</f>
        <v>0</v>
      </c>
      <c r="AR243" s="60">
        <f>IF(ลับ!S$3=0,0,IF(เวลาเรียน!AW37="น",ลับ!S$3,0))</f>
        <v>0</v>
      </c>
      <c r="AS243" s="60">
        <f>IF(ลับ!T$3=0,0,IF(เวลาเรียน!AX37="น",ลับ!T$3,0))</f>
        <v>0</v>
      </c>
      <c r="AT243" s="60">
        <f>IF(ลับ!U$3=0,0,IF(เวลาเรียน!AY37="น",ลับ!U$3,0))</f>
        <v>0</v>
      </c>
      <c r="AU243" s="60">
        <f>IF(ลับ!V$3=0,0,IF(เวลาเรียน!AZ37="น",ลับ!V$3,0))</f>
        <v>0</v>
      </c>
      <c r="AV243" s="60">
        <f>IF(ลับ!W$3=0,0,IF(เวลาเรียน!BA37="น",ลับ!W$3,0))</f>
        <v>0</v>
      </c>
      <c r="AW243" s="60">
        <f>IF(ลับ!X$3=0,0,IF(เวลาเรียน!BB37="น",ลับ!X$3,0))</f>
        <v>0</v>
      </c>
      <c r="AX243" s="60">
        <f>IF(ลับ!Y$3=0,0,IF(เวลาเรียน!BC37="น",ลับ!Y$3,0))</f>
        <v>0</v>
      </c>
      <c r="AY243" s="60">
        <f>IF(ลับ!Z$3=0,0,IF(เวลาเรียน!BD37="น",ลับ!Z$3,0))</f>
        <v>0</v>
      </c>
      <c r="AZ243" s="60">
        <f>IF(ลับ!AA$3=0,0,IF(เวลาเรียน!BE37="น",ลับ!AA$3,0))</f>
        <v>0</v>
      </c>
      <c r="BA243" s="60">
        <f>IF(ลับ!AB$3=0,0,IF(เวลาเรียน!BF37="น",ลับ!AB$3,0))</f>
        <v>0</v>
      </c>
      <c r="BB243" s="60">
        <f>IF(ลับ!AC$3=0,0,IF(เวลาเรียน!BG37="น",ลับ!AC$3,0))</f>
        <v>0</v>
      </c>
      <c r="BC243" s="60">
        <f>IF(ลับ!AD$3=0,0,IF(เวลาเรียน!BH37="น",ลับ!AD$3,0))</f>
        <v>0</v>
      </c>
      <c r="BD243" s="60">
        <f>IF(ลับ!AE$3=0,0,IF(เวลาเรียน!BI37="น",ลับ!AE$3,0))</f>
        <v>0</v>
      </c>
      <c r="BE243" s="60">
        <f>IF(ลับ!AF$3=0,0,IF(เวลาเรียน!BJ37="น",ลับ!AF$3,0))</f>
        <v>0</v>
      </c>
      <c r="BF243" s="60">
        <f>IF(ลับ!AG$3=0,0,IF(เวลาเรียน!BK37="น",ลับ!AG$3,0))</f>
        <v>0</v>
      </c>
      <c r="BG243" s="60">
        <f>IF(ลับ!AH$3=0,0,IF(เวลาเรียน!BL37="น",ลับ!AH$3,0))</f>
        <v>0</v>
      </c>
      <c r="BH243" s="60">
        <f>IF(ลับ!AI$3=0,0,IF(เวลาเรียน!BM37="น",ลับ!AI$3,0))</f>
        <v>0</v>
      </c>
      <c r="BI243" s="60">
        <f>IF(ลับ!AJ$3=0,0,IF(เวลาเรียน!BN37="น",ลับ!AJ$3,0))</f>
        <v>0</v>
      </c>
      <c r="BJ243" s="60">
        <f>IF(ลับ!AK$3=0,0,IF(เวลาเรียน!BO37="น",ลับ!AK$3,0))</f>
        <v>0</v>
      </c>
      <c r="BK243" s="60">
        <f>IF(ลับ!AL$3=0,0,IF(เวลาเรียน!BP37="น",ลับ!AL$3,0))</f>
        <v>0</v>
      </c>
      <c r="BL243" s="60">
        <f>IF(ลับ!AM$3=0,0,IF(เวลาเรียน!BQ37="น",ลับ!AM$3,0))</f>
        <v>0</v>
      </c>
      <c r="BM243" s="60">
        <f>IF(ลับ!AN$3=0,0,IF(เวลาเรียน!BR37="น",ลับ!AN$3,0))</f>
        <v>0</v>
      </c>
      <c r="BN243" s="60">
        <f>IF(ลับ!AO$3=0,0,IF(เวลาเรียน!BS37="น",ลับ!AO$3,0))</f>
        <v>0</v>
      </c>
      <c r="BO243" s="60">
        <f>IF(ลับ!AP$3=0,0,IF(เวลาเรียน!BT37="น",ลับ!AP$3,0))</f>
        <v>0</v>
      </c>
      <c r="BP243" s="60">
        <f>IF(ลับ!AQ$3=0,0,IF(เวลาเรียน!BU37="น",ลับ!AQ$3,0))</f>
        <v>0</v>
      </c>
      <c r="BQ243" s="60">
        <f>IF(ลับ!AR$3=0,0,IF(เวลาเรียน!BV37="น",ลับ!AR$3,0))</f>
        <v>0</v>
      </c>
      <c r="BR243" s="60">
        <f>IF(ลับ!AS$3=0,0,IF(เวลาเรียน!BW37="น",ลับ!AS$3,0))</f>
        <v>0</v>
      </c>
      <c r="BS243" s="295">
        <f>IF(ลับ!AT$3=0,0,IF(เวลาเรียน!BX37="น",ลับ!AT$3,0))</f>
        <v>0</v>
      </c>
      <c r="BT243" s="60">
        <f>IF(ลับ!BT$3=0,0,IF(เวลาเรียน!BZ37="น",ลับ!BT$3,0))</f>
        <v>0</v>
      </c>
      <c r="BU243" s="60">
        <f>IF(ลับ!BU$3=0,0,IF(เวลาเรียน!CA37="น",ลับ!BU$3,0))</f>
        <v>0</v>
      </c>
      <c r="BV243" s="60">
        <f>IF(ลับ!BV$3=0,0,IF(เวลาเรียน!CB37="น",ลับ!BV$3,0))</f>
        <v>0</v>
      </c>
      <c r="BW243" s="60">
        <f>IF(ลับ!BW$3=0,0,IF(เวลาเรียน!CC37="น",ลับ!BW$3,0))</f>
        <v>0</v>
      </c>
      <c r="BX243" s="60">
        <f>IF(ลับ!BX$3=0,0,IF(เวลาเรียน!CD37="น",ลับ!BX$3,0))</f>
        <v>0</v>
      </c>
      <c r="BY243" s="60">
        <f>IF(ลับ!BY$3=0,0,IF(เวลาเรียน!CE37="น",ลับ!BY$3,0))</f>
        <v>0</v>
      </c>
      <c r="BZ243" s="60">
        <f>IF(ลับ!BZ$3=0,0,IF(เวลาเรียน!CF37="น",ลับ!BZ$3,0))</f>
        <v>0</v>
      </c>
      <c r="CA243" s="60">
        <f>IF(ลับ!CA$3=0,0,IF(เวลาเรียน!CG37="น",ลับ!CA$3,0))</f>
        <v>0</v>
      </c>
      <c r="CB243" s="60">
        <f>IF(ลับ!CB$3=0,0,IF(เวลาเรียน!CH37="น",ลับ!CB$3,0))</f>
        <v>0</v>
      </c>
      <c r="CC243" s="60">
        <f>IF(ลับ!CC$3=0,0,IF(เวลาเรียน!CI37="น",ลับ!CC$3,0))</f>
        <v>0</v>
      </c>
      <c r="CD243" s="60">
        <f>IF(ลับ!CD$3=0,0,IF(เวลาเรียน!CJ37="น",ลับ!CD$3,0))</f>
        <v>0</v>
      </c>
      <c r="CE243" s="60">
        <f>IF(ลับ!CE$3=0,0,IF(เวลาเรียน!CK37="น",ลับ!CE$3,0))</f>
        <v>0</v>
      </c>
      <c r="CF243" s="60">
        <f>IF(ลับ!CF$3=0,0,IF(เวลาเรียน!CL37="น",ลับ!CF$3,0))</f>
        <v>0</v>
      </c>
      <c r="CG243" s="60">
        <f>IF(ลับ!CG$3=0,0,IF(เวลาเรียน!CM37="น",ลับ!CG$3,0))</f>
        <v>0</v>
      </c>
      <c r="CH243" s="60">
        <f>IF(ลับ!CH$3=0,0,IF(เวลาเรียน!CN37="น",ลับ!CH$3,0))</f>
        <v>0</v>
      </c>
      <c r="CI243" s="60">
        <f>IF(ลับ!CI$3=0,0,IF(เวลาเรียน!CO37="น",ลับ!CI$3,0))</f>
        <v>0</v>
      </c>
      <c r="CJ243" s="60">
        <f>IF(ลับ!CJ$3=0,0,IF(เวลาเรียน!CP37="น",ลับ!CJ$3,0))</f>
        <v>0</v>
      </c>
      <c r="CK243" s="60">
        <f>IF(ลับ!CK$3=0,0,IF(เวลาเรียน!CQ37="น",ลับ!CK$3,0))</f>
        <v>0</v>
      </c>
      <c r="CL243" s="60">
        <f>IF(ลับ!CL$3=0,0,IF(เวลาเรียน!CR37="น",ลับ!CL$3,0))</f>
        <v>0</v>
      </c>
      <c r="CM243" s="60">
        <f>IF(ลับ!CM$3=0,0,IF(เวลาเรียน!CS37="น",ลับ!CM$3,0))</f>
        <v>0</v>
      </c>
      <c r="CN243" s="60">
        <f>IF(ลับ!CN$3=0,0,IF(เวลาเรียน!CT37="น",ลับ!CN$3,0))</f>
        <v>0</v>
      </c>
      <c r="CO243" s="60">
        <f>IF(ลับ!CO$3=0,0,IF(เวลาเรียน!CU37="น",ลับ!CO$3,0))</f>
        <v>0</v>
      </c>
      <c r="CP243" s="60">
        <f>IF(ลับ!CP$3=0,0,IF(เวลาเรียน!CV37="น",ลับ!CP$3,0))</f>
        <v>0</v>
      </c>
      <c r="CQ243" s="60">
        <f>IF(ลับ!CQ$3=0,0,IF(เวลาเรียน!CW37="น",ลับ!CQ$3,0))</f>
        <v>0</v>
      </c>
      <c r="CR243" s="60">
        <f>IF(ลับ!CR$3=0,0,IF(เวลาเรียน!CX37="น",ลับ!CR$3,0))</f>
        <v>0</v>
      </c>
      <c r="CS243" s="60">
        <f>IF(ลับ!CS$3=0,0,IF(เวลาเรียน!CY37="น",ลับ!CS$3,0))</f>
        <v>0</v>
      </c>
      <c r="CT243" s="60">
        <f>IF(ลับ!CT$3=0,0,IF(เวลาเรียน!CZ37="น",ลับ!CT$3,0))</f>
        <v>0</v>
      </c>
      <c r="CU243" s="60">
        <f>IF(ลับ!CU$3=0,0,IF(เวลาเรียน!DA37="น",ลับ!CU$3,0))</f>
        <v>0</v>
      </c>
      <c r="CV243" s="60">
        <f>IF(ลับ!CV$3=0,0,IF(เวลาเรียน!DB37="น",ลับ!CV$3,0))</f>
        <v>0</v>
      </c>
      <c r="CW243" s="60">
        <f>IF(ลับ!CW$3=0,0,IF(เวลาเรียน!DC37="น",ลับ!CW$3,0))</f>
        <v>0</v>
      </c>
      <c r="CX243" s="73" t="e">
        <f t="shared" si="27"/>
        <v>#REF!</v>
      </c>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row>
    <row r="244" spans="1:136" ht="20.399999999999999" x14ac:dyDescent="0.55000000000000004">
      <c r="A244" s="25">
        <v>33</v>
      </c>
      <c r="B244" s="60">
        <f>IF(ลับ!B$3=0,0,IF(เวลาเรียน!H38="น",ลับ!B$3,0))</f>
        <v>0</v>
      </c>
      <c r="C244" s="60">
        <f>IF(ลับ!C$3=0,0,IF(เวลาเรียน!I38="น",ลับ!C$3,0))</f>
        <v>0</v>
      </c>
      <c r="D244" s="60">
        <f>IF(ลับ!D$3=0,0,IF(เวลาเรียน!J38="น",ลับ!D$3,0))</f>
        <v>0</v>
      </c>
      <c r="E244" s="60">
        <f>IF(ลับ!E$3=0,0,IF(เวลาเรียน!K38="น",ลับ!E$3,0))</f>
        <v>0</v>
      </c>
      <c r="F244" s="60" t="e">
        <f>IF(ลับ!F$3=0,0,IF(เวลาเรียน!#REF!="น",ลับ!F$3,0))</f>
        <v>#REF!</v>
      </c>
      <c r="G244" s="60">
        <f>IF(ลับ!G$3=0,0,IF(เวลาเรียน!L38="น",ลับ!G$3,0))</f>
        <v>0</v>
      </c>
      <c r="H244" s="60">
        <f>IF(ลับ!H$3=0,0,IF(เวลาเรียน!M38="น",ลับ!H$3,0))</f>
        <v>0</v>
      </c>
      <c r="I244" s="60">
        <f>IF(ลับ!I$3=0,0,IF(เวลาเรียน!N38="น",ลับ!I$3,0))</f>
        <v>0</v>
      </c>
      <c r="J244" s="60">
        <f>IF(ลับ!J$3=0,0,IF(เวลาเรียน!O38="น",ลับ!J$3,0))</f>
        <v>0</v>
      </c>
      <c r="K244" s="60">
        <f>IF(ลับ!K$3=0,0,IF(เวลาเรียน!P38="น",ลับ!K$3,0))</f>
        <v>0</v>
      </c>
      <c r="L244" s="60">
        <f>IF(ลับ!L$3=0,0,IF(เวลาเรียน!Q38="น",ลับ!L$3,0))</f>
        <v>0</v>
      </c>
      <c r="M244" s="60">
        <f>IF(ลับ!M$3=0,0,IF(เวลาเรียน!R38="น",ลับ!M$3,0))</f>
        <v>0</v>
      </c>
      <c r="N244" s="60">
        <f>IF(ลับ!N$3=0,0,IF(เวลาเรียน!S38="น",ลับ!N$3,0))</f>
        <v>0</v>
      </c>
      <c r="O244" s="60">
        <f>IF(ลับ!O$3=0,0,IF(เวลาเรียน!T38="น",ลับ!O$3,0))</f>
        <v>0</v>
      </c>
      <c r="P244" s="60">
        <f>IF(ลับ!P$3=0,0,IF(เวลาเรียน!U38="น",ลับ!P$3,0))</f>
        <v>0</v>
      </c>
      <c r="Q244" s="60">
        <f>IF(ลับ!Q$3=0,0,IF(เวลาเรียน!V38="น",ลับ!Q$3,0))</f>
        <v>0</v>
      </c>
      <c r="R244" s="60">
        <f>IF(ลับ!R$3=0,0,IF(เวลาเรียน!W38="น",ลับ!R$3,0))</f>
        <v>0</v>
      </c>
      <c r="S244" s="60">
        <f>IF(ลับ!S$3=0,0,IF(เวลาเรียน!X38="น",ลับ!S$3,0))</f>
        <v>0</v>
      </c>
      <c r="T244" s="60">
        <f>IF(ลับ!T$3=0,0,IF(เวลาเรียน!Y38="น",ลับ!T$3,0))</f>
        <v>0</v>
      </c>
      <c r="U244" s="60">
        <f>IF(ลับ!U$3=0,0,IF(เวลาเรียน!Z38="น",ลับ!U$3,0))</f>
        <v>0</v>
      </c>
      <c r="V244" s="60">
        <f>IF(ลับ!V$3=0,0,IF(เวลาเรียน!AA38="น",ลับ!V$3,0))</f>
        <v>0</v>
      </c>
      <c r="W244" s="60">
        <f>IF(ลับ!W$3=0,0,IF(เวลาเรียน!AB38="น",ลับ!W$3,0))</f>
        <v>0</v>
      </c>
      <c r="X244" s="60">
        <f>IF(ลับ!X$3=0,0,IF(เวลาเรียน!AC38="น",ลับ!X$3,0))</f>
        <v>0</v>
      </c>
      <c r="Y244" s="60">
        <f>IF(ลับ!Y$3=0,0,IF(เวลาเรียน!AD38="น",ลับ!Y$3,0))</f>
        <v>0</v>
      </c>
      <c r="Z244" s="295">
        <f>IF(ลับ!Z$3=0,0,IF(เวลาเรียน!AE38="น",ลับ!Z$3,0))</f>
        <v>0</v>
      </c>
      <c r="AA244" s="60">
        <f>IF(ลับ!B$3=0,0,IF(เวลาเรียน!AF38="น",ลับ!B$3,0))</f>
        <v>0</v>
      </c>
      <c r="AB244" s="60">
        <f>IF(ลับ!C$3=0,0,IF(เวลาเรียน!AG38="น",ลับ!C$3,0))</f>
        <v>0</v>
      </c>
      <c r="AC244" s="60">
        <f>IF(ลับ!D$3=0,0,IF(เวลาเรียน!AH38="น",ลับ!D$3,0))</f>
        <v>0</v>
      </c>
      <c r="AD244" s="60">
        <f>IF(ลับ!E$3=0,0,IF(เวลาเรียน!AI38="น",ลับ!E$3,0))</f>
        <v>0</v>
      </c>
      <c r="AE244" s="60" t="e">
        <f>IF(ลับ!F$3=0,0,IF(เวลาเรียน!AJ38="น",ลับ!F$3,0))</f>
        <v>#REF!</v>
      </c>
      <c r="AF244" s="60">
        <f>IF(ลับ!G$3=0,0,IF(เวลาเรียน!AK38="น",ลับ!G$3,0))</f>
        <v>0</v>
      </c>
      <c r="AG244" s="60">
        <f>IF(ลับ!H$3=0,0,IF(เวลาเรียน!AL38="น",ลับ!H$3,0))</f>
        <v>0</v>
      </c>
      <c r="AH244" s="60">
        <f>IF(ลับ!I$3=0,0,IF(เวลาเรียน!AM38="น",ลับ!I$3,0))</f>
        <v>0</v>
      </c>
      <c r="AI244" s="60">
        <f>IF(ลับ!J$3=0,0,IF(เวลาเรียน!AN38="น",ลับ!J$3,0))</f>
        <v>0</v>
      </c>
      <c r="AJ244" s="60">
        <f>IF(ลับ!K$3=0,0,IF(เวลาเรียน!AO38="น",ลับ!K$3,0))</f>
        <v>0</v>
      </c>
      <c r="AK244" s="60">
        <f>IF(ลับ!L$3=0,0,IF(เวลาเรียน!AP38="น",ลับ!L$3,0))</f>
        <v>0</v>
      </c>
      <c r="AL244" s="60">
        <f>IF(ลับ!M$3=0,0,IF(เวลาเรียน!AQ38="น",ลับ!M$3,0))</f>
        <v>0</v>
      </c>
      <c r="AM244" s="60">
        <f>IF(ลับ!N$3=0,0,IF(เวลาเรียน!AR38="น",ลับ!N$3,0))</f>
        <v>0</v>
      </c>
      <c r="AN244" s="60">
        <f>IF(ลับ!O$3=0,0,IF(เวลาเรียน!AS38="น",ลับ!O$3,0))</f>
        <v>0</v>
      </c>
      <c r="AO244" s="60">
        <f>IF(ลับ!P$3=0,0,IF(เวลาเรียน!AT38="น",ลับ!P$3,0))</f>
        <v>0</v>
      </c>
      <c r="AP244" s="60">
        <f>IF(ลับ!Q$3=0,0,IF(เวลาเรียน!AU38="น",ลับ!Q$3,0))</f>
        <v>0</v>
      </c>
      <c r="AQ244" s="60">
        <f>IF(ลับ!R$3=0,0,IF(เวลาเรียน!AV38="น",ลับ!R$3,0))</f>
        <v>0</v>
      </c>
      <c r="AR244" s="60">
        <f>IF(ลับ!S$3=0,0,IF(เวลาเรียน!AW38="น",ลับ!S$3,0))</f>
        <v>0</v>
      </c>
      <c r="AS244" s="60">
        <f>IF(ลับ!T$3=0,0,IF(เวลาเรียน!AX38="น",ลับ!T$3,0))</f>
        <v>0</v>
      </c>
      <c r="AT244" s="60">
        <f>IF(ลับ!U$3=0,0,IF(เวลาเรียน!AY38="น",ลับ!U$3,0))</f>
        <v>0</v>
      </c>
      <c r="AU244" s="60">
        <f>IF(ลับ!V$3=0,0,IF(เวลาเรียน!AZ38="น",ลับ!V$3,0))</f>
        <v>0</v>
      </c>
      <c r="AV244" s="60">
        <f>IF(ลับ!W$3=0,0,IF(เวลาเรียน!BA38="น",ลับ!W$3,0))</f>
        <v>0</v>
      </c>
      <c r="AW244" s="60">
        <f>IF(ลับ!X$3=0,0,IF(เวลาเรียน!BB38="น",ลับ!X$3,0))</f>
        <v>0</v>
      </c>
      <c r="AX244" s="60">
        <f>IF(ลับ!Y$3=0,0,IF(เวลาเรียน!BC38="น",ลับ!Y$3,0))</f>
        <v>0</v>
      </c>
      <c r="AY244" s="60">
        <f>IF(ลับ!Z$3=0,0,IF(เวลาเรียน!BD38="น",ลับ!Z$3,0))</f>
        <v>0</v>
      </c>
      <c r="AZ244" s="60">
        <f>IF(ลับ!AA$3=0,0,IF(เวลาเรียน!BE38="น",ลับ!AA$3,0))</f>
        <v>0</v>
      </c>
      <c r="BA244" s="60">
        <f>IF(ลับ!AB$3=0,0,IF(เวลาเรียน!BF38="น",ลับ!AB$3,0))</f>
        <v>0</v>
      </c>
      <c r="BB244" s="60">
        <f>IF(ลับ!AC$3=0,0,IF(เวลาเรียน!BG38="น",ลับ!AC$3,0))</f>
        <v>0</v>
      </c>
      <c r="BC244" s="60">
        <f>IF(ลับ!AD$3=0,0,IF(เวลาเรียน!BH38="น",ลับ!AD$3,0))</f>
        <v>0</v>
      </c>
      <c r="BD244" s="60">
        <f>IF(ลับ!AE$3=0,0,IF(เวลาเรียน!BI38="น",ลับ!AE$3,0))</f>
        <v>0</v>
      </c>
      <c r="BE244" s="60">
        <f>IF(ลับ!AF$3=0,0,IF(เวลาเรียน!BJ38="น",ลับ!AF$3,0))</f>
        <v>0</v>
      </c>
      <c r="BF244" s="60">
        <f>IF(ลับ!AG$3=0,0,IF(เวลาเรียน!BK38="น",ลับ!AG$3,0))</f>
        <v>0</v>
      </c>
      <c r="BG244" s="60">
        <f>IF(ลับ!AH$3=0,0,IF(เวลาเรียน!BL38="น",ลับ!AH$3,0))</f>
        <v>0</v>
      </c>
      <c r="BH244" s="60">
        <f>IF(ลับ!AI$3=0,0,IF(เวลาเรียน!BM38="น",ลับ!AI$3,0))</f>
        <v>0</v>
      </c>
      <c r="BI244" s="60">
        <f>IF(ลับ!AJ$3=0,0,IF(เวลาเรียน!BN38="น",ลับ!AJ$3,0))</f>
        <v>0</v>
      </c>
      <c r="BJ244" s="60">
        <f>IF(ลับ!AK$3=0,0,IF(เวลาเรียน!BO38="น",ลับ!AK$3,0))</f>
        <v>0</v>
      </c>
      <c r="BK244" s="60">
        <f>IF(ลับ!AL$3=0,0,IF(เวลาเรียน!BP38="น",ลับ!AL$3,0))</f>
        <v>0</v>
      </c>
      <c r="BL244" s="60">
        <f>IF(ลับ!AM$3=0,0,IF(เวลาเรียน!BQ38="น",ลับ!AM$3,0))</f>
        <v>0</v>
      </c>
      <c r="BM244" s="60">
        <f>IF(ลับ!AN$3=0,0,IF(เวลาเรียน!BR38="น",ลับ!AN$3,0))</f>
        <v>0</v>
      </c>
      <c r="BN244" s="60">
        <f>IF(ลับ!AO$3=0,0,IF(เวลาเรียน!BS38="น",ลับ!AO$3,0))</f>
        <v>0</v>
      </c>
      <c r="BO244" s="60">
        <f>IF(ลับ!AP$3=0,0,IF(เวลาเรียน!BT38="น",ลับ!AP$3,0))</f>
        <v>0</v>
      </c>
      <c r="BP244" s="60">
        <f>IF(ลับ!AQ$3=0,0,IF(เวลาเรียน!BU38="น",ลับ!AQ$3,0))</f>
        <v>0</v>
      </c>
      <c r="BQ244" s="60">
        <f>IF(ลับ!AR$3=0,0,IF(เวลาเรียน!BV38="น",ลับ!AR$3,0))</f>
        <v>0</v>
      </c>
      <c r="BR244" s="60">
        <f>IF(ลับ!AS$3=0,0,IF(เวลาเรียน!BW38="น",ลับ!AS$3,0))</f>
        <v>0</v>
      </c>
      <c r="BS244" s="295">
        <f>IF(ลับ!AT$3=0,0,IF(เวลาเรียน!BX38="น",ลับ!AT$3,0))</f>
        <v>0</v>
      </c>
      <c r="BT244" s="60">
        <f>IF(ลับ!BT$3=0,0,IF(เวลาเรียน!BZ38="น",ลับ!BT$3,0))</f>
        <v>0</v>
      </c>
      <c r="BU244" s="60">
        <f>IF(ลับ!BU$3=0,0,IF(เวลาเรียน!CA38="น",ลับ!BU$3,0))</f>
        <v>0</v>
      </c>
      <c r="BV244" s="60">
        <f>IF(ลับ!BV$3=0,0,IF(เวลาเรียน!CB38="น",ลับ!BV$3,0))</f>
        <v>0</v>
      </c>
      <c r="BW244" s="60">
        <f>IF(ลับ!BW$3=0,0,IF(เวลาเรียน!CC38="น",ลับ!BW$3,0))</f>
        <v>0</v>
      </c>
      <c r="BX244" s="60">
        <f>IF(ลับ!BX$3=0,0,IF(เวลาเรียน!CD38="น",ลับ!BX$3,0))</f>
        <v>0</v>
      </c>
      <c r="BY244" s="60">
        <f>IF(ลับ!BY$3=0,0,IF(เวลาเรียน!CE38="น",ลับ!BY$3,0))</f>
        <v>0</v>
      </c>
      <c r="BZ244" s="60">
        <f>IF(ลับ!BZ$3=0,0,IF(เวลาเรียน!CF38="น",ลับ!BZ$3,0))</f>
        <v>0</v>
      </c>
      <c r="CA244" s="60">
        <f>IF(ลับ!CA$3=0,0,IF(เวลาเรียน!CG38="น",ลับ!CA$3,0))</f>
        <v>0</v>
      </c>
      <c r="CB244" s="60">
        <f>IF(ลับ!CB$3=0,0,IF(เวลาเรียน!CH38="น",ลับ!CB$3,0))</f>
        <v>0</v>
      </c>
      <c r="CC244" s="60">
        <f>IF(ลับ!CC$3=0,0,IF(เวลาเรียน!CI38="น",ลับ!CC$3,0))</f>
        <v>0</v>
      </c>
      <c r="CD244" s="60">
        <f>IF(ลับ!CD$3=0,0,IF(เวลาเรียน!CJ38="น",ลับ!CD$3,0))</f>
        <v>0</v>
      </c>
      <c r="CE244" s="60">
        <f>IF(ลับ!CE$3=0,0,IF(เวลาเรียน!CK38="น",ลับ!CE$3,0))</f>
        <v>0</v>
      </c>
      <c r="CF244" s="60">
        <f>IF(ลับ!CF$3=0,0,IF(เวลาเรียน!CL38="น",ลับ!CF$3,0))</f>
        <v>0</v>
      </c>
      <c r="CG244" s="60">
        <f>IF(ลับ!CG$3=0,0,IF(เวลาเรียน!CM38="น",ลับ!CG$3,0))</f>
        <v>0</v>
      </c>
      <c r="CH244" s="60">
        <f>IF(ลับ!CH$3=0,0,IF(เวลาเรียน!CN38="น",ลับ!CH$3,0))</f>
        <v>0</v>
      </c>
      <c r="CI244" s="60">
        <f>IF(ลับ!CI$3=0,0,IF(เวลาเรียน!CO38="น",ลับ!CI$3,0))</f>
        <v>0</v>
      </c>
      <c r="CJ244" s="60">
        <f>IF(ลับ!CJ$3=0,0,IF(เวลาเรียน!CP38="น",ลับ!CJ$3,0))</f>
        <v>0</v>
      </c>
      <c r="CK244" s="60">
        <f>IF(ลับ!CK$3=0,0,IF(เวลาเรียน!CQ38="น",ลับ!CK$3,0))</f>
        <v>0</v>
      </c>
      <c r="CL244" s="60">
        <f>IF(ลับ!CL$3=0,0,IF(เวลาเรียน!CR38="น",ลับ!CL$3,0))</f>
        <v>0</v>
      </c>
      <c r="CM244" s="60">
        <f>IF(ลับ!CM$3=0,0,IF(เวลาเรียน!CS38="น",ลับ!CM$3,0))</f>
        <v>0</v>
      </c>
      <c r="CN244" s="60">
        <f>IF(ลับ!CN$3=0,0,IF(เวลาเรียน!CT38="น",ลับ!CN$3,0))</f>
        <v>0</v>
      </c>
      <c r="CO244" s="60">
        <f>IF(ลับ!CO$3=0,0,IF(เวลาเรียน!CU38="น",ลับ!CO$3,0))</f>
        <v>0</v>
      </c>
      <c r="CP244" s="60">
        <f>IF(ลับ!CP$3=0,0,IF(เวลาเรียน!CV38="น",ลับ!CP$3,0))</f>
        <v>0</v>
      </c>
      <c r="CQ244" s="60">
        <f>IF(ลับ!CQ$3=0,0,IF(เวลาเรียน!CW38="น",ลับ!CQ$3,0))</f>
        <v>0</v>
      </c>
      <c r="CR244" s="60">
        <f>IF(ลับ!CR$3=0,0,IF(เวลาเรียน!CX38="น",ลับ!CR$3,0))</f>
        <v>0</v>
      </c>
      <c r="CS244" s="60">
        <f>IF(ลับ!CS$3=0,0,IF(เวลาเรียน!CY38="น",ลับ!CS$3,0))</f>
        <v>0</v>
      </c>
      <c r="CT244" s="60">
        <f>IF(ลับ!CT$3=0,0,IF(เวลาเรียน!CZ38="น",ลับ!CT$3,0))</f>
        <v>0</v>
      </c>
      <c r="CU244" s="60">
        <f>IF(ลับ!CU$3=0,0,IF(เวลาเรียน!DA38="น",ลับ!CU$3,0))</f>
        <v>0</v>
      </c>
      <c r="CV244" s="60">
        <f>IF(ลับ!CV$3=0,0,IF(เวลาเรียน!DB38="น",ลับ!CV$3,0))</f>
        <v>0</v>
      </c>
      <c r="CW244" s="60">
        <f>IF(ลับ!CW$3=0,0,IF(เวลาเรียน!DC38="น",ลับ!CW$3,0))</f>
        <v>0</v>
      </c>
      <c r="CX244" s="73" t="e">
        <f t="shared" si="27"/>
        <v>#REF!</v>
      </c>
      <c r="CZ244" s="47"/>
      <c r="DA244" s="47"/>
      <c r="DB244" s="47"/>
      <c r="DC244" s="47"/>
      <c r="DD244" s="47"/>
      <c r="DE244" s="47"/>
      <c r="DF244" s="47"/>
      <c r="DG244" s="47"/>
      <c r="DH244" s="47"/>
      <c r="DI244" s="47"/>
      <c r="DJ244" s="47"/>
      <c r="DK244" s="47"/>
      <c r="DL244" s="47"/>
      <c r="DM244" s="47"/>
      <c r="DN244" s="47"/>
      <c r="DO244" s="47"/>
      <c r="DP244" s="47"/>
      <c r="DQ244" s="47"/>
      <c r="DR244" s="47"/>
      <c r="DS244" s="47"/>
      <c r="DT244" s="47"/>
      <c r="DU244" s="47"/>
      <c r="DV244" s="47"/>
      <c r="DW244" s="47"/>
      <c r="DX244" s="47"/>
      <c r="DY244" s="47"/>
      <c r="DZ244" s="47"/>
      <c r="EA244" s="47"/>
      <c r="EB244" s="47"/>
      <c r="EC244" s="47"/>
      <c r="ED244" s="47"/>
      <c r="EE244" s="47"/>
      <c r="EF244" s="47"/>
    </row>
    <row r="245" spans="1:136" ht="20.399999999999999" x14ac:dyDescent="0.55000000000000004">
      <c r="A245" s="25">
        <v>34</v>
      </c>
      <c r="B245" s="60">
        <f>IF(ลับ!B$3=0,0,IF(เวลาเรียน!H39="น",ลับ!B$3,0))</f>
        <v>0</v>
      </c>
      <c r="C245" s="60">
        <f>IF(ลับ!C$3=0,0,IF(เวลาเรียน!I39="น",ลับ!C$3,0))</f>
        <v>0</v>
      </c>
      <c r="D245" s="60">
        <f>IF(ลับ!D$3=0,0,IF(เวลาเรียน!J39="น",ลับ!D$3,0))</f>
        <v>0</v>
      </c>
      <c r="E245" s="60">
        <f>IF(ลับ!E$3=0,0,IF(เวลาเรียน!K39="น",ลับ!E$3,0))</f>
        <v>0</v>
      </c>
      <c r="F245" s="60" t="e">
        <f>IF(ลับ!F$3=0,0,IF(เวลาเรียน!#REF!="น",ลับ!F$3,0))</f>
        <v>#REF!</v>
      </c>
      <c r="G245" s="60">
        <f>IF(ลับ!G$3=0,0,IF(เวลาเรียน!L39="น",ลับ!G$3,0))</f>
        <v>0</v>
      </c>
      <c r="H245" s="60">
        <f>IF(ลับ!H$3=0,0,IF(เวลาเรียน!M39="น",ลับ!H$3,0))</f>
        <v>0</v>
      </c>
      <c r="I245" s="60">
        <f>IF(ลับ!I$3=0,0,IF(เวลาเรียน!N39="น",ลับ!I$3,0))</f>
        <v>0</v>
      </c>
      <c r="J245" s="60">
        <f>IF(ลับ!J$3=0,0,IF(เวลาเรียน!O39="น",ลับ!J$3,0))</f>
        <v>0</v>
      </c>
      <c r="K245" s="60">
        <f>IF(ลับ!K$3=0,0,IF(เวลาเรียน!P39="น",ลับ!K$3,0))</f>
        <v>0</v>
      </c>
      <c r="L245" s="60">
        <f>IF(ลับ!L$3=0,0,IF(เวลาเรียน!Q39="น",ลับ!L$3,0))</f>
        <v>0</v>
      </c>
      <c r="M245" s="60">
        <f>IF(ลับ!M$3=0,0,IF(เวลาเรียน!R39="น",ลับ!M$3,0))</f>
        <v>0</v>
      </c>
      <c r="N245" s="60">
        <f>IF(ลับ!N$3=0,0,IF(เวลาเรียน!S39="น",ลับ!N$3,0))</f>
        <v>0</v>
      </c>
      <c r="O245" s="60">
        <f>IF(ลับ!O$3=0,0,IF(เวลาเรียน!T39="น",ลับ!O$3,0))</f>
        <v>0</v>
      </c>
      <c r="P245" s="60">
        <f>IF(ลับ!P$3=0,0,IF(เวลาเรียน!U39="น",ลับ!P$3,0))</f>
        <v>0</v>
      </c>
      <c r="Q245" s="60">
        <f>IF(ลับ!Q$3=0,0,IF(เวลาเรียน!V39="น",ลับ!Q$3,0))</f>
        <v>0</v>
      </c>
      <c r="R245" s="60">
        <f>IF(ลับ!R$3=0,0,IF(เวลาเรียน!W39="น",ลับ!R$3,0))</f>
        <v>0</v>
      </c>
      <c r="S245" s="60">
        <f>IF(ลับ!S$3=0,0,IF(เวลาเรียน!X39="น",ลับ!S$3,0))</f>
        <v>0</v>
      </c>
      <c r="T245" s="60">
        <f>IF(ลับ!T$3=0,0,IF(เวลาเรียน!Y39="น",ลับ!T$3,0))</f>
        <v>0</v>
      </c>
      <c r="U245" s="60">
        <f>IF(ลับ!U$3=0,0,IF(เวลาเรียน!Z39="น",ลับ!U$3,0))</f>
        <v>0</v>
      </c>
      <c r="V245" s="60">
        <f>IF(ลับ!V$3=0,0,IF(เวลาเรียน!AA39="น",ลับ!V$3,0))</f>
        <v>0</v>
      </c>
      <c r="W245" s="60">
        <f>IF(ลับ!W$3=0,0,IF(เวลาเรียน!AB39="น",ลับ!W$3,0))</f>
        <v>0</v>
      </c>
      <c r="X245" s="60">
        <f>IF(ลับ!X$3=0,0,IF(เวลาเรียน!AC39="น",ลับ!X$3,0))</f>
        <v>0</v>
      </c>
      <c r="Y245" s="60">
        <f>IF(ลับ!Y$3=0,0,IF(เวลาเรียน!AD39="น",ลับ!Y$3,0))</f>
        <v>0</v>
      </c>
      <c r="Z245" s="295">
        <f>IF(ลับ!Z$3=0,0,IF(เวลาเรียน!AE39="น",ลับ!Z$3,0))</f>
        <v>0</v>
      </c>
      <c r="AA245" s="60">
        <f>IF(ลับ!B$3=0,0,IF(เวลาเรียน!AF39="น",ลับ!B$3,0))</f>
        <v>0</v>
      </c>
      <c r="AB245" s="60">
        <f>IF(ลับ!C$3=0,0,IF(เวลาเรียน!AG39="น",ลับ!C$3,0))</f>
        <v>0</v>
      </c>
      <c r="AC245" s="60">
        <f>IF(ลับ!D$3=0,0,IF(เวลาเรียน!AH39="น",ลับ!D$3,0))</f>
        <v>0</v>
      </c>
      <c r="AD245" s="60">
        <f>IF(ลับ!E$3=0,0,IF(เวลาเรียน!AI39="น",ลับ!E$3,0))</f>
        <v>0</v>
      </c>
      <c r="AE245" s="60" t="e">
        <f>IF(ลับ!F$3=0,0,IF(เวลาเรียน!AJ39="น",ลับ!F$3,0))</f>
        <v>#REF!</v>
      </c>
      <c r="AF245" s="60">
        <f>IF(ลับ!G$3=0,0,IF(เวลาเรียน!AK39="น",ลับ!G$3,0))</f>
        <v>0</v>
      </c>
      <c r="AG245" s="60">
        <f>IF(ลับ!H$3=0,0,IF(เวลาเรียน!AL39="น",ลับ!H$3,0))</f>
        <v>0</v>
      </c>
      <c r="AH245" s="60">
        <f>IF(ลับ!I$3=0,0,IF(เวลาเรียน!AM39="น",ลับ!I$3,0))</f>
        <v>0</v>
      </c>
      <c r="AI245" s="60">
        <f>IF(ลับ!J$3=0,0,IF(เวลาเรียน!AN39="น",ลับ!J$3,0))</f>
        <v>0</v>
      </c>
      <c r="AJ245" s="60">
        <f>IF(ลับ!K$3=0,0,IF(เวลาเรียน!AO39="น",ลับ!K$3,0))</f>
        <v>0</v>
      </c>
      <c r="AK245" s="60">
        <f>IF(ลับ!L$3=0,0,IF(เวลาเรียน!AP39="น",ลับ!L$3,0))</f>
        <v>0</v>
      </c>
      <c r="AL245" s="60">
        <f>IF(ลับ!M$3=0,0,IF(เวลาเรียน!AQ39="น",ลับ!M$3,0))</f>
        <v>0</v>
      </c>
      <c r="AM245" s="60">
        <f>IF(ลับ!N$3=0,0,IF(เวลาเรียน!AR39="น",ลับ!N$3,0))</f>
        <v>0</v>
      </c>
      <c r="AN245" s="60">
        <f>IF(ลับ!O$3=0,0,IF(เวลาเรียน!AS39="น",ลับ!O$3,0))</f>
        <v>0</v>
      </c>
      <c r="AO245" s="60">
        <f>IF(ลับ!P$3=0,0,IF(เวลาเรียน!AT39="น",ลับ!P$3,0))</f>
        <v>0</v>
      </c>
      <c r="AP245" s="60">
        <f>IF(ลับ!Q$3=0,0,IF(เวลาเรียน!AU39="น",ลับ!Q$3,0))</f>
        <v>0</v>
      </c>
      <c r="AQ245" s="60">
        <f>IF(ลับ!R$3=0,0,IF(เวลาเรียน!AV39="น",ลับ!R$3,0))</f>
        <v>0</v>
      </c>
      <c r="AR245" s="60">
        <f>IF(ลับ!S$3=0,0,IF(เวลาเรียน!AW39="น",ลับ!S$3,0))</f>
        <v>0</v>
      </c>
      <c r="AS245" s="60">
        <f>IF(ลับ!T$3=0,0,IF(เวลาเรียน!AX39="น",ลับ!T$3,0))</f>
        <v>0</v>
      </c>
      <c r="AT245" s="60">
        <f>IF(ลับ!U$3=0,0,IF(เวลาเรียน!AY39="น",ลับ!U$3,0))</f>
        <v>0</v>
      </c>
      <c r="AU245" s="60">
        <f>IF(ลับ!V$3=0,0,IF(เวลาเรียน!AZ39="น",ลับ!V$3,0))</f>
        <v>0</v>
      </c>
      <c r="AV245" s="60">
        <f>IF(ลับ!W$3=0,0,IF(เวลาเรียน!BA39="น",ลับ!W$3,0))</f>
        <v>0</v>
      </c>
      <c r="AW245" s="60">
        <f>IF(ลับ!X$3=0,0,IF(เวลาเรียน!BB39="น",ลับ!X$3,0))</f>
        <v>0</v>
      </c>
      <c r="AX245" s="60">
        <f>IF(ลับ!Y$3=0,0,IF(เวลาเรียน!BC39="น",ลับ!Y$3,0))</f>
        <v>0</v>
      </c>
      <c r="AY245" s="60">
        <f>IF(ลับ!Z$3=0,0,IF(เวลาเรียน!BD39="น",ลับ!Z$3,0))</f>
        <v>0</v>
      </c>
      <c r="AZ245" s="60">
        <f>IF(ลับ!AA$3=0,0,IF(เวลาเรียน!BE39="น",ลับ!AA$3,0))</f>
        <v>0</v>
      </c>
      <c r="BA245" s="60">
        <f>IF(ลับ!AB$3=0,0,IF(เวลาเรียน!BF39="น",ลับ!AB$3,0))</f>
        <v>0</v>
      </c>
      <c r="BB245" s="60">
        <f>IF(ลับ!AC$3=0,0,IF(เวลาเรียน!BG39="น",ลับ!AC$3,0))</f>
        <v>0</v>
      </c>
      <c r="BC245" s="60">
        <f>IF(ลับ!AD$3=0,0,IF(เวลาเรียน!BH39="น",ลับ!AD$3,0))</f>
        <v>0</v>
      </c>
      <c r="BD245" s="60">
        <f>IF(ลับ!AE$3=0,0,IF(เวลาเรียน!BI39="น",ลับ!AE$3,0))</f>
        <v>0</v>
      </c>
      <c r="BE245" s="60">
        <f>IF(ลับ!AF$3=0,0,IF(เวลาเรียน!BJ39="น",ลับ!AF$3,0))</f>
        <v>0</v>
      </c>
      <c r="BF245" s="60">
        <f>IF(ลับ!AG$3=0,0,IF(เวลาเรียน!BK39="น",ลับ!AG$3,0))</f>
        <v>0</v>
      </c>
      <c r="BG245" s="60">
        <f>IF(ลับ!AH$3=0,0,IF(เวลาเรียน!BL39="น",ลับ!AH$3,0))</f>
        <v>0</v>
      </c>
      <c r="BH245" s="60">
        <f>IF(ลับ!AI$3=0,0,IF(เวลาเรียน!BM39="น",ลับ!AI$3,0))</f>
        <v>0</v>
      </c>
      <c r="BI245" s="60">
        <f>IF(ลับ!AJ$3=0,0,IF(เวลาเรียน!BN39="น",ลับ!AJ$3,0))</f>
        <v>0</v>
      </c>
      <c r="BJ245" s="60">
        <f>IF(ลับ!AK$3=0,0,IF(เวลาเรียน!BO39="น",ลับ!AK$3,0))</f>
        <v>0</v>
      </c>
      <c r="BK245" s="60">
        <f>IF(ลับ!AL$3=0,0,IF(เวลาเรียน!BP39="น",ลับ!AL$3,0))</f>
        <v>0</v>
      </c>
      <c r="BL245" s="60">
        <f>IF(ลับ!AM$3=0,0,IF(เวลาเรียน!BQ39="น",ลับ!AM$3,0))</f>
        <v>0</v>
      </c>
      <c r="BM245" s="60">
        <f>IF(ลับ!AN$3=0,0,IF(เวลาเรียน!BR39="น",ลับ!AN$3,0))</f>
        <v>0</v>
      </c>
      <c r="BN245" s="60">
        <f>IF(ลับ!AO$3=0,0,IF(เวลาเรียน!BS39="น",ลับ!AO$3,0))</f>
        <v>0</v>
      </c>
      <c r="BO245" s="60">
        <f>IF(ลับ!AP$3=0,0,IF(เวลาเรียน!BT39="น",ลับ!AP$3,0))</f>
        <v>0</v>
      </c>
      <c r="BP245" s="60">
        <f>IF(ลับ!AQ$3=0,0,IF(เวลาเรียน!BU39="น",ลับ!AQ$3,0))</f>
        <v>0</v>
      </c>
      <c r="BQ245" s="60">
        <f>IF(ลับ!AR$3=0,0,IF(เวลาเรียน!BV39="น",ลับ!AR$3,0))</f>
        <v>0</v>
      </c>
      <c r="BR245" s="60">
        <f>IF(ลับ!AS$3=0,0,IF(เวลาเรียน!BW39="น",ลับ!AS$3,0))</f>
        <v>0</v>
      </c>
      <c r="BS245" s="295">
        <f>IF(ลับ!AT$3=0,0,IF(เวลาเรียน!BX39="น",ลับ!AT$3,0))</f>
        <v>0</v>
      </c>
      <c r="BT245" s="60">
        <f>IF(ลับ!BT$3=0,0,IF(เวลาเรียน!BZ39="น",ลับ!BT$3,0))</f>
        <v>0</v>
      </c>
      <c r="BU245" s="60">
        <f>IF(ลับ!BU$3=0,0,IF(เวลาเรียน!CA39="น",ลับ!BU$3,0))</f>
        <v>0</v>
      </c>
      <c r="BV245" s="60">
        <f>IF(ลับ!BV$3=0,0,IF(เวลาเรียน!CB39="น",ลับ!BV$3,0))</f>
        <v>0</v>
      </c>
      <c r="BW245" s="60">
        <f>IF(ลับ!BW$3=0,0,IF(เวลาเรียน!CC39="น",ลับ!BW$3,0))</f>
        <v>0</v>
      </c>
      <c r="BX245" s="60">
        <f>IF(ลับ!BX$3=0,0,IF(เวลาเรียน!CD39="น",ลับ!BX$3,0))</f>
        <v>0</v>
      </c>
      <c r="BY245" s="60">
        <f>IF(ลับ!BY$3=0,0,IF(เวลาเรียน!CE39="น",ลับ!BY$3,0))</f>
        <v>0</v>
      </c>
      <c r="BZ245" s="60">
        <f>IF(ลับ!BZ$3=0,0,IF(เวลาเรียน!CF39="น",ลับ!BZ$3,0))</f>
        <v>0</v>
      </c>
      <c r="CA245" s="60">
        <f>IF(ลับ!CA$3=0,0,IF(เวลาเรียน!CG39="น",ลับ!CA$3,0))</f>
        <v>0</v>
      </c>
      <c r="CB245" s="60">
        <f>IF(ลับ!CB$3=0,0,IF(เวลาเรียน!CH39="น",ลับ!CB$3,0))</f>
        <v>0</v>
      </c>
      <c r="CC245" s="60">
        <f>IF(ลับ!CC$3=0,0,IF(เวลาเรียน!CI39="น",ลับ!CC$3,0))</f>
        <v>0</v>
      </c>
      <c r="CD245" s="60">
        <f>IF(ลับ!CD$3=0,0,IF(เวลาเรียน!CJ39="น",ลับ!CD$3,0))</f>
        <v>0</v>
      </c>
      <c r="CE245" s="60">
        <f>IF(ลับ!CE$3=0,0,IF(เวลาเรียน!CK39="น",ลับ!CE$3,0))</f>
        <v>0</v>
      </c>
      <c r="CF245" s="60">
        <f>IF(ลับ!CF$3=0,0,IF(เวลาเรียน!CL39="น",ลับ!CF$3,0))</f>
        <v>0</v>
      </c>
      <c r="CG245" s="60">
        <f>IF(ลับ!CG$3=0,0,IF(เวลาเรียน!CM39="น",ลับ!CG$3,0))</f>
        <v>0</v>
      </c>
      <c r="CH245" s="60">
        <f>IF(ลับ!CH$3=0,0,IF(เวลาเรียน!CN39="น",ลับ!CH$3,0))</f>
        <v>0</v>
      </c>
      <c r="CI245" s="60">
        <f>IF(ลับ!CI$3=0,0,IF(เวลาเรียน!CO39="น",ลับ!CI$3,0))</f>
        <v>0</v>
      </c>
      <c r="CJ245" s="60">
        <f>IF(ลับ!CJ$3=0,0,IF(เวลาเรียน!CP39="น",ลับ!CJ$3,0))</f>
        <v>0</v>
      </c>
      <c r="CK245" s="60">
        <f>IF(ลับ!CK$3=0,0,IF(เวลาเรียน!CQ39="น",ลับ!CK$3,0))</f>
        <v>0</v>
      </c>
      <c r="CL245" s="60">
        <f>IF(ลับ!CL$3=0,0,IF(เวลาเรียน!CR39="น",ลับ!CL$3,0))</f>
        <v>0</v>
      </c>
      <c r="CM245" s="60">
        <f>IF(ลับ!CM$3=0,0,IF(เวลาเรียน!CS39="น",ลับ!CM$3,0))</f>
        <v>0</v>
      </c>
      <c r="CN245" s="60">
        <f>IF(ลับ!CN$3=0,0,IF(เวลาเรียน!CT39="น",ลับ!CN$3,0))</f>
        <v>0</v>
      </c>
      <c r="CO245" s="60">
        <f>IF(ลับ!CO$3=0,0,IF(เวลาเรียน!CU39="น",ลับ!CO$3,0))</f>
        <v>0</v>
      </c>
      <c r="CP245" s="60">
        <f>IF(ลับ!CP$3=0,0,IF(เวลาเรียน!CV39="น",ลับ!CP$3,0))</f>
        <v>0</v>
      </c>
      <c r="CQ245" s="60">
        <f>IF(ลับ!CQ$3=0,0,IF(เวลาเรียน!CW39="น",ลับ!CQ$3,0))</f>
        <v>0</v>
      </c>
      <c r="CR245" s="60">
        <f>IF(ลับ!CR$3=0,0,IF(เวลาเรียน!CX39="น",ลับ!CR$3,0))</f>
        <v>0</v>
      </c>
      <c r="CS245" s="60">
        <f>IF(ลับ!CS$3=0,0,IF(เวลาเรียน!CY39="น",ลับ!CS$3,0))</f>
        <v>0</v>
      </c>
      <c r="CT245" s="60">
        <f>IF(ลับ!CT$3=0,0,IF(เวลาเรียน!CZ39="น",ลับ!CT$3,0))</f>
        <v>0</v>
      </c>
      <c r="CU245" s="60">
        <f>IF(ลับ!CU$3=0,0,IF(เวลาเรียน!DA39="น",ลับ!CU$3,0))</f>
        <v>0</v>
      </c>
      <c r="CV245" s="60">
        <f>IF(ลับ!CV$3=0,0,IF(เวลาเรียน!DB39="น",ลับ!CV$3,0))</f>
        <v>0</v>
      </c>
      <c r="CW245" s="60">
        <f>IF(ลับ!CW$3=0,0,IF(เวลาเรียน!DC39="น",ลับ!CW$3,0))</f>
        <v>0</v>
      </c>
      <c r="CX245" s="73" t="e">
        <f t="shared" si="27"/>
        <v>#REF!</v>
      </c>
      <c r="CZ245" s="47"/>
      <c r="DA245" s="47"/>
      <c r="DB245" s="47"/>
      <c r="DC245" s="47"/>
      <c r="DD245" s="47"/>
      <c r="DE245" s="47"/>
      <c r="DF245" s="47"/>
      <c r="DG245" s="47"/>
      <c r="DH245" s="47"/>
      <c r="DI245" s="47"/>
      <c r="DJ245" s="47"/>
      <c r="DK245" s="47"/>
      <c r="DL245" s="47"/>
      <c r="DM245" s="47"/>
      <c r="DN245" s="47"/>
      <c r="DO245" s="47"/>
      <c r="DP245" s="47"/>
      <c r="DQ245" s="47"/>
      <c r="DR245" s="47"/>
      <c r="DS245" s="47"/>
      <c r="DT245" s="47"/>
      <c r="DU245" s="47"/>
      <c r="DV245" s="47"/>
      <c r="DW245" s="47"/>
      <c r="DX245" s="47"/>
      <c r="DY245" s="47"/>
      <c r="DZ245" s="47"/>
      <c r="EA245" s="47"/>
      <c r="EB245" s="47"/>
      <c r="EC245" s="47"/>
      <c r="ED245" s="47"/>
      <c r="EE245" s="47"/>
      <c r="EF245" s="47"/>
    </row>
    <row r="246" spans="1:136" ht="20.399999999999999" x14ac:dyDescent="0.55000000000000004">
      <c r="A246" s="25">
        <v>35</v>
      </c>
      <c r="B246" s="60">
        <f>IF(ลับ!B$3=0,0,IF(เวลาเรียน!H40="น",ลับ!B$3,0))</f>
        <v>0</v>
      </c>
      <c r="C246" s="60">
        <f>IF(ลับ!C$3=0,0,IF(เวลาเรียน!I40="น",ลับ!C$3,0))</f>
        <v>0</v>
      </c>
      <c r="D246" s="60">
        <f>IF(ลับ!D$3=0,0,IF(เวลาเรียน!J40="น",ลับ!D$3,0))</f>
        <v>0</v>
      </c>
      <c r="E246" s="60">
        <f>IF(ลับ!E$3=0,0,IF(เวลาเรียน!K40="น",ลับ!E$3,0))</f>
        <v>0</v>
      </c>
      <c r="F246" s="60" t="e">
        <f>IF(ลับ!F$3=0,0,IF(เวลาเรียน!#REF!="น",ลับ!F$3,0))</f>
        <v>#REF!</v>
      </c>
      <c r="G246" s="60">
        <f>IF(ลับ!G$3=0,0,IF(เวลาเรียน!L40="น",ลับ!G$3,0))</f>
        <v>0</v>
      </c>
      <c r="H246" s="60">
        <f>IF(ลับ!H$3=0,0,IF(เวลาเรียน!M40="น",ลับ!H$3,0))</f>
        <v>0</v>
      </c>
      <c r="I246" s="60">
        <f>IF(ลับ!I$3=0,0,IF(เวลาเรียน!N40="น",ลับ!I$3,0))</f>
        <v>0</v>
      </c>
      <c r="J246" s="60">
        <f>IF(ลับ!J$3=0,0,IF(เวลาเรียน!O40="น",ลับ!J$3,0))</f>
        <v>0</v>
      </c>
      <c r="K246" s="60">
        <f>IF(ลับ!K$3=0,0,IF(เวลาเรียน!P40="น",ลับ!K$3,0))</f>
        <v>0</v>
      </c>
      <c r="L246" s="60">
        <f>IF(ลับ!L$3=0,0,IF(เวลาเรียน!Q40="น",ลับ!L$3,0))</f>
        <v>0</v>
      </c>
      <c r="M246" s="60">
        <f>IF(ลับ!M$3=0,0,IF(เวลาเรียน!R40="น",ลับ!M$3,0))</f>
        <v>0</v>
      </c>
      <c r="N246" s="60">
        <f>IF(ลับ!N$3=0,0,IF(เวลาเรียน!S40="น",ลับ!N$3,0))</f>
        <v>0</v>
      </c>
      <c r="O246" s="60">
        <f>IF(ลับ!O$3=0,0,IF(เวลาเรียน!T40="น",ลับ!O$3,0))</f>
        <v>0</v>
      </c>
      <c r="P246" s="60">
        <f>IF(ลับ!P$3=0,0,IF(เวลาเรียน!U40="น",ลับ!P$3,0))</f>
        <v>0</v>
      </c>
      <c r="Q246" s="60">
        <f>IF(ลับ!Q$3=0,0,IF(เวลาเรียน!V40="น",ลับ!Q$3,0))</f>
        <v>0</v>
      </c>
      <c r="R246" s="60">
        <f>IF(ลับ!R$3=0,0,IF(เวลาเรียน!W40="น",ลับ!R$3,0))</f>
        <v>0</v>
      </c>
      <c r="S246" s="60">
        <f>IF(ลับ!S$3=0,0,IF(เวลาเรียน!X40="น",ลับ!S$3,0))</f>
        <v>0</v>
      </c>
      <c r="T246" s="60">
        <f>IF(ลับ!T$3=0,0,IF(เวลาเรียน!Y40="น",ลับ!T$3,0))</f>
        <v>0</v>
      </c>
      <c r="U246" s="60">
        <f>IF(ลับ!U$3=0,0,IF(เวลาเรียน!Z40="น",ลับ!U$3,0))</f>
        <v>0</v>
      </c>
      <c r="V246" s="60">
        <f>IF(ลับ!V$3=0,0,IF(เวลาเรียน!AA40="น",ลับ!V$3,0))</f>
        <v>0</v>
      </c>
      <c r="W246" s="60">
        <f>IF(ลับ!W$3=0,0,IF(เวลาเรียน!AB40="น",ลับ!W$3,0))</f>
        <v>0</v>
      </c>
      <c r="X246" s="60">
        <f>IF(ลับ!X$3=0,0,IF(เวลาเรียน!AC40="น",ลับ!X$3,0))</f>
        <v>0</v>
      </c>
      <c r="Y246" s="60">
        <f>IF(ลับ!Y$3=0,0,IF(เวลาเรียน!AD40="น",ลับ!Y$3,0))</f>
        <v>0</v>
      </c>
      <c r="Z246" s="295">
        <f>IF(ลับ!Z$3=0,0,IF(เวลาเรียน!AE40="น",ลับ!Z$3,0))</f>
        <v>0</v>
      </c>
      <c r="AA246" s="60">
        <f>IF(ลับ!B$3=0,0,IF(เวลาเรียน!AF40="น",ลับ!B$3,0))</f>
        <v>0</v>
      </c>
      <c r="AB246" s="60">
        <f>IF(ลับ!C$3=0,0,IF(เวลาเรียน!AG40="น",ลับ!C$3,0))</f>
        <v>0</v>
      </c>
      <c r="AC246" s="60">
        <f>IF(ลับ!D$3=0,0,IF(เวลาเรียน!AH40="น",ลับ!D$3,0))</f>
        <v>0</v>
      </c>
      <c r="AD246" s="60">
        <f>IF(ลับ!E$3=0,0,IF(เวลาเรียน!AI40="น",ลับ!E$3,0))</f>
        <v>0</v>
      </c>
      <c r="AE246" s="60" t="e">
        <f>IF(ลับ!F$3=0,0,IF(เวลาเรียน!AJ40="น",ลับ!F$3,0))</f>
        <v>#REF!</v>
      </c>
      <c r="AF246" s="60">
        <f>IF(ลับ!G$3=0,0,IF(เวลาเรียน!AK40="น",ลับ!G$3,0))</f>
        <v>0</v>
      </c>
      <c r="AG246" s="60">
        <f>IF(ลับ!H$3=0,0,IF(เวลาเรียน!AL40="น",ลับ!H$3,0))</f>
        <v>0</v>
      </c>
      <c r="AH246" s="60">
        <f>IF(ลับ!I$3=0,0,IF(เวลาเรียน!AM40="น",ลับ!I$3,0))</f>
        <v>0</v>
      </c>
      <c r="AI246" s="60">
        <f>IF(ลับ!J$3=0,0,IF(เวลาเรียน!AN40="น",ลับ!J$3,0))</f>
        <v>0</v>
      </c>
      <c r="AJ246" s="60">
        <f>IF(ลับ!K$3=0,0,IF(เวลาเรียน!AO40="น",ลับ!K$3,0))</f>
        <v>0</v>
      </c>
      <c r="AK246" s="60">
        <f>IF(ลับ!L$3=0,0,IF(เวลาเรียน!AP40="น",ลับ!L$3,0))</f>
        <v>0</v>
      </c>
      <c r="AL246" s="60">
        <f>IF(ลับ!M$3=0,0,IF(เวลาเรียน!AQ40="น",ลับ!M$3,0))</f>
        <v>0</v>
      </c>
      <c r="AM246" s="60">
        <f>IF(ลับ!N$3=0,0,IF(เวลาเรียน!AR40="น",ลับ!N$3,0))</f>
        <v>0</v>
      </c>
      <c r="AN246" s="60">
        <f>IF(ลับ!O$3=0,0,IF(เวลาเรียน!AS40="น",ลับ!O$3,0))</f>
        <v>0</v>
      </c>
      <c r="AO246" s="60">
        <f>IF(ลับ!P$3=0,0,IF(เวลาเรียน!AT40="น",ลับ!P$3,0))</f>
        <v>0</v>
      </c>
      <c r="AP246" s="60">
        <f>IF(ลับ!Q$3=0,0,IF(เวลาเรียน!AU40="น",ลับ!Q$3,0))</f>
        <v>0</v>
      </c>
      <c r="AQ246" s="60">
        <f>IF(ลับ!R$3=0,0,IF(เวลาเรียน!AV40="น",ลับ!R$3,0))</f>
        <v>0</v>
      </c>
      <c r="AR246" s="60">
        <f>IF(ลับ!S$3=0,0,IF(เวลาเรียน!AW40="น",ลับ!S$3,0))</f>
        <v>0</v>
      </c>
      <c r="AS246" s="60">
        <f>IF(ลับ!T$3=0,0,IF(เวลาเรียน!AX40="น",ลับ!T$3,0))</f>
        <v>0</v>
      </c>
      <c r="AT246" s="60">
        <f>IF(ลับ!U$3=0,0,IF(เวลาเรียน!AY40="น",ลับ!U$3,0))</f>
        <v>0</v>
      </c>
      <c r="AU246" s="60">
        <f>IF(ลับ!V$3=0,0,IF(เวลาเรียน!AZ40="น",ลับ!V$3,0))</f>
        <v>0</v>
      </c>
      <c r="AV246" s="60">
        <f>IF(ลับ!W$3=0,0,IF(เวลาเรียน!BA40="น",ลับ!W$3,0))</f>
        <v>0</v>
      </c>
      <c r="AW246" s="60">
        <f>IF(ลับ!X$3=0,0,IF(เวลาเรียน!BB40="น",ลับ!X$3,0))</f>
        <v>0</v>
      </c>
      <c r="AX246" s="60">
        <f>IF(ลับ!Y$3=0,0,IF(เวลาเรียน!BC40="น",ลับ!Y$3,0))</f>
        <v>0</v>
      </c>
      <c r="AY246" s="60">
        <f>IF(ลับ!Z$3=0,0,IF(เวลาเรียน!BD40="น",ลับ!Z$3,0))</f>
        <v>0</v>
      </c>
      <c r="AZ246" s="60">
        <f>IF(ลับ!AA$3=0,0,IF(เวลาเรียน!BE40="น",ลับ!AA$3,0))</f>
        <v>0</v>
      </c>
      <c r="BA246" s="60">
        <f>IF(ลับ!AB$3=0,0,IF(เวลาเรียน!BF40="น",ลับ!AB$3,0))</f>
        <v>0</v>
      </c>
      <c r="BB246" s="60">
        <f>IF(ลับ!AC$3=0,0,IF(เวลาเรียน!BG40="น",ลับ!AC$3,0))</f>
        <v>0</v>
      </c>
      <c r="BC246" s="60">
        <f>IF(ลับ!AD$3=0,0,IF(เวลาเรียน!BH40="น",ลับ!AD$3,0))</f>
        <v>0</v>
      </c>
      <c r="BD246" s="60">
        <f>IF(ลับ!AE$3=0,0,IF(เวลาเรียน!BI40="น",ลับ!AE$3,0))</f>
        <v>0</v>
      </c>
      <c r="BE246" s="60">
        <f>IF(ลับ!AF$3=0,0,IF(เวลาเรียน!BJ40="น",ลับ!AF$3,0))</f>
        <v>0</v>
      </c>
      <c r="BF246" s="60">
        <f>IF(ลับ!AG$3=0,0,IF(เวลาเรียน!BK40="น",ลับ!AG$3,0))</f>
        <v>0</v>
      </c>
      <c r="BG246" s="60">
        <f>IF(ลับ!AH$3=0,0,IF(เวลาเรียน!BL40="น",ลับ!AH$3,0))</f>
        <v>0</v>
      </c>
      <c r="BH246" s="60">
        <f>IF(ลับ!AI$3=0,0,IF(เวลาเรียน!BM40="น",ลับ!AI$3,0))</f>
        <v>0</v>
      </c>
      <c r="BI246" s="60">
        <f>IF(ลับ!AJ$3=0,0,IF(เวลาเรียน!BN40="น",ลับ!AJ$3,0))</f>
        <v>0</v>
      </c>
      <c r="BJ246" s="60">
        <f>IF(ลับ!AK$3=0,0,IF(เวลาเรียน!BO40="น",ลับ!AK$3,0))</f>
        <v>0</v>
      </c>
      <c r="BK246" s="60">
        <f>IF(ลับ!AL$3=0,0,IF(เวลาเรียน!BP40="น",ลับ!AL$3,0))</f>
        <v>0</v>
      </c>
      <c r="BL246" s="60">
        <f>IF(ลับ!AM$3=0,0,IF(เวลาเรียน!BQ40="น",ลับ!AM$3,0))</f>
        <v>0</v>
      </c>
      <c r="BM246" s="60">
        <f>IF(ลับ!AN$3=0,0,IF(เวลาเรียน!BR40="น",ลับ!AN$3,0))</f>
        <v>0</v>
      </c>
      <c r="BN246" s="60">
        <f>IF(ลับ!AO$3=0,0,IF(เวลาเรียน!BS40="น",ลับ!AO$3,0))</f>
        <v>0</v>
      </c>
      <c r="BO246" s="60">
        <f>IF(ลับ!AP$3=0,0,IF(เวลาเรียน!BT40="น",ลับ!AP$3,0))</f>
        <v>0</v>
      </c>
      <c r="BP246" s="60">
        <f>IF(ลับ!AQ$3=0,0,IF(เวลาเรียน!BU40="น",ลับ!AQ$3,0))</f>
        <v>0</v>
      </c>
      <c r="BQ246" s="60">
        <f>IF(ลับ!AR$3=0,0,IF(เวลาเรียน!BV40="น",ลับ!AR$3,0))</f>
        <v>0</v>
      </c>
      <c r="BR246" s="60">
        <f>IF(ลับ!AS$3=0,0,IF(เวลาเรียน!BW40="น",ลับ!AS$3,0))</f>
        <v>0</v>
      </c>
      <c r="BS246" s="295">
        <f>IF(ลับ!AT$3=0,0,IF(เวลาเรียน!BX40="น",ลับ!AT$3,0))</f>
        <v>0</v>
      </c>
      <c r="BT246" s="60">
        <f>IF(ลับ!BT$3=0,0,IF(เวลาเรียน!BZ40="น",ลับ!BT$3,0))</f>
        <v>0</v>
      </c>
      <c r="BU246" s="60">
        <f>IF(ลับ!BU$3=0,0,IF(เวลาเรียน!CA40="น",ลับ!BU$3,0))</f>
        <v>0</v>
      </c>
      <c r="BV246" s="60">
        <f>IF(ลับ!BV$3=0,0,IF(เวลาเรียน!CB40="น",ลับ!BV$3,0))</f>
        <v>0</v>
      </c>
      <c r="BW246" s="60">
        <f>IF(ลับ!BW$3=0,0,IF(เวลาเรียน!CC40="น",ลับ!BW$3,0))</f>
        <v>0</v>
      </c>
      <c r="BX246" s="60">
        <f>IF(ลับ!BX$3=0,0,IF(เวลาเรียน!CD40="น",ลับ!BX$3,0))</f>
        <v>0</v>
      </c>
      <c r="BY246" s="60">
        <f>IF(ลับ!BY$3=0,0,IF(เวลาเรียน!CE40="น",ลับ!BY$3,0))</f>
        <v>0</v>
      </c>
      <c r="BZ246" s="60">
        <f>IF(ลับ!BZ$3=0,0,IF(เวลาเรียน!CF40="น",ลับ!BZ$3,0))</f>
        <v>0</v>
      </c>
      <c r="CA246" s="60">
        <f>IF(ลับ!CA$3=0,0,IF(เวลาเรียน!CG40="น",ลับ!CA$3,0))</f>
        <v>0</v>
      </c>
      <c r="CB246" s="60">
        <f>IF(ลับ!CB$3=0,0,IF(เวลาเรียน!CH40="น",ลับ!CB$3,0))</f>
        <v>0</v>
      </c>
      <c r="CC246" s="60">
        <f>IF(ลับ!CC$3=0,0,IF(เวลาเรียน!CI40="น",ลับ!CC$3,0))</f>
        <v>0</v>
      </c>
      <c r="CD246" s="60">
        <f>IF(ลับ!CD$3=0,0,IF(เวลาเรียน!CJ40="น",ลับ!CD$3,0))</f>
        <v>0</v>
      </c>
      <c r="CE246" s="60">
        <f>IF(ลับ!CE$3=0,0,IF(เวลาเรียน!CK40="น",ลับ!CE$3,0))</f>
        <v>0</v>
      </c>
      <c r="CF246" s="60">
        <f>IF(ลับ!CF$3=0,0,IF(เวลาเรียน!CL40="น",ลับ!CF$3,0))</f>
        <v>0</v>
      </c>
      <c r="CG246" s="60">
        <f>IF(ลับ!CG$3=0,0,IF(เวลาเรียน!CM40="น",ลับ!CG$3,0))</f>
        <v>0</v>
      </c>
      <c r="CH246" s="60">
        <f>IF(ลับ!CH$3=0,0,IF(เวลาเรียน!CN40="น",ลับ!CH$3,0))</f>
        <v>0</v>
      </c>
      <c r="CI246" s="60">
        <f>IF(ลับ!CI$3=0,0,IF(เวลาเรียน!CO40="น",ลับ!CI$3,0))</f>
        <v>0</v>
      </c>
      <c r="CJ246" s="60">
        <f>IF(ลับ!CJ$3=0,0,IF(เวลาเรียน!CP40="น",ลับ!CJ$3,0))</f>
        <v>0</v>
      </c>
      <c r="CK246" s="60">
        <f>IF(ลับ!CK$3=0,0,IF(เวลาเรียน!CQ40="น",ลับ!CK$3,0))</f>
        <v>0</v>
      </c>
      <c r="CL246" s="60">
        <f>IF(ลับ!CL$3=0,0,IF(เวลาเรียน!CR40="น",ลับ!CL$3,0))</f>
        <v>0</v>
      </c>
      <c r="CM246" s="60">
        <f>IF(ลับ!CM$3=0,0,IF(เวลาเรียน!CS40="น",ลับ!CM$3,0))</f>
        <v>0</v>
      </c>
      <c r="CN246" s="60">
        <f>IF(ลับ!CN$3=0,0,IF(เวลาเรียน!CT40="น",ลับ!CN$3,0))</f>
        <v>0</v>
      </c>
      <c r="CO246" s="60">
        <f>IF(ลับ!CO$3=0,0,IF(เวลาเรียน!CU40="น",ลับ!CO$3,0))</f>
        <v>0</v>
      </c>
      <c r="CP246" s="60">
        <f>IF(ลับ!CP$3=0,0,IF(เวลาเรียน!CV40="น",ลับ!CP$3,0))</f>
        <v>0</v>
      </c>
      <c r="CQ246" s="60">
        <f>IF(ลับ!CQ$3=0,0,IF(เวลาเรียน!CW40="น",ลับ!CQ$3,0))</f>
        <v>0</v>
      </c>
      <c r="CR246" s="60">
        <f>IF(ลับ!CR$3=0,0,IF(เวลาเรียน!CX40="น",ลับ!CR$3,0))</f>
        <v>0</v>
      </c>
      <c r="CS246" s="60">
        <f>IF(ลับ!CS$3=0,0,IF(เวลาเรียน!CY40="น",ลับ!CS$3,0))</f>
        <v>0</v>
      </c>
      <c r="CT246" s="60">
        <f>IF(ลับ!CT$3=0,0,IF(เวลาเรียน!CZ40="น",ลับ!CT$3,0))</f>
        <v>0</v>
      </c>
      <c r="CU246" s="60">
        <f>IF(ลับ!CU$3=0,0,IF(เวลาเรียน!DA40="น",ลับ!CU$3,0))</f>
        <v>0</v>
      </c>
      <c r="CV246" s="60">
        <f>IF(ลับ!CV$3=0,0,IF(เวลาเรียน!DB40="น",ลับ!CV$3,0))</f>
        <v>0</v>
      </c>
      <c r="CW246" s="60">
        <f>IF(ลับ!CW$3=0,0,IF(เวลาเรียน!DC40="น",ลับ!CW$3,0))</f>
        <v>0</v>
      </c>
      <c r="CX246" s="73" t="e">
        <f t="shared" si="27"/>
        <v>#REF!</v>
      </c>
      <c r="CZ246" s="47"/>
      <c r="DA246" s="47"/>
      <c r="DB246" s="47"/>
      <c r="DC246" s="47"/>
      <c r="DD246" s="47"/>
      <c r="DE246" s="47"/>
      <c r="DF246" s="47"/>
      <c r="DG246" s="47"/>
      <c r="DH246" s="47"/>
      <c r="DI246" s="47"/>
      <c r="DJ246" s="47"/>
      <c r="DK246" s="47"/>
      <c r="DL246" s="47"/>
      <c r="DM246" s="47"/>
      <c r="DN246" s="47"/>
      <c r="DO246" s="47"/>
      <c r="DP246" s="47"/>
      <c r="DQ246" s="47"/>
      <c r="DR246" s="47"/>
      <c r="DS246" s="47"/>
      <c r="DT246" s="47"/>
      <c r="DU246" s="47"/>
      <c r="DV246" s="47"/>
      <c r="DW246" s="47"/>
      <c r="DX246" s="47"/>
      <c r="DY246" s="47"/>
      <c r="DZ246" s="47"/>
      <c r="EA246" s="47"/>
      <c r="EB246" s="47"/>
      <c r="EC246" s="47"/>
      <c r="ED246" s="47"/>
      <c r="EE246" s="47"/>
      <c r="EF246" s="47"/>
    </row>
    <row r="247" spans="1:136" ht="20.399999999999999" x14ac:dyDescent="0.55000000000000004">
      <c r="A247" s="25">
        <v>36</v>
      </c>
      <c r="B247" s="60">
        <f>IF(ลับ!B$3=0,0,IF(เวลาเรียน!H41="น",ลับ!B$3,0))</f>
        <v>0</v>
      </c>
      <c r="C247" s="60">
        <f>IF(ลับ!C$3=0,0,IF(เวลาเรียน!I41="น",ลับ!C$3,0))</f>
        <v>0</v>
      </c>
      <c r="D247" s="60">
        <f>IF(ลับ!D$3=0,0,IF(เวลาเรียน!J41="น",ลับ!D$3,0))</f>
        <v>0</v>
      </c>
      <c r="E247" s="60">
        <f>IF(ลับ!E$3=0,0,IF(เวลาเรียน!K41="น",ลับ!E$3,0))</f>
        <v>0</v>
      </c>
      <c r="F247" s="60" t="e">
        <f>IF(ลับ!F$3=0,0,IF(เวลาเรียน!#REF!="น",ลับ!F$3,0))</f>
        <v>#REF!</v>
      </c>
      <c r="G247" s="60">
        <f>IF(ลับ!G$3=0,0,IF(เวลาเรียน!L41="น",ลับ!G$3,0))</f>
        <v>0</v>
      </c>
      <c r="H247" s="60">
        <f>IF(ลับ!H$3=0,0,IF(เวลาเรียน!M41="น",ลับ!H$3,0))</f>
        <v>0</v>
      </c>
      <c r="I247" s="60">
        <f>IF(ลับ!I$3=0,0,IF(เวลาเรียน!N41="น",ลับ!I$3,0))</f>
        <v>0</v>
      </c>
      <c r="J247" s="60">
        <f>IF(ลับ!J$3=0,0,IF(เวลาเรียน!O41="น",ลับ!J$3,0))</f>
        <v>0</v>
      </c>
      <c r="K247" s="60">
        <f>IF(ลับ!K$3=0,0,IF(เวลาเรียน!P41="น",ลับ!K$3,0))</f>
        <v>0</v>
      </c>
      <c r="L247" s="60">
        <f>IF(ลับ!L$3=0,0,IF(เวลาเรียน!Q41="น",ลับ!L$3,0))</f>
        <v>0</v>
      </c>
      <c r="M247" s="60">
        <f>IF(ลับ!M$3=0,0,IF(เวลาเรียน!R41="น",ลับ!M$3,0))</f>
        <v>0</v>
      </c>
      <c r="N247" s="60">
        <f>IF(ลับ!N$3=0,0,IF(เวลาเรียน!S41="น",ลับ!N$3,0))</f>
        <v>0</v>
      </c>
      <c r="O247" s="60">
        <f>IF(ลับ!O$3=0,0,IF(เวลาเรียน!T41="น",ลับ!O$3,0))</f>
        <v>0</v>
      </c>
      <c r="P247" s="60">
        <f>IF(ลับ!P$3=0,0,IF(เวลาเรียน!U41="น",ลับ!P$3,0))</f>
        <v>0</v>
      </c>
      <c r="Q247" s="60">
        <f>IF(ลับ!Q$3=0,0,IF(เวลาเรียน!V41="น",ลับ!Q$3,0))</f>
        <v>0</v>
      </c>
      <c r="R247" s="60">
        <f>IF(ลับ!R$3=0,0,IF(เวลาเรียน!W41="น",ลับ!R$3,0))</f>
        <v>0</v>
      </c>
      <c r="S247" s="60">
        <f>IF(ลับ!S$3=0,0,IF(เวลาเรียน!X41="น",ลับ!S$3,0))</f>
        <v>0</v>
      </c>
      <c r="T247" s="60">
        <f>IF(ลับ!T$3=0,0,IF(เวลาเรียน!Y41="น",ลับ!T$3,0))</f>
        <v>0</v>
      </c>
      <c r="U247" s="60">
        <f>IF(ลับ!U$3=0,0,IF(เวลาเรียน!Z41="น",ลับ!U$3,0))</f>
        <v>0</v>
      </c>
      <c r="V247" s="60">
        <f>IF(ลับ!V$3=0,0,IF(เวลาเรียน!AA41="น",ลับ!V$3,0))</f>
        <v>0</v>
      </c>
      <c r="W247" s="60">
        <f>IF(ลับ!W$3=0,0,IF(เวลาเรียน!AB41="น",ลับ!W$3,0))</f>
        <v>0</v>
      </c>
      <c r="X247" s="60">
        <f>IF(ลับ!X$3=0,0,IF(เวลาเรียน!AC41="น",ลับ!X$3,0))</f>
        <v>0</v>
      </c>
      <c r="Y247" s="60">
        <f>IF(ลับ!Y$3=0,0,IF(เวลาเรียน!AD41="น",ลับ!Y$3,0))</f>
        <v>0</v>
      </c>
      <c r="Z247" s="295">
        <f>IF(ลับ!Z$3=0,0,IF(เวลาเรียน!AE41="น",ลับ!Z$3,0))</f>
        <v>0</v>
      </c>
      <c r="AA247" s="60">
        <f>IF(ลับ!B$3=0,0,IF(เวลาเรียน!AF41="น",ลับ!B$3,0))</f>
        <v>0</v>
      </c>
      <c r="AB247" s="60">
        <f>IF(ลับ!C$3=0,0,IF(เวลาเรียน!AG41="น",ลับ!C$3,0))</f>
        <v>0</v>
      </c>
      <c r="AC247" s="60">
        <f>IF(ลับ!D$3=0,0,IF(เวลาเรียน!AH41="น",ลับ!D$3,0))</f>
        <v>0</v>
      </c>
      <c r="AD247" s="60">
        <f>IF(ลับ!E$3=0,0,IF(เวลาเรียน!AI41="น",ลับ!E$3,0))</f>
        <v>0</v>
      </c>
      <c r="AE247" s="60" t="e">
        <f>IF(ลับ!F$3=0,0,IF(เวลาเรียน!AJ41="น",ลับ!F$3,0))</f>
        <v>#REF!</v>
      </c>
      <c r="AF247" s="60">
        <f>IF(ลับ!G$3=0,0,IF(เวลาเรียน!AK41="น",ลับ!G$3,0))</f>
        <v>0</v>
      </c>
      <c r="AG247" s="60">
        <f>IF(ลับ!H$3=0,0,IF(เวลาเรียน!AL41="น",ลับ!H$3,0))</f>
        <v>0</v>
      </c>
      <c r="AH247" s="60">
        <f>IF(ลับ!I$3=0,0,IF(เวลาเรียน!AM41="น",ลับ!I$3,0))</f>
        <v>0</v>
      </c>
      <c r="AI247" s="60">
        <f>IF(ลับ!J$3=0,0,IF(เวลาเรียน!AN41="น",ลับ!J$3,0))</f>
        <v>0</v>
      </c>
      <c r="AJ247" s="60">
        <f>IF(ลับ!K$3=0,0,IF(เวลาเรียน!AO41="น",ลับ!K$3,0))</f>
        <v>0</v>
      </c>
      <c r="AK247" s="60">
        <f>IF(ลับ!L$3=0,0,IF(เวลาเรียน!AP41="น",ลับ!L$3,0))</f>
        <v>0</v>
      </c>
      <c r="AL247" s="60">
        <f>IF(ลับ!M$3=0,0,IF(เวลาเรียน!AQ41="น",ลับ!M$3,0))</f>
        <v>0</v>
      </c>
      <c r="AM247" s="60">
        <f>IF(ลับ!N$3=0,0,IF(เวลาเรียน!AR41="น",ลับ!N$3,0))</f>
        <v>0</v>
      </c>
      <c r="AN247" s="60">
        <f>IF(ลับ!O$3=0,0,IF(เวลาเรียน!AS41="น",ลับ!O$3,0))</f>
        <v>0</v>
      </c>
      <c r="AO247" s="60">
        <f>IF(ลับ!P$3=0,0,IF(เวลาเรียน!AT41="น",ลับ!P$3,0))</f>
        <v>0</v>
      </c>
      <c r="AP247" s="60">
        <f>IF(ลับ!Q$3=0,0,IF(เวลาเรียน!AU41="น",ลับ!Q$3,0))</f>
        <v>0</v>
      </c>
      <c r="AQ247" s="60">
        <f>IF(ลับ!R$3=0,0,IF(เวลาเรียน!AV41="น",ลับ!R$3,0))</f>
        <v>0</v>
      </c>
      <c r="AR247" s="60">
        <f>IF(ลับ!S$3=0,0,IF(เวลาเรียน!AW41="น",ลับ!S$3,0))</f>
        <v>0</v>
      </c>
      <c r="AS247" s="60">
        <f>IF(ลับ!T$3=0,0,IF(เวลาเรียน!AX41="น",ลับ!T$3,0))</f>
        <v>0</v>
      </c>
      <c r="AT247" s="60">
        <f>IF(ลับ!U$3=0,0,IF(เวลาเรียน!AY41="น",ลับ!U$3,0))</f>
        <v>0</v>
      </c>
      <c r="AU247" s="60">
        <f>IF(ลับ!V$3=0,0,IF(เวลาเรียน!AZ41="น",ลับ!V$3,0))</f>
        <v>0</v>
      </c>
      <c r="AV247" s="60">
        <f>IF(ลับ!W$3=0,0,IF(เวลาเรียน!BA41="น",ลับ!W$3,0))</f>
        <v>0</v>
      </c>
      <c r="AW247" s="60">
        <f>IF(ลับ!X$3=0,0,IF(เวลาเรียน!BB41="น",ลับ!X$3,0))</f>
        <v>0</v>
      </c>
      <c r="AX247" s="60">
        <f>IF(ลับ!Y$3=0,0,IF(เวลาเรียน!BC41="น",ลับ!Y$3,0))</f>
        <v>0</v>
      </c>
      <c r="AY247" s="60">
        <f>IF(ลับ!Z$3=0,0,IF(เวลาเรียน!BD41="น",ลับ!Z$3,0))</f>
        <v>0</v>
      </c>
      <c r="AZ247" s="60">
        <f>IF(ลับ!AA$3=0,0,IF(เวลาเรียน!BE41="น",ลับ!AA$3,0))</f>
        <v>0</v>
      </c>
      <c r="BA247" s="60">
        <f>IF(ลับ!AB$3=0,0,IF(เวลาเรียน!BF41="น",ลับ!AB$3,0))</f>
        <v>0</v>
      </c>
      <c r="BB247" s="60">
        <f>IF(ลับ!AC$3=0,0,IF(เวลาเรียน!BG41="น",ลับ!AC$3,0))</f>
        <v>0</v>
      </c>
      <c r="BC247" s="60">
        <f>IF(ลับ!AD$3=0,0,IF(เวลาเรียน!BH41="น",ลับ!AD$3,0))</f>
        <v>0</v>
      </c>
      <c r="BD247" s="60">
        <f>IF(ลับ!AE$3=0,0,IF(เวลาเรียน!BI41="น",ลับ!AE$3,0))</f>
        <v>0</v>
      </c>
      <c r="BE247" s="60">
        <f>IF(ลับ!AF$3=0,0,IF(เวลาเรียน!BJ41="น",ลับ!AF$3,0))</f>
        <v>0</v>
      </c>
      <c r="BF247" s="60">
        <f>IF(ลับ!AG$3=0,0,IF(เวลาเรียน!BK41="น",ลับ!AG$3,0))</f>
        <v>0</v>
      </c>
      <c r="BG247" s="60">
        <f>IF(ลับ!AH$3=0,0,IF(เวลาเรียน!BL41="น",ลับ!AH$3,0))</f>
        <v>0</v>
      </c>
      <c r="BH247" s="60">
        <f>IF(ลับ!AI$3=0,0,IF(เวลาเรียน!BM41="น",ลับ!AI$3,0))</f>
        <v>0</v>
      </c>
      <c r="BI247" s="60">
        <f>IF(ลับ!AJ$3=0,0,IF(เวลาเรียน!BN41="น",ลับ!AJ$3,0))</f>
        <v>0</v>
      </c>
      <c r="BJ247" s="60">
        <f>IF(ลับ!AK$3=0,0,IF(เวลาเรียน!BO41="น",ลับ!AK$3,0))</f>
        <v>0</v>
      </c>
      <c r="BK247" s="60">
        <f>IF(ลับ!AL$3=0,0,IF(เวลาเรียน!BP41="น",ลับ!AL$3,0))</f>
        <v>0</v>
      </c>
      <c r="BL247" s="60">
        <f>IF(ลับ!AM$3=0,0,IF(เวลาเรียน!BQ41="น",ลับ!AM$3,0))</f>
        <v>0</v>
      </c>
      <c r="BM247" s="60">
        <f>IF(ลับ!AN$3=0,0,IF(เวลาเรียน!BR41="น",ลับ!AN$3,0))</f>
        <v>0</v>
      </c>
      <c r="BN247" s="60">
        <f>IF(ลับ!AO$3=0,0,IF(เวลาเรียน!BS41="น",ลับ!AO$3,0))</f>
        <v>0</v>
      </c>
      <c r="BO247" s="60">
        <f>IF(ลับ!AP$3=0,0,IF(เวลาเรียน!BT41="น",ลับ!AP$3,0))</f>
        <v>0</v>
      </c>
      <c r="BP247" s="60">
        <f>IF(ลับ!AQ$3=0,0,IF(เวลาเรียน!BU41="น",ลับ!AQ$3,0))</f>
        <v>0</v>
      </c>
      <c r="BQ247" s="60">
        <f>IF(ลับ!AR$3=0,0,IF(เวลาเรียน!BV41="น",ลับ!AR$3,0))</f>
        <v>0</v>
      </c>
      <c r="BR247" s="60">
        <f>IF(ลับ!AS$3=0,0,IF(เวลาเรียน!BW41="น",ลับ!AS$3,0))</f>
        <v>0</v>
      </c>
      <c r="BS247" s="295">
        <f>IF(ลับ!AT$3=0,0,IF(เวลาเรียน!BX41="น",ลับ!AT$3,0))</f>
        <v>0</v>
      </c>
      <c r="BT247" s="60">
        <f>IF(ลับ!BT$3=0,0,IF(เวลาเรียน!BZ41="น",ลับ!BT$3,0))</f>
        <v>0</v>
      </c>
      <c r="BU247" s="60">
        <f>IF(ลับ!BU$3=0,0,IF(เวลาเรียน!CA41="น",ลับ!BU$3,0))</f>
        <v>0</v>
      </c>
      <c r="BV247" s="60">
        <f>IF(ลับ!BV$3=0,0,IF(เวลาเรียน!CB41="น",ลับ!BV$3,0))</f>
        <v>0</v>
      </c>
      <c r="BW247" s="60">
        <f>IF(ลับ!BW$3=0,0,IF(เวลาเรียน!CC41="น",ลับ!BW$3,0))</f>
        <v>0</v>
      </c>
      <c r="BX247" s="60">
        <f>IF(ลับ!BX$3=0,0,IF(เวลาเรียน!CD41="น",ลับ!BX$3,0))</f>
        <v>0</v>
      </c>
      <c r="BY247" s="60">
        <f>IF(ลับ!BY$3=0,0,IF(เวลาเรียน!CE41="น",ลับ!BY$3,0))</f>
        <v>0</v>
      </c>
      <c r="BZ247" s="60">
        <f>IF(ลับ!BZ$3=0,0,IF(เวลาเรียน!CF41="น",ลับ!BZ$3,0))</f>
        <v>0</v>
      </c>
      <c r="CA247" s="60">
        <f>IF(ลับ!CA$3=0,0,IF(เวลาเรียน!CG41="น",ลับ!CA$3,0))</f>
        <v>0</v>
      </c>
      <c r="CB247" s="60">
        <f>IF(ลับ!CB$3=0,0,IF(เวลาเรียน!CH41="น",ลับ!CB$3,0))</f>
        <v>0</v>
      </c>
      <c r="CC247" s="60">
        <f>IF(ลับ!CC$3=0,0,IF(เวลาเรียน!CI41="น",ลับ!CC$3,0))</f>
        <v>0</v>
      </c>
      <c r="CD247" s="60">
        <f>IF(ลับ!CD$3=0,0,IF(เวลาเรียน!CJ41="น",ลับ!CD$3,0))</f>
        <v>0</v>
      </c>
      <c r="CE247" s="60">
        <f>IF(ลับ!CE$3=0,0,IF(เวลาเรียน!CK41="น",ลับ!CE$3,0))</f>
        <v>0</v>
      </c>
      <c r="CF247" s="60">
        <f>IF(ลับ!CF$3=0,0,IF(เวลาเรียน!CL41="น",ลับ!CF$3,0))</f>
        <v>0</v>
      </c>
      <c r="CG247" s="60">
        <f>IF(ลับ!CG$3=0,0,IF(เวลาเรียน!CM41="น",ลับ!CG$3,0))</f>
        <v>0</v>
      </c>
      <c r="CH247" s="60">
        <f>IF(ลับ!CH$3=0,0,IF(เวลาเรียน!CN41="น",ลับ!CH$3,0))</f>
        <v>0</v>
      </c>
      <c r="CI247" s="60">
        <f>IF(ลับ!CI$3=0,0,IF(เวลาเรียน!CO41="น",ลับ!CI$3,0))</f>
        <v>0</v>
      </c>
      <c r="CJ247" s="60">
        <f>IF(ลับ!CJ$3=0,0,IF(เวลาเรียน!CP41="น",ลับ!CJ$3,0))</f>
        <v>0</v>
      </c>
      <c r="CK247" s="60">
        <f>IF(ลับ!CK$3=0,0,IF(เวลาเรียน!CQ41="น",ลับ!CK$3,0))</f>
        <v>0</v>
      </c>
      <c r="CL247" s="60">
        <f>IF(ลับ!CL$3=0,0,IF(เวลาเรียน!CR41="น",ลับ!CL$3,0))</f>
        <v>0</v>
      </c>
      <c r="CM247" s="60">
        <f>IF(ลับ!CM$3=0,0,IF(เวลาเรียน!CS41="น",ลับ!CM$3,0))</f>
        <v>0</v>
      </c>
      <c r="CN247" s="60">
        <f>IF(ลับ!CN$3=0,0,IF(เวลาเรียน!CT41="น",ลับ!CN$3,0))</f>
        <v>0</v>
      </c>
      <c r="CO247" s="60">
        <f>IF(ลับ!CO$3=0,0,IF(เวลาเรียน!CU41="น",ลับ!CO$3,0))</f>
        <v>0</v>
      </c>
      <c r="CP247" s="60">
        <f>IF(ลับ!CP$3=0,0,IF(เวลาเรียน!CV41="น",ลับ!CP$3,0))</f>
        <v>0</v>
      </c>
      <c r="CQ247" s="60">
        <f>IF(ลับ!CQ$3=0,0,IF(เวลาเรียน!CW41="น",ลับ!CQ$3,0))</f>
        <v>0</v>
      </c>
      <c r="CR247" s="60">
        <f>IF(ลับ!CR$3=0,0,IF(เวลาเรียน!CX41="น",ลับ!CR$3,0))</f>
        <v>0</v>
      </c>
      <c r="CS247" s="60">
        <f>IF(ลับ!CS$3=0,0,IF(เวลาเรียน!CY41="น",ลับ!CS$3,0))</f>
        <v>0</v>
      </c>
      <c r="CT247" s="60">
        <f>IF(ลับ!CT$3=0,0,IF(เวลาเรียน!CZ41="น",ลับ!CT$3,0))</f>
        <v>0</v>
      </c>
      <c r="CU247" s="60">
        <f>IF(ลับ!CU$3=0,0,IF(เวลาเรียน!DA41="น",ลับ!CU$3,0))</f>
        <v>0</v>
      </c>
      <c r="CV247" s="60">
        <f>IF(ลับ!CV$3=0,0,IF(เวลาเรียน!DB41="น",ลับ!CV$3,0))</f>
        <v>0</v>
      </c>
      <c r="CW247" s="60">
        <f>IF(ลับ!CW$3=0,0,IF(เวลาเรียน!DC41="น",ลับ!CW$3,0))</f>
        <v>0</v>
      </c>
      <c r="CX247" s="73" t="e">
        <f t="shared" si="27"/>
        <v>#REF!</v>
      </c>
      <c r="CZ247" s="47"/>
      <c r="DA247" s="47"/>
      <c r="DB247" s="47"/>
      <c r="DC247" s="47"/>
      <c r="DD247" s="47"/>
      <c r="DE247" s="47"/>
      <c r="DF247" s="47"/>
      <c r="DG247" s="47"/>
      <c r="DH247" s="47"/>
      <c r="DI247" s="47"/>
      <c r="DJ247" s="47"/>
      <c r="DK247" s="47"/>
      <c r="DL247" s="47"/>
      <c r="DM247" s="47"/>
      <c r="DN247" s="47"/>
      <c r="DO247" s="47"/>
      <c r="DP247" s="47"/>
      <c r="DQ247" s="47"/>
      <c r="DR247" s="47"/>
      <c r="DS247" s="47"/>
      <c r="DT247" s="47"/>
      <c r="DU247" s="47"/>
      <c r="DV247" s="47"/>
      <c r="DW247" s="47"/>
      <c r="DX247" s="47"/>
      <c r="DY247" s="47"/>
      <c r="DZ247" s="47"/>
      <c r="EA247" s="47"/>
      <c r="EB247" s="47"/>
      <c r="EC247" s="47"/>
      <c r="ED247" s="47"/>
      <c r="EE247" s="47"/>
      <c r="EF247" s="47"/>
    </row>
    <row r="248" spans="1:136" ht="20.399999999999999" x14ac:dyDescent="0.55000000000000004">
      <c r="A248" s="25">
        <v>37</v>
      </c>
      <c r="B248" s="60">
        <f>IF(ลับ!B$3=0,0,IF(เวลาเรียน!H42="น",ลับ!B$3,0))</f>
        <v>0</v>
      </c>
      <c r="C248" s="60">
        <f>IF(ลับ!C$3=0,0,IF(เวลาเรียน!I42="น",ลับ!C$3,0))</f>
        <v>0</v>
      </c>
      <c r="D248" s="60">
        <f>IF(ลับ!D$3=0,0,IF(เวลาเรียน!J42="น",ลับ!D$3,0))</f>
        <v>0</v>
      </c>
      <c r="E248" s="60">
        <f>IF(ลับ!E$3=0,0,IF(เวลาเรียน!K42="น",ลับ!E$3,0))</f>
        <v>0</v>
      </c>
      <c r="F248" s="60" t="e">
        <f>IF(ลับ!F$3=0,0,IF(เวลาเรียน!#REF!="น",ลับ!F$3,0))</f>
        <v>#REF!</v>
      </c>
      <c r="G248" s="60">
        <f>IF(ลับ!G$3=0,0,IF(เวลาเรียน!L42="น",ลับ!G$3,0))</f>
        <v>0</v>
      </c>
      <c r="H248" s="60">
        <f>IF(ลับ!H$3=0,0,IF(เวลาเรียน!M42="น",ลับ!H$3,0))</f>
        <v>0</v>
      </c>
      <c r="I248" s="60">
        <f>IF(ลับ!I$3=0,0,IF(เวลาเรียน!N42="น",ลับ!I$3,0))</f>
        <v>0</v>
      </c>
      <c r="J248" s="60">
        <f>IF(ลับ!J$3=0,0,IF(เวลาเรียน!O42="น",ลับ!J$3,0))</f>
        <v>0</v>
      </c>
      <c r="K248" s="60">
        <f>IF(ลับ!K$3=0,0,IF(เวลาเรียน!P42="น",ลับ!K$3,0))</f>
        <v>0</v>
      </c>
      <c r="L248" s="60">
        <f>IF(ลับ!L$3=0,0,IF(เวลาเรียน!Q42="น",ลับ!L$3,0))</f>
        <v>0</v>
      </c>
      <c r="M248" s="60">
        <f>IF(ลับ!M$3=0,0,IF(เวลาเรียน!R42="น",ลับ!M$3,0))</f>
        <v>0</v>
      </c>
      <c r="N248" s="60">
        <f>IF(ลับ!N$3=0,0,IF(เวลาเรียน!S42="น",ลับ!N$3,0))</f>
        <v>0</v>
      </c>
      <c r="O248" s="60">
        <f>IF(ลับ!O$3=0,0,IF(เวลาเรียน!T42="น",ลับ!O$3,0))</f>
        <v>0</v>
      </c>
      <c r="P248" s="60">
        <f>IF(ลับ!P$3=0,0,IF(เวลาเรียน!U42="น",ลับ!P$3,0))</f>
        <v>0</v>
      </c>
      <c r="Q248" s="60">
        <f>IF(ลับ!Q$3=0,0,IF(เวลาเรียน!V42="น",ลับ!Q$3,0))</f>
        <v>0</v>
      </c>
      <c r="R248" s="60">
        <f>IF(ลับ!R$3=0,0,IF(เวลาเรียน!W42="น",ลับ!R$3,0))</f>
        <v>0</v>
      </c>
      <c r="S248" s="60">
        <f>IF(ลับ!S$3=0,0,IF(เวลาเรียน!X42="น",ลับ!S$3,0))</f>
        <v>0</v>
      </c>
      <c r="T248" s="60">
        <f>IF(ลับ!T$3=0,0,IF(เวลาเรียน!Y42="น",ลับ!T$3,0))</f>
        <v>0</v>
      </c>
      <c r="U248" s="60">
        <f>IF(ลับ!U$3=0,0,IF(เวลาเรียน!Z42="น",ลับ!U$3,0))</f>
        <v>0</v>
      </c>
      <c r="V248" s="60">
        <f>IF(ลับ!V$3=0,0,IF(เวลาเรียน!AA42="น",ลับ!V$3,0))</f>
        <v>0</v>
      </c>
      <c r="W248" s="60">
        <f>IF(ลับ!W$3=0,0,IF(เวลาเรียน!AB42="น",ลับ!W$3,0))</f>
        <v>0</v>
      </c>
      <c r="X248" s="60">
        <f>IF(ลับ!X$3=0,0,IF(เวลาเรียน!AC42="น",ลับ!X$3,0))</f>
        <v>0</v>
      </c>
      <c r="Y248" s="60">
        <f>IF(ลับ!Y$3=0,0,IF(เวลาเรียน!AD42="น",ลับ!Y$3,0))</f>
        <v>0</v>
      </c>
      <c r="Z248" s="295">
        <f>IF(ลับ!Z$3=0,0,IF(เวลาเรียน!AE42="น",ลับ!Z$3,0))</f>
        <v>0</v>
      </c>
      <c r="AA248" s="60">
        <f>IF(ลับ!B$3=0,0,IF(เวลาเรียน!AF42="น",ลับ!B$3,0))</f>
        <v>0</v>
      </c>
      <c r="AB248" s="60">
        <f>IF(ลับ!C$3=0,0,IF(เวลาเรียน!AG42="น",ลับ!C$3,0))</f>
        <v>0</v>
      </c>
      <c r="AC248" s="60">
        <f>IF(ลับ!D$3=0,0,IF(เวลาเรียน!AH42="น",ลับ!D$3,0))</f>
        <v>0</v>
      </c>
      <c r="AD248" s="60">
        <f>IF(ลับ!E$3=0,0,IF(เวลาเรียน!AI42="น",ลับ!E$3,0))</f>
        <v>0</v>
      </c>
      <c r="AE248" s="60" t="e">
        <f>IF(ลับ!F$3=0,0,IF(เวลาเรียน!AJ42="น",ลับ!F$3,0))</f>
        <v>#REF!</v>
      </c>
      <c r="AF248" s="60">
        <f>IF(ลับ!G$3=0,0,IF(เวลาเรียน!AK42="น",ลับ!G$3,0))</f>
        <v>0</v>
      </c>
      <c r="AG248" s="60">
        <f>IF(ลับ!H$3=0,0,IF(เวลาเรียน!AL42="น",ลับ!H$3,0))</f>
        <v>0</v>
      </c>
      <c r="AH248" s="60">
        <f>IF(ลับ!I$3=0,0,IF(เวลาเรียน!AM42="น",ลับ!I$3,0))</f>
        <v>0</v>
      </c>
      <c r="AI248" s="60">
        <f>IF(ลับ!J$3=0,0,IF(เวลาเรียน!AN42="น",ลับ!J$3,0))</f>
        <v>0</v>
      </c>
      <c r="AJ248" s="60">
        <f>IF(ลับ!K$3=0,0,IF(เวลาเรียน!AO42="น",ลับ!K$3,0))</f>
        <v>0</v>
      </c>
      <c r="AK248" s="60">
        <f>IF(ลับ!L$3=0,0,IF(เวลาเรียน!AP42="น",ลับ!L$3,0))</f>
        <v>0</v>
      </c>
      <c r="AL248" s="60">
        <f>IF(ลับ!M$3=0,0,IF(เวลาเรียน!AQ42="น",ลับ!M$3,0))</f>
        <v>0</v>
      </c>
      <c r="AM248" s="60">
        <f>IF(ลับ!N$3=0,0,IF(เวลาเรียน!AR42="น",ลับ!N$3,0))</f>
        <v>0</v>
      </c>
      <c r="AN248" s="60">
        <f>IF(ลับ!O$3=0,0,IF(เวลาเรียน!AS42="น",ลับ!O$3,0))</f>
        <v>0</v>
      </c>
      <c r="AO248" s="60">
        <f>IF(ลับ!P$3=0,0,IF(เวลาเรียน!AT42="น",ลับ!P$3,0))</f>
        <v>0</v>
      </c>
      <c r="AP248" s="60">
        <f>IF(ลับ!Q$3=0,0,IF(เวลาเรียน!AU42="น",ลับ!Q$3,0))</f>
        <v>0</v>
      </c>
      <c r="AQ248" s="60">
        <f>IF(ลับ!R$3=0,0,IF(เวลาเรียน!AV42="น",ลับ!R$3,0))</f>
        <v>0</v>
      </c>
      <c r="AR248" s="60">
        <f>IF(ลับ!S$3=0,0,IF(เวลาเรียน!AW42="น",ลับ!S$3,0))</f>
        <v>0</v>
      </c>
      <c r="AS248" s="60">
        <f>IF(ลับ!T$3=0,0,IF(เวลาเรียน!AX42="น",ลับ!T$3,0))</f>
        <v>0</v>
      </c>
      <c r="AT248" s="60">
        <f>IF(ลับ!U$3=0,0,IF(เวลาเรียน!AY42="น",ลับ!U$3,0))</f>
        <v>0</v>
      </c>
      <c r="AU248" s="60">
        <f>IF(ลับ!V$3=0,0,IF(เวลาเรียน!AZ42="น",ลับ!V$3,0))</f>
        <v>0</v>
      </c>
      <c r="AV248" s="60">
        <f>IF(ลับ!W$3=0,0,IF(เวลาเรียน!BA42="น",ลับ!W$3,0))</f>
        <v>0</v>
      </c>
      <c r="AW248" s="60">
        <f>IF(ลับ!X$3=0,0,IF(เวลาเรียน!BB42="น",ลับ!X$3,0))</f>
        <v>0</v>
      </c>
      <c r="AX248" s="60">
        <f>IF(ลับ!Y$3=0,0,IF(เวลาเรียน!BC42="น",ลับ!Y$3,0))</f>
        <v>0</v>
      </c>
      <c r="AY248" s="60">
        <f>IF(ลับ!Z$3=0,0,IF(เวลาเรียน!BD42="น",ลับ!Z$3,0))</f>
        <v>0</v>
      </c>
      <c r="AZ248" s="60">
        <f>IF(ลับ!AA$3=0,0,IF(เวลาเรียน!BE42="น",ลับ!AA$3,0))</f>
        <v>0</v>
      </c>
      <c r="BA248" s="60">
        <f>IF(ลับ!AB$3=0,0,IF(เวลาเรียน!BF42="น",ลับ!AB$3,0))</f>
        <v>0</v>
      </c>
      <c r="BB248" s="60">
        <f>IF(ลับ!AC$3=0,0,IF(เวลาเรียน!BG42="น",ลับ!AC$3,0))</f>
        <v>0</v>
      </c>
      <c r="BC248" s="60">
        <f>IF(ลับ!AD$3=0,0,IF(เวลาเรียน!BH42="น",ลับ!AD$3,0))</f>
        <v>0</v>
      </c>
      <c r="BD248" s="60">
        <f>IF(ลับ!AE$3=0,0,IF(เวลาเรียน!BI42="น",ลับ!AE$3,0))</f>
        <v>0</v>
      </c>
      <c r="BE248" s="60">
        <f>IF(ลับ!AF$3=0,0,IF(เวลาเรียน!BJ42="น",ลับ!AF$3,0))</f>
        <v>0</v>
      </c>
      <c r="BF248" s="60">
        <f>IF(ลับ!AG$3=0,0,IF(เวลาเรียน!BK42="น",ลับ!AG$3,0))</f>
        <v>0</v>
      </c>
      <c r="BG248" s="60">
        <f>IF(ลับ!AH$3=0,0,IF(เวลาเรียน!BL42="น",ลับ!AH$3,0))</f>
        <v>0</v>
      </c>
      <c r="BH248" s="60">
        <f>IF(ลับ!AI$3=0,0,IF(เวลาเรียน!BM42="น",ลับ!AI$3,0))</f>
        <v>0</v>
      </c>
      <c r="BI248" s="60">
        <f>IF(ลับ!AJ$3=0,0,IF(เวลาเรียน!BN42="น",ลับ!AJ$3,0))</f>
        <v>0</v>
      </c>
      <c r="BJ248" s="60">
        <f>IF(ลับ!AK$3=0,0,IF(เวลาเรียน!BO42="น",ลับ!AK$3,0))</f>
        <v>0</v>
      </c>
      <c r="BK248" s="60">
        <f>IF(ลับ!AL$3=0,0,IF(เวลาเรียน!BP42="น",ลับ!AL$3,0))</f>
        <v>0</v>
      </c>
      <c r="BL248" s="60">
        <f>IF(ลับ!AM$3=0,0,IF(เวลาเรียน!BQ42="น",ลับ!AM$3,0))</f>
        <v>0</v>
      </c>
      <c r="BM248" s="60">
        <f>IF(ลับ!AN$3=0,0,IF(เวลาเรียน!BR42="น",ลับ!AN$3,0))</f>
        <v>0</v>
      </c>
      <c r="BN248" s="60">
        <f>IF(ลับ!AO$3=0,0,IF(เวลาเรียน!BS42="น",ลับ!AO$3,0))</f>
        <v>0</v>
      </c>
      <c r="BO248" s="60">
        <f>IF(ลับ!AP$3=0,0,IF(เวลาเรียน!BT42="น",ลับ!AP$3,0))</f>
        <v>0</v>
      </c>
      <c r="BP248" s="60">
        <f>IF(ลับ!AQ$3=0,0,IF(เวลาเรียน!BU42="น",ลับ!AQ$3,0))</f>
        <v>0</v>
      </c>
      <c r="BQ248" s="60">
        <f>IF(ลับ!AR$3=0,0,IF(เวลาเรียน!BV42="น",ลับ!AR$3,0))</f>
        <v>0</v>
      </c>
      <c r="BR248" s="60">
        <f>IF(ลับ!AS$3=0,0,IF(เวลาเรียน!BW42="น",ลับ!AS$3,0))</f>
        <v>0</v>
      </c>
      <c r="BS248" s="295">
        <f>IF(ลับ!AT$3=0,0,IF(เวลาเรียน!BX42="น",ลับ!AT$3,0))</f>
        <v>0</v>
      </c>
      <c r="BT248" s="60">
        <f>IF(ลับ!BT$3=0,0,IF(เวลาเรียน!BZ42="น",ลับ!BT$3,0))</f>
        <v>0</v>
      </c>
      <c r="BU248" s="60">
        <f>IF(ลับ!BU$3=0,0,IF(เวลาเรียน!CA42="น",ลับ!BU$3,0))</f>
        <v>0</v>
      </c>
      <c r="BV248" s="60">
        <f>IF(ลับ!BV$3=0,0,IF(เวลาเรียน!CB42="น",ลับ!BV$3,0))</f>
        <v>0</v>
      </c>
      <c r="BW248" s="60">
        <f>IF(ลับ!BW$3=0,0,IF(เวลาเรียน!CC42="น",ลับ!BW$3,0))</f>
        <v>0</v>
      </c>
      <c r="BX248" s="60">
        <f>IF(ลับ!BX$3=0,0,IF(เวลาเรียน!CD42="น",ลับ!BX$3,0))</f>
        <v>0</v>
      </c>
      <c r="BY248" s="60">
        <f>IF(ลับ!BY$3=0,0,IF(เวลาเรียน!CE42="น",ลับ!BY$3,0))</f>
        <v>0</v>
      </c>
      <c r="BZ248" s="60">
        <f>IF(ลับ!BZ$3=0,0,IF(เวลาเรียน!CF42="น",ลับ!BZ$3,0))</f>
        <v>0</v>
      </c>
      <c r="CA248" s="60">
        <f>IF(ลับ!CA$3=0,0,IF(เวลาเรียน!CG42="น",ลับ!CA$3,0))</f>
        <v>0</v>
      </c>
      <c r="CB248" s="60">
        <f>IF(ลับ!CB$3=0,0,IF(เวลาเรียน!CH42="น",ลับ!CB$3,0))</f>
        <v>0</v>
      </c>
      <c r="CC248" s="60">
        <f>IF(ลับ!CC$3=0,0,IF(เวลาเรียน!CI42="น",ลับ!CC$3,0))</f>
        <v>0</v>
      </c>
      <c r="CD248" s="60">
        <f>IF(ลับ!CD$3=0,0,IF(เวลาเรียน!CJ42="น",ลับ!CD$3,0))</f>
        <v>0</v>
      </c>
      <c r="CE248" s="60">
        <f>IF(ลับ!CE$3=0,0,IF(เวลาเรียน!CK42="น",ลับ!CE$3,0))</f>
        <v>0</v>
      </c>
      <c r="CF248" s="60">
        <f>IF(ลับ!CF$3=0,0,IF(เวลาเรียน!CL42="น",ลับ!CF$3,0))</f>
        <v>0</v>
      </c>
      <c r="CG248" s="60">
        <f>IF(ลับ!CG$3=0,0,IF(เวลาเรียน!CM42="น",ลับ!CG$3,0))</f>
        <v>0</v>
      </c>
      <c r="CH248" s="60">
        <f>IF(ลับ!CH$3=0,0,IF(เวลาเรียน!CN42="น",ลับ!CH$3,0))</f>
        <v>0</v>
      </c>
      <c r="CI248" s="60">
        <f>IF(ลับ!CI$3=0,0,IF(เวลาเรียน!CO42="น",ลับ!CI$3,0))</f>
        <v>0</v>
      </c>
      <c r="CJ248" s="60">
        <f>IF(ลับ!CJ$3=0,0,IF(เวลาเรียน!CP42="น",ลับ!CJ$3,0))</f>
        <v>0</v>
      </c>
      <c r="CK248" s="60">
        <f>IF(ลับ!CK$3=0,0,IF(เวลาเรียน!CQ42="น",ลับ!CK$3,0))</f>
        <v>0</v>
      </c>
      <c r="CL248" s="60">
        <f>IF(ลับ!CL$3=0,0,IF(เวลาเรียน!CR42="น",ลับ!CL$3,0))</f>
        <v>0</v>
      </c>
      <c r="CM248" s="60">
        <f>IF(ลับ!CM$3=0,0,IF(เวลาเรียน!CS42="น",ลับ!CM$3,0))</f>
        <v>0</v>
      </c>
      <c r="CN248" s="60">
        <f>IF(ลับ!CN$3=0,0,IF(เวลาเรียน!CT42="น",ลับ!CN$3,0))</f>
        <v>0</v>
      </c>
      <c r="CO248" s="60">
        <f>IF(ลับ!CO$3=0,0,IF(เวลาเรียน!CU42="น",ลับ!CO$3,0))</f>
        <v>0</v>
      </c>
      <c r="CP248" s="60">
        <f>IF(ลับ!CP$3=0,0,IF(เวลาเรียน!CV42="น",ลับ!CP$3,0))</f>
        <v>0</v>
      </c>
      <c r="CQ248" s="60">
        <f>IF(ลับ!CQ$3=0,0,IF(เวลาเรียน!CW42="น",ลับ!CQ$3,0))</f>
        <v>0</v>
      </c>
      <c r="CR248" s="60">
        <f>IF(ลับ!CR$3=0,0,IF(เวลาเรียน!CX42="น",ลับ!CR$3,0))</f>
        <v>0</v>
      </c>
      <c r="CS248" s="60">
        <f>IF(ลับ!CS$3=0,0,IF(เวลาเรียน!CY42="น",ลับ!CS$3,0))</f>
        <v>0</v>
      </c>
      <c r="CT248" s="60">
        <f>IF(ลับ!CT$3=0,0,IF(เวลาเรียน!CZ42="น",ลับ!CT$3,0))</f>
        <v>0</v>
      </c>
      <c r="CU248" s="60">
        <f>IF(ลับ!CU$3=0,0,IF(เวลาเรียน!DA42="น",ลับ!CU$3,0))</f>
        <v>0</v>
      </c>
      <c r="CV248" s="60">
        <f>IF(ลับ!CV$3=0,0,IF(เวลาเรียน!DB42="น",ลับ!CV$3,0))</f>
        <v>0</v>
      </c>
      <c r="CW248" s="60">
        <f>IF(ลับ!CW$3=0,0,IF(เวลาเรียน!DC42="น",ลับ!CW$3,0))</f>
        <v>0</v>
      </c>
      <c r="CX248" s="73" t="e">
        <f t="shared" si="27"/>
        <v>#REF!</v>
      </c>
      <c r="CZ248" s="47"/>
      <c r="DA248" s="47"/>
      <c r="DB248" s="47"/>
      <c r="DC248" s="47"/>
      <c r="DD248" s="47"/>
      <c r="DE248" s="47"/>
      <c r="DF248" s="47"/>
      <c r="DG248" s="47"/>
      <c r="DH248" s="47"/>
      <c r="DI248" s="47"/>
      <c r="DJ248" s="47"/>
      <c r="DK248" s="47"/>
      <c r="DL248" s="47"/>
      <c r="DM248" s="47"/>
      <c r="DN248" s="47"/>
      <c r="DO248" s="47"/>
      <c r="DP248" s="47"/>
      <c r="DQ248" s="47"/>
      <c r="DR248" s="47"/>
      <c r="DS248" s="47"/>
      <c r="DT248" s="47"/>
      <c r="DU248" s="47"/>
      <c r="DV248" s="47"/>
      <c r="DW248" s="47"/>
      <c r="DX248" s="47"/>
      <c r="DY248" s="47"/>
      <c r="DZ248" s="47"/>
      <c r="EA248" s="47"/>
      <c r="EB248" s="47"/>
      <c r="EC248" s="47"/>
      <c r="ED248" s="47"/>
      <c r="EE248" s="47"/>
      <c r="EF248" s="47"/>
    </row>
    <row r="249" spans="1:136" ht="20.399999999999999" x14ac:dyDescent="0.55000000000000004">
      <c r="A249" s="25">
        <v>38</v>
      </c>
      <c r="B249" s="60">
        <f>IF(ลับ!B$3=0,0,IF(เวลาเรียน!H43="น",ลับ!B$3,0))</f>
        <v>0</v>
      </c>
      <c r="C249" s="60">
        <f>IF(ลับ!C$3=0,0,IF(เวลาเรียน!I43="น",ลับ!C$3,0))</f>
        <v>0</v>
      </c>
      <c r="D249" s="60">
        <f>IF(ลับ!D$3=0,0,IF(เวลาเรียน!J43="น",ลับ!D$3,0))</f>
        <v>0</v>
      </c>
      <c r="E249" s="60">
        <f>IF(ลับ!E$3=0,0,IF(เวลาเรียน!K43="น",ลับ!E$3,0))</f>
        <v>0</v>
      </c>
      <c r="F249" s="60" t="e">
        <f>IF(ลับ!F$3=0,0,IF(เวลาเรียน!#REF!="น",ลับ!F$3,0))</f>
        <v>#REF!</v>
      </c>
      <c r="G249" s="60">
        <f>IF(ลับ!G$3=0,0,IF(เวลาเรียน!L43="น",ลับ!G$3,0))</f>
        <v>0</v>
      </c>
      <c r="H249" s="60">
        <f>IF(ลับ!H$3=0,0,IF(เวลาเรียน!M43="น",ลับ!H$3,0))</f>
        <v>0</v>
      </c>
      <c r="I249" s="60">
        <f>IF(ลับ!I$3=0,0,IF(เวลาเรียน!N43="น",ลับ!I$3,0))</f>
        <v>0</v>
      </c>
      <c r="J249" s="60">
        <f>IF(ลับ!J$3=0,0,IF(เวลาเรียน!O43="น",ลับ!J$3,0))</f>
        <v>0</v>
      </c>
      <c r="K249" s="60">
        <f>IF(ลับ!K$3=0,0,IF(เวลาเรียน!P43="น",ลับ!K$3,0))</f>
        <v>0</v>
      </c>
      <c r="L249" s="60">
        <f>IF(ลับ!L$3=0,0,IF(เวลาเรียน!Q43="น",ลับ!L$3,0))</f>
        <v>0</v>
      </c>
      <c r="M249" s="60">
        <f>IF(ลับ!M$3=0,0,IF(เวลาเรียน!R43="น",ลับ!M$3,0))</f>
        <v>0</v>
      </c>
      <c r="N249" s="60">
        <f>IF(ลับ!N$3=0,0,IF(เวลาเรียน!S43="น",ลับ!N$3,0))</f>
        <v>0</v>
      </c>
      <c r="O249" s="60">
        <f>IF(ลับ!O$3=0,0,IF(เวลาเรียน!T43="น",ลับ!O$3,0))</f>
        <v>0</v>
      </c>
      <c r="P249" s="60">
        <f>IF(ลับ!P$3=0,0,IF(เวลาเรียน!U43="น",ลับ!P$3,0))</f>
        <v>0</v>
      </c>
      <c r="Q249" s="60">
        <f>IF(ลับ!Q$3=0,0,IF(เวลาเรียน!V43="น",ลับ!Q$3,0))</f>
        <v>0</v>
      </c>
      <c r="R249" s="60">
        <f>IF(ลับ!R$3=0,0,IF(เวลาเรียน!W43="น",ลับ!R$3,0))</f>
        <v>0</v>
      </c>
      <c r="S249" s="60">
        <f>IF(ลับ!S$3=0,0,IF(เวลาเรียน!X43="น",ลับ!S$3,0))</f>
        <v>0</v>
      </c>
      <c r="T249" s="60">
        <f>IF(ลับ!T$3=0,0,IF(เวลาเรียน!Y43="น",ลับ!T$3,0))</f>
        <v>0</v>
      </c>
      <c r="U249" s="60">
        <f>IF(ลับ!U$3=0,0,IF(เวลาเรียน!Z43="น",ลับ!U$3,0))</f>
        <v>0</v>
      </c>
      <c r="V249" s="60">
        <f>IF(ลับ!V$3=0,0,IF(เวลาเรียน!AA43="น",ลับ!V$3,0))</f>
        <v>0</v>
      </c>
      <c r="W249" s="60">
        <f>IF(ลับ!W$3=0,0,IF(เวลาเรียน!AB43="น",ลับ!W$3,0))</f>
        <v>0</v>
      </c>
      <c r="X249" s="60">
        <f>IF(ลับ!X$3=0,0,IF(เวลาเรียน!AC43="น",ลับ!X$3,0))</f>
        <v>0</v>
      </c>
      <c r="Y249" s="60">
        <f>IF(ลับ!Y$3=0,0,IF(เวลาเรียน!AD43="น",ลับ!Y$3,0))</f>
        <v>0</v>
      </c>
      <c r="Z249" s="295">
        <f>IF(ลับ!Z$3=0,0,IF(เวลาเรียน!AE43="น",ลับ!Z$3,0))</f>
        <v>0</v>
      </c>
      <c r="AA249" s="60">
        <f>IF(ลับ!B$3=0,0,IF(เวลาเรียน!AF43="น",ลับ!B$3,0))</f>
        <v>0</v>
      </c>
      <c r="AB249" s="60">
        <f>IF(ลับ!C$3=0,0,IF(เวลาเรียน!AG43="น",ลับ!C$3,0))</f>
        <v>0</v>
      </c>
      <c r="AC249" s="60">
        <f>IF(ลับ!D$3=0,0,IF(เวลาเรียน!AH43="น",ลับ!D$3,0))</f>
        <v>0</v>
      </c>
      <c r="AD249" s="60">
        <f>IF(ลับ!E$3=0,0,IF(เวลาเรียน!AI43="น",ลับ!E$3,0))</f>
        <v>0</v>
      </c>
      <c r="AE249" s="60" t="e">
        <f>IF(ลับ!F$3=0,0,IF(เวลาเรียน!AJ43="น",ลับ!F$3,0))</f>
        <v>#REF!</v>
      </c>
      <c r="AF249" s="60">
        <f>IF(ลับ!G$3=0,0,IF(เวลาเรียน!AK43="น",ลับ!G$3,0))</f>
        <v>0</v>
      </c>
      <c r="AG249" s="60">
        <f>IF(ลับ!H$3=0,0,IF(เวลาเรียน!AL43="น",ลับ!H$3,0))</f>
        <v>0</v>
      </c>
      <c r="AH249" s="60">
        <f>IF(ลับ!I$3=0,0,IF(เวลาเรียน!AM43="น",ลับ!I$3,0))</f>
        <v>0</v>
      </c>
      <c r="AI249" s="60">
        <f>IF(ลับ!J$3=0,0,IF(เวลาเรียน!AN43="น",ลับ!J$3,0))</f>
        <v>0</v>
      </c>
      <c r="AJ249" s="60">
        <f>IF(ลับ!K$3=0,0,IF(เวลาเรียน!AO43="น",ลับ!K$3,0))</f>
        <v>0</v>
      </c>
      <c r="AK249" s="60">
        <f>IF(ลับ!L$3=0,0,IF(เวลาเรียน!AP43="น",ลับ!L$3,0))</f>
        <v>0</v>
      </c>
      <c r="AL249" s="60">
        <f>IF(ลับ!M$3=0,0,IF(เวลาเรียน!AQ43="น",ลับ!M$3,0))</f>
        <v>0</v>
      </c>
      <c r="AM249" s="60">
        <f>IF(ลับ!N$3=0,0,IF(เวลาเรียน!AR43="น",ลับ!N$3,0))</f>
        <v>0</v>
      </c>
      <c r="AN249" s="60">
        <f>IF(ลับ!O$3=0,0,IF(เวลาเรียน!AS43="น",ลับ!O$3,0))</f>
        <v>0</v>
      </c>
      <c r="AO249" s="60">
        <f>IF(ลับ!P$3=0,0,IF(เวลาเรียน!AT43="น",ลับ!P$3,0))</f>
        <v>0</v>
      </c>
      <c r="AP249" s="60">
        <f>IF(ลับ!Q$3=0,0,IF(เวลาเรียน!AU43="น",ลับ!Q$3,0))</f>
        <v>0</v>
      </c>
      <c r="AQ249" s="60">
        <f>IF(ลับ!R$3=0,0,IF(เวลาเรียน!AV43="น",ลับ!R$3,0))</f>
        <v>0</v>
      </c>
      <c r="AR249" s="60">
        <f>IF(ลับ!S$3=0,0,IF(เวลาเรียน!AW43="น",ลับ!S$3,0))</f>
        <v>0</v>
      </c>
      <c r="AS249" s="60">
        <f>IF(ลับ!T$3=0,0,IF(เวลาเรียน!AX43="น",ลับ!T$3,0))</f>
        <v>0</v>
      </c>
      <c r="AT249" s="60">
        <f>IF(ลับ!U$3=0,0,IF(เวลาเรียน!AY43="น",ลับ!U$3,0))</f>
        <v>0</v>
      </c>
      <c r="AU249" s="60">
        <f>IF(ลับ!V$3=0,0,IF(เวลาเรียน!AZ43="น",ลับ!V$3,0))</f>
        <v>0</v>
      </c>
      <c r="AV249" s="60">
        <f>IF(ลับ!W$3=0,0,IF(เวลาเรียน!BA43="น",ลับ!W$3,0))</f>
        <v>0</v>
      </c>
      <c r="AW249" s="60">
        <f>IF(ลับ!X$3=0,0,IF(เวลาเรียน!BB43="น",ลับ!X$3,0))</f>
        <v>0</v>
      </c>
      <c r="AX249" s="60">
        <f>IF(ลับ!Y$3=0,0,IF(เวลาเรียน!BC43="น",ลับ!Y$3,0))</f>
        <v>0</v>
      </c>
      <c r="AY249" s="60">
        <f>IF(ลับ!Z$3=0,0,IF(เวลาเรียน!BD43="น",ลับ!Z$3,0))</f>
        <v>0</v>
      </c>
      <c r="AZ249" s="60">
        <f>IF(ลับ!AA$3=0,0,IF(เวลาเรียน!BE43="น",ลับ!AA$3,0))</f>
        <v>0</v>
      </c>
      <c r="BA249" s="60">
        <f>IF(ลับ!AB$3=0,0,IF(เวลาเรียน!BF43="น",ลับ!AB$3,0))</f>
        <v>0</v>
      </c>
      <c r="BB249" s="60">
        <f>IF(ลับ!AC$3=0,0,IF(เวลาเรียน!BG43="น",ลับ!AC$3,0))</f>
        <v>0</v>
      </c>
      <c r="BC249" s="60">
        <f>IF(ลับ!AD$3=0,0,IF(เวลาเรียน!BH43="น",ลับ!AD$3,0))</f>
        <v>0</v>
      </c>
      <c r="BD249" s="60">
        <f>IF(ลับ!AE$3=0,0,IF(เวลาเรียน!BI43="น",ลับ!AE$3,0))</f>
        <v>0</v>
      </c>
      <c r="BE249" s="60">
        <f>IF(ลับ!AF$3=0,0,IF(เวลาเรียน!BJ43="น",ลับ!AF$3,0))</f>
        <v>0</v>
      </c>
      <c r="BF249" s="60">
        <f>IF(ลับ!AG$3=0,0,IF(เวลาเรียน!BK43="น",ลับ!AG$3,0))</f>
        <v>0</v>
      </c>
      <c r="BG249" s="60">
        <f>IF(ลับ!AH$3=0,0,IF(เวลาเรียน!BL43="น",ลับ!AH$3,0))</f>
        <v>0</v>
      </c>
      <c r="BH249" s="60">
        <f>IF(ลับ!AI$3=0,0,IF(เวลาเรียน!BM43="น",ลับ!AI$3,0))</f>
        <v>0</v>
      </c>
      <c r="BI249" s="60">
        <f>IF(ลับ!AJ$3=0,0,IF(เวลาเรียน!BN43="น",ลับ!AJ$3,0))</f>
        <v>0</v>
      </c>
      <c r="BJ249" s="60">
        <f>IF(ลับ!AK$3=0,0,IF(เวลาเรียน!BO43="น",ลับ!AK$3,0))</f>
        <v>0</v>
      </c>
      <c r="BK249" s="60">
        <f>IF(ลับ!AL$3=0,0,IF(เวลาเรียน!BP43="น",ลับ!AL$3,0))</f>
        <v>0</v>
      </c>
      <c r="BL249" s="60">
        <f>IF(ลับ!AM$3=0,0,IF(เวลาเรียน!BQ43="น",ลับ!AM$3,0))</f>
        <v>0</v>
      </c>
      <c r="BM249" s="60">
        <f>IF(ลับ!AN$3=0,0,IF(เวลาเรียน!BR43="น",ลับ!AN$3,0))</f>
        <v>0</v>
      </c>
      <c r="BN249" s="60">
        <f>IF(ลับ!AO$3=0,0,IF(เวลาเรียน!BS43="น",ลับ!AO$3,0))</f>
        <v>0</v>
      </c>
      <c r="BO249" s="60">
        <f>IF(ลับ!AP$3=0,0,IF(เวลาเรียน!BT43="น",ลับ!AP$3,0))</f>
        <v>0</v>
      </c>
      <c r="BP249" s="60">
        <f>IF(ลับ!AQ$3=0,0,IF(เวลาเรียน!BU43="น",ลับ!AQ$3,0))</f>
        <v>0</v>
      </c>
      <c r="BQ249" s="60">
        <f>IF(ลับ!AR$3=0,0,IF(เวลาเรียน!BV43="น",ลับ!AR$3,0))</f>
        <v>0</v>
      </c>
      <c r="BR249" s="60">
        <f>IF(ลับ!AS$3=0,0,IF(เวลาเรียน!BW43="น",ลับ!AS$3,0))</f>
        <v>0</v>
      </c>
      <c r="BS249" s="295">
        <f>IF(ลับ!AT$3=0,0,IF(เวลาเรียน!BX43="น",ลับ!AT$3,0))</f>
        <v>0</v>
      </c>
      <c r="BT249" s="60">
        <f>IF(ลับ!BT$3=0,0,IF(เวลาเรียน!BZ43="น",ลับ!BT$3,0))</f>
        <v>0</v>
      </c>
      <c r="BU249" s="60">
        <f>IF(ลับ!BU$3=0,0,IF(เวลาเรียน!CA43="น",ลับ!BU$3,0))</f>
        <v>0</v>
      </c>
      <c r="BV249" s="60">
        <f>IF(ลับ!BV$3=0,0,IF(เวลาเรียน!CB43="น",ลับ!BV$3,0))</f>
        <v>0</v>
      </c>
      <c r="BW249" s="60">
        <f>IF(ลับ!BW$3=0,0,IF(เวลาเรียน!CC43="น",ลับ!BW$3,0))</f>
        <v>0</v>
      </c>
      <c r="BX249" s="60">
        <f>IF(ลับ!BX$3=0,0,IF(เวลาเรียน!CD43="น",ลับ!BX$3,0))</f>
        <v>0</v>
      </c>
      <c r="BY249" s="60">
        <f>IF(ลับ!BY$3=0,0,IF(เวลาเรียน!CE43="น",ลับ!BY$3,0))</f>
        <v>0</v>
      </c>
      <c r="BZ249" s="60">
        <f>IF(ลับ!BZ$3=0,0,IF(เวลาเรียน!CF43="น",ลับ!BZ$3,0))</f>
        <v>0</v>
      </c>
      <c r="CA249" s="60">
        <f>IF(ลับ!CA$3=0,0,IF(เวลาเรียน!CG43="น",ลับ!CA$3,0))</f>
        <v>0</v>
      </c>
      <c r="CB249" s="60">
        <f>IF(ลับ!CB$3=0,0,IF(เวลาเรียน!CH43="น",ลับ!CB$3,0))</f>
        <v>0</v>
      </c>
      <c r="CC249" s="60">
        <f>IF(ลับ!CC$3=0,0,IF(เวลาเรียน!CI43="น",ลับ!CC$3,0))</f>
        <v>0</v>
      </c>
      <c r="CD249" s="60">
        <f>IF(ลับ!CD$3=0,0,IF(เวลาเรียน!CJ43="น",ลับ!CD$3,0))</f>
        <v>0</v>
      </c>
      <c r="CE249" s="60">
        <f>IF(ลับ!CE$3=0,0,IF(เวลาเรียน!CK43="น",ลับ!CE$3,0))</f>
        <v>0</v>
      </c>
      <c r="CF249" s="60">
        <f>IF(ลับ!CF$3=0,0,IF(เวลาเรียน!CL43="น",ลับ!CF$3,0))</f>
        <v>0</v>
      </c>
      <c r="CG249" s="60">
        <f>IF(ลับ!CG$3=0,0,IF(เวลาเรียน!CM43="น",ลับ!CG$3,0))</f>
        <v>0</v>
      </c>
      <c r="CH249" s="60">
        <f>IF(ลับ!CH$3=0,0,IF(เวลาเรียน!CN43="น",ลับ!CH$3,0))</f>
        <v>0</v>
      </c>
      <c r="CI249" s="60">
        <f>IF(ลับ!CI$3=0,0,IF(เวลาเรียน!CO43="น",ลับ!CI$3,0))</f>
        <v>0</v>
      </c>
      <c r="CJ249" s="60">
        <f>IF(ลับ!CJ$3=0,0,IF(เวลาเรียน!CP43="น",ลับ!CJ$3,0))</f>
        <v>0</v>
      </c>
      <c r="CK249" s="60">
        <f>IF(ลับ!CK$3=0,0,IF(เวลาเรียน!CQ43="น",ลับ!CK$3,0))</f>
        <v>0</v>
      </c>
      <c r="CL249" s="60">
        <f>IF(ลับ!CL$3=0,0,IF(เวลาเรียน!CR43="น",ลับ!CL$3,0))</f>
        <v>0</v>
      </c>
      <c r="CM249" s="60">
        <f>IF(ลับ!CM$3=0,0,IF(เวลาเรียน!CS43="น",ลับ!CM$3,0))</f>
        <v>0</v>
      </c>
      <c r="CN249" s="60">
        <f>IF(ลับ!CN$3=0,0,IF(เวลาเรียน!CT43="น",ลับ!CN$3,0))</f>
        <v>0</v>
      </c>
      <c r="CO249" s="60">
        <f>IF(ลับ!CO$3=0,0,IF(เวลาเรียน!CU43="น",ลับ!CO$3,0))</f>
        <v>0</v>
      </c>
      <c r="CP249" s="60">
        <f>IF(ลับ!CP$3=0,0,IF(เวลาเรียน!CV43="น",ลับ!CP$3,0))</f>
        <v>0</v>
      </c>
      <c r="CQ249" s="60">
        <f>IF(ลับ!CQ$3=0,0,IF(เวลาเรียน!CW43="น",ลับ!CQ$3,0))</f>
        <v>0</v>
      </c>
      <c r="CR249" s="60">
        <f>IF(ลับ!CR$3=0,0,IF(เวลาเรียน!CX43="น",ลับ!CR$3,0))</f>
        <v>0</v>
      </c>
      <c r="CS249" s="60">
        <f>IF(ลับ!CS$3=0,0,IF(เวลาเรียน!CY43="น",ลับ!CS$3,0))</f>
        <v>0</v>
      </c>
      <c r="CT249" s="60">
        <f>IF(ลับ!CT$3=0,0,IF(เวลาเรียน!CZ43="น",ลับ!CT$3,0))</f>
        <v>0</v>
      </c>
      <c r="CU249" s="60">
        <f>IF(ลับ!CU$3=0,0,IF(เวลาเรียน!DA43="น",ลับ!CU$3,0))</f>
        <v>0</v>
      </c>
      <c r="CV249" s="60">
        <f>IF(ลับ!CV$3=0,0,IF(เวลาเรียน!DB43="น",ลับ!CV$3,0))</f>
        <v>0</v>
      </c>
      <c r="CW249" s="60">
        <f>IF(ลับ!CW$3=0,0,IF(เวลาเรียน!DC43="น",ลับ!CW$3,0))</f>
        <v>0</v>
      </c>
      <c r="CX249" s="73" t="e">
        <f t="shared" si="27"/>
        <v>#REF!</v>
      </c>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row>
    <row r="250" spans="1:136" ht="20.399999999999999" x14ac:dyDescent="0.55000000000000004">
      <c r="A250" s="25">
        <v>39</v>
      </c>
      <c r="B250" s="60">
        <f>IF(ลับ!B$3=0,0,IF(เวลาเรียน!H44="น",ลับ!B$3,0))</f>
        <v>0</v>
      </c>
      <c r="C250" s="60">
        <f>IF(ลับ!C$3=0,0,IF(เวลาเรียน!I44="น",ลับ!C$3,0))</f>
        <v>0</v>
      </c>
      <c r="D250" s="60">
        <f>IF(ลับ!D$3=0,0,IF(เวลาเรียน!J44="น",ลับ!D$3,0))</f>
        <v>0</v>
      </c>
      <c r="E250" s="60">
        <f>IF(ลับ!E$3=0,0,IF(เวลาเรียน!K44="น",ลับ!E$3,0))</f>
        <v>0</v>
      </c>
      <c r="F250" s="60" t="e">
        <f>IF(ลับ!F$3=0,0,IF(เวลาเรียน!#REF!="น",ลับ!F$3,0))</f>
        <v>#REF!</v>
      </c>
      <c r="G250" s="60">
        <f>IF(ลับ!G$3=0,0,IF(เวลาเรียน!L44="น",ลับ!G$3,0))</f>
        <v>0</v>
      </c>
      <c r="H250" s="60">
        <f>IF(ลับ!H$3=0,0,IF(เวลาเรียน!M44="น",ลับ!H$3,0))</f>
        <v>0</v>
      </c>
      <c r="I250" s="60">
        <f>IF(ลับ!I$3=0,0,IF(เวลาเรียน!N44="น",ลับ!I$3,0))</f>
        <v>0</v>
      </c>
      <c r="J250" s="60">
        <f>IF(ลับ!J$3=0,0,IF(เวลาเรียน!O44="น",ลับ!J$3,0))</f>
        <v>0</v>
      </c>
      <c r="K250" s="60">
        <f>IF(ลับ!K$3=0,0,IF(เวลาเรียน!P44="น",ลับ!K$3,0))</f>
        <v>0</v>
      </c>
      <c r="L250" s="60">
        <f>IF(ลับ!L$3=0,0,IF(เวลาเรียน!Q44="น",ลับ!L$3,0))</f>
        <v>0</v>
      </c>
      <c r="M250" s="60">
        <f>IF(ลับ!M$3=0,0,IF(เวลาเรียน!R44="น",ลับ!M$3,0))</f>
        <v>0</v>
      </c>
      <c r="N250" s="60">
        <f>IF(ลับ!N$3=0,0,IF(เวลาเรียน!S44="น",ลับ!N$3,0))</f>
        <v>0</v>
      </c>
      <c r="O250" s="60">
        <f>IF(ลับ!O$3=0,0,IF(เวลาเรียน!T44="น",ลับ!O$3,0))</f>
        <v>0</v>
      </c>
      <c r="P250" s="60">
        <f>IF(ลับ!P$3=0,0,IF(เวลาเรียน!U44="น",ลับ!P$3,0))</f>
        <v>0</v>
      </c>
      <c r="Q250" s="60">
        <f>IF(ลับ!Q$3=0,0,IF(เวลาเรียน!V44="น",ลับ!Q$3,0))</f>
        <v>0</v>
      </c>
      <c r="R250" s="60">
        <f>IF(ลับ!R$3=0,0,IF(เวลาเรียน!W44="น",ลับ!R$3,0))</f>
        <v>0</v>
      </c>
      <c r="S250" s="60">
        <f>IF(ลับ!S$3=0,0,IF(เวลาเรียน!X44="น",ลับ!S$3,0))</f>
        <v>0</v>
      </c>
      <c r="T250" s="60">
        <f>IF(ลับ!T$3=0,0,IF(เวลาเรียน!Y44="น",ลับ!T$3,0))</f>
        <v>0</v>
      </c>
      <c r="U250" s="60">
        <f>IF(ลับ!U$3=0,0,IF(เวลาเรียน!Z44="น",ลับ!U$3,0))</f>
        <v>0</v>
      </c>
      <c r="V250" s="60">
        <f>IF(ลับ!V$3=0,0,IF(เวลาเรียน!AA44="น",ลับ!V$3,0))</f>
        <v>0</v>
      </c>
      <c r="W250" s="60">
        <f>IF(ลับ!W$3=0,0,IF(เวลาเรียน!AB44="น",ลับ!W$3,0))</f>
        <v>0</v>
      </c>
      <c r="X250" s="60">
        <f>IF(ลับ!X$3=0,0,IF(เวลาเรียน!AC44="น",ลับ!X$3,0))</f>
        <v>0</v>
      </c>
      <c r="Y250" s="60">
        <f>IF(ลับ!Y$3=0,0,IF(เวลาเรียน!AD44="น",ลับ!Y$3,0))</f>
        <v>0</v>
      </c>
      <c r="Z250" s="295">
        <f>IF(ลับ!Z$3=0,0,IF(เวลาเรียน!AE44="น",ลับ!Z$3,0))</f>
        <v>0</v>
      </c>
      <c r="AA250" s="60">
        <f>IF(ลับ!B$3=0,0,IF(เวลาเรียน!AF44="น",ลับ!B$3,0))</f>
        <v>0</v>
      </c>
      <c r="AB250" s="60">
        <f>IF(ลับ!C$3=0,0,IF(เวลาเรียน!AG44="น",ลับ!C$3,0))</f>
        <v>0</v>
      </c>
      <c r="AC250" s="60">
        <f>IF(ลับ!D$3=0,0,IF(เวลาเรียน!AH44="น",ลับ!D$3,0))</f>
        <v>0</v>
      </c>
      <c r="AD250" s="60">
        <f>IF(ลับ!E$3=0,0,IF(เวลาเรียน!AI44="น",ลับ!E$3,0))</f>
        <v>0</v>
      </c>
      <c r="AE250" s="60" t="e">
        <f>IF(ลับ!F$3=0,0,IF(เวลาเรียน!AJ44="น",ลับ!F$3,0))</f>
        <v>#REF!</v>
      </c>
      <c r="AF250" s="60">
        <f>IF(ลับ!G$3=0,0,IF(เวลาเรียน!AK44="น",ลับ!G$3,0))</f>
        <v>0</v>
      </c>
      <c r="AG250" s="60">
        <f>IF(ลับ!H$3=0,0,IF(เวลาเรียน!AL44="น",ลับ!H$3,0))</f>
        <v>0</v>
      </c>
      <c r="AH250" s="60">
        <f>IF(ลับ!I$3=0,0,IF(เวลาเรียน!AM44="น",ลับ!I$3,0))</f>
        <v>0</v>
      </c>
      <c r="AI250" s="60">
        <f>IF(ลับ!J$3=0,0,IF(เวลาเรียน!AN44="น",ลับ!J$3,0))</f>
        <v>0</v>
      </c>
      <c r="AJ250" s="60">
        <f>IF(ลับ!K$3=0,0,IF(เวลาเรียน!AO44="น",ลับ!K$3,0))</f>
        <v>0</v>
      </c>
      <c r="AK250" s="60">
        <f>IF(ลับ!L$3=0,0,IF(เวลาเรียน!AP44="น",ลับ!L$3,0))</f>
        <v>0</v>
      </c>
      <c r="AL250" s="60">
        <f>IF(ลับ!M$3=0,0,IF(เวลาเรียน!AQ44="น",ลับ!M$3,0))</f>
        <v>0</v>
      </c>
      <c r="AM250" s="60">
        <f>IF(ลับ!N$3=0,0,IF(เวลาเรียน!AR44="น",ลับ!N$3,0))</f>
        <v>0</v>
      </c>
      <c r="AN250" s="60">
        <f>IF(ลับ!O$3=0,0,IF(เวลาเรียน!AS44="น",ลับ!O$3,0))</f>
        <v>0</v>
      </c>
      <c r="AO250" s="60">
        <f>IF(ลับ!P$3=0,0,IF(เวลาเรียน!AT44="น",ลับ!P$3,0))</f>
        <v>0</v>
      </c>
      <c r="AP250" s="60">
        <f>IF(ลับ!Q$3=0,0,IF(เวลาเรียน!AU44="น",ลับ!Q$3,0))</f>
        <v>0</v>
      </c>
      <c r="AQ250" s="60">
        <f>IF(ลับ!R$3=0,0,IF(เวลาเรียน!AV44="น",ลับ!R$3,0))</f>
        <v>0</v>
      </c>
      <c r="AR250" s="60">
        <f>IF(ลับ!S$3=0,0,IF(เวลาเรียน!AW44="น",ลับ!S$3,0))</f>
        <v>0</v>
      </c>
      <c r="AS250" s="60">
        <f>IF(ลับ!T$3=0,0,IF(เวลาเรียน!AX44="น",ลับ!T$3,0))</f>
        <v>0</v>
      </c>
      <c r="AT250" s="60">
        <f>IF(ลับ!U$3=0,0,IF(เวลาเรียน!AY44="น",ลับ!U$3,0))</f>
        <v>0</v>
      </c>
      <c r="AU250" s="60">
        <f>IF(ลับ!V$3=0,0,IF(เวลาเรียน!AZ44="น",ลับ!V$3,0))</f>
        <v>0</v>
      </c>
      <c r="AV250" s="60">
        <f>IF(ลับ!W$3=0,0,IF(เวลาเรียน!BA44="น",ลับ!W$3,0))</f>
        <v>0</v>
      </c>
      <c r="AW250" s="60">
        <f>IF(ลับ!X$3=0,0,IF(เวลาเรียน!BB44="น",ลับ!X$3,0))</f>
        <v>0</v>
      </c>
      <c r="AX250" s="60">
        <f>IF(ลับ!Y$3=0,0,IF(เวลาเรียน!BC44="น",ลับ!Y$3,0))</f>
        <v>0</v>
      </c>
      <c r="AY250" s="60">
        <f>IF(ลับ!Z$3=0,0,IF(เวลาเรียน!BD44="น",ลับ!Z$3,0))</f>
        <v>0</v>
      </c>
      <c r="AZ250" s="60">
        <f>IF(ลับ!AA$3=0,0,IF(เวลาเรียน!BE44="น",ลับ!AA$3,0))</f>
        <v>0</v>
      </c>
      <c r="BA250" s="60">
        <f>IF(ลับ!AB$3=0,0,IF(เวลาเรียน!BF44="น",ลับ!AB$3,0))</f>
        <v>0</v>
      </c>
      <c r="BB250" s="60">
        <f>IF(ลับ!AC$3=0,0,IF(เวลาเรียน!BG44="น",ลับ!AC$3,0))</f>
        <v>0</v>
      </c>
      <c r="BC250" s="60">
        <f>IF(ลับ!AD$3=0,0,IF(เวลาเรียน!BH44="น",ลับ!AD$3,0))</f>
        <v>0</v>
      </c>
      <c r="BD250" s="60">
        <f>IF(ลับ!AE$3=0,0,IF(เวลาเรียน!BI44="น",ลับ!AE$3,0))</f>
        <v>0</v>
      </c>
      <c r="BE250" s="60">
        <f>IF(ลับ!AF$3=0,0,IF(เวลาเรียน!BJ44="น",ลับ!AF$3,0))</f>
        <v>0</v>
      </c>
      <c r="BF250" s="60">
        <f>IF(ลับ!AG$3=0,0,IF(เวลาเรียน!BK44="น",ลับ!AG$3,0))</f>
        <v>0</v>
      </c>
      <c r="BG250" s="60">
        <f>IF(ลับ!AH$3=0,0,IF(เวลาเรียน!BL44="น",ลับ!AH$3,0))</f>
        <v>0</v>
      </c>
      <c r="BH250" s="60">
        <f>IF(ลับ!AI$3=0,0,IF(เวลาเรียน!BM44="น",ลับ!AI$3,0))</f>
        <v>0</v>
      </c>
      <c r="BI250" s="60">
        <f>IF(ลับ!AJ$3=0,0,IF(เวลาเรียน!BN44="น",ลับ!AJ$3,0))</f>
        <v>0</v>
      </c>
      <c r="BJ250" s="60">
        <f>IF(ลับ!AK$3=0,0,IF(เวลาเรียน!BO44="น",ลับ!AK$3,0))</f>
        <v>0</v>
      </c>
      <c r="BK250" s="60">
        <f>IF(ลับ!AL$3=0,0,IF(เวลาเรียน!BP44="น",ลับ!AL$3,0))</f>
        <v>0</v>
      </c>
      <c r="BL250" s="60">
        <f>IF(ลับ!AM$3=0,0,IF(เวลาเรียน!BQ44="น",ลับ!AM$3,0))</f>
        <v>0</v>
      </c>
      <c r="BM250" s="60">
        <f>IF(ลับ!AN$3=0,0,IF(เวลาเรียน!BR44="น",ลับ!AN$3,0))</f>
        <v>0</v>
      </c>
      <c r="BN250" s="60">
        <f>IF(ลับ!AO$3=0,0,IF(เวลาเรียน!BS44="น",ลับ!AO$3,0))</f>
        <v>0</v>
      </c>
      <c r="BO250" s="60">
        <f>IF(ลับ!AP$3=0,0,IF(เวลาเรียน!BT44="น",ลับ!AP$3,0))</f>
        <v>0</v>
      </c>
      <c r="BP250" s="60">
        <f>IF(ลับ!AQ$3=0,0,IF(เวลาเรียน!BU44="น",ลับ!AQ$3,0))</f>
        <v>0</v>
      </c>
      <c r="BQ250" s="60">
        <f>IF(ลับ!AR$3=0,0,IF(เวลาเรียน!BV44="น",ลับ!AR$3,0))</f>
        <v>0</v>
      </c>
      <c r="BR250" s="60">
        <f>IF(ลับ!AS$3=0,0,IF(เวลาเรียน!BW44="น",ลับ!AS$3,0))</f>
        <v>0</v>
      </c>
      <c r="BS250" s="295">
        <f>IF(ลับ!AT$3=0,0,IF(เวลาเรียน!BX44="น",ลับ!AT$3,0))</f>
        <v>0</v>
      </c>
      <c r="BT250" s="60">
        <f>IF(ลับ!BT$3=0,0,IF(เวลาเรียน!BZ44="น",ลับ!BT$3,0))</f>
        <v>0</v>
      </c>
      <c r="BU250" s="60">
        <f>IF(ลับ!BU$3=0,0,IF(เวลาเรียน!CA44="น",ลับ!BU$3,0))</f>
        <v>0</v>
      </c>
      <c r="BV250" s="60">
        <f>IF(ลับ!BV$3=0,0,IF(เวลาเรียน!CB44="น",ลับ!BV$3,0))</f>
        <v>0</v>
      </c>
      <c r="BW250" s="60">
        <f>IF(ลับ!BW$3=0,0,IF(เวลาเรียน!CC44="น",ลับ!BW$3,0))</f>
        <v>0</v>
      </c>
      <c r="BX250" s="60">
        <f>IF(ลับ!BX$3=0,0,IF(เวลาเรียน!CD44="น",ลับ!BX$3,0))</f>
        <v>0</v>
      </c>
      <c r="BY250" s="60">
        <f>IF(ลับ!BY$3=0,0,IF(เวลาเรียน!CE44="น",ลับ!BY$3,0))</f>
        <v>0</v>
      </c>
      <c r="BZ250" s="60">
        <f>IF(ลับ!BZ$3=0,0,IF(เวลาเรียน!CF44="น",ลับ!BZ$3,0))</f>
        <v>0</v>
      </c>
      <c r="CA250" s="60">
        <f>IF(ลับ!CA$3=0,0,IF(เวลาเรียน!CG44="น",ลับ!CA$3,0))</f>
        <v>0</v>
      </c>
      <c r="CB250" s="60">
        <f>IF(ลับ!CB$3=0,0,IF(เวลาเรียน!CH44="น",ลับ!CB$3,0))</f>
        <v>0</v>
      </c>
      <c r="CC250" s="60">
        <f>IF(ลับ!CC$3=0,0,IF(เวลาเรียน!CI44="น",ลับ!CC$3,0))</f>
        <v>0</v>
      </c>
      <c r="CD250" s="60">
        <f>IF(ลับ!CD$3=0,0,IF(เวลาเรียน!CJ44="น",ลับ!CD$3,0))</f>
        <v>0</v>
      </c>
      <c r="CE250" s="60">
        <f>IF(ลับ!CE$3=0,0,IF(เวลาเรียน!CK44="น",ลับ!CE$3,0))</f>
        <v>0</v>
      </c>
      <c r="CF250" s="60">
        <f>IF(ลับ!CF$3=0,0,IF(เวลาเรียน!CL44="น",ลับ!CF$3,0))</f>
        <v>0</v>
      </c>
      <c r="CG250" s="60">
        <f>IF(ลับ!CG$3=0,0,IF(เวลาเรียน!CM44="น",ลับ!CG$3,0))</f>
        <v>0</v>
      </c>
      <c r="CH250" s="60">
        <f>IF(ลับ!CH$3=0,0,IF(เวลาเรียน!CN44="น",ลับ!CH$3,0))</f>
        <v>0</v>
      </c>
      <c r="CI250" s="60">
        <f>IF(ลับ!CI$3=0,0,IF(เวลาเรียน!CO44="น",ลับ!CI$3,0))</f>
        <v>0</v>
      </c>
      <c r="CJ250" s="60">
        <f>IF(ลับ!CJ$3=0,0,IF(เวลาเรียน!CP44="น",ลับ!CJ$3,0))</f>
        <v>0</v>
      </c>
      <c r="CK250" s="60">
        <f>IF(ลับ!CK$3=0,0,IF(เวลาเรียน!CQ44="น",ลับ!CK$3,0))</f>
        <v>0</v>
      </c>
      <c r="CL250" s="60">
        <f>IF(ลับ!CL$3=0,0,IF(เวลาเรียน!CR44="น",ลับ!CL$3,0))</f>
        <v>0</v>
      </c>
      <c r="CM250" s="60">
        <f>IF(ลับ!CM$3=0,0,IF(เวลาเรียน!CS44="น",ลับ!CM$3,0))</f>
        <v>0</v>
      </c>
      <c r="CN250" s="60">
        <f>IF(ลับ!CN$3=0,0,IF(เวลาเรียน!CT44="น",ลับ!CN$3,0))</f>
        <v>0</v>
      </c>
      <c r="CO250" s="60">
        <f>IF(ลับ!CO$3=0,0,IF(เวลาเรียน!CU44="น",ลับ!CO$3,0))</f>
        <v>0</v>
      </c>
      <c r="CP250" s="60">
        <f>IF(ลับ!CP$3=0,0,IF(เวลาเรียน!CV44="น",ลับ!CP$3,0))</f>
        <v>0</v>
      </c>
      <c r="CQ250" s="60">
        <f>IF(ลับ!CQ$3=0,0,IF(เวลาเรียน!CW44="น",ลับ!CQ$3,0))</f>
        <v>0</v>
      </c>
      <c r="CR250" s="60">
        <f>IF(ลับ!CR$3=0,0,IF(เวลาเรียน!CX44="น",ลับ!CR$3,0))</f>
        <v>0</v>
      </c>
      <c r="CS250" s="60">
        <f>IF(ลับ!CS$3=0,0,IF(เวลาเรียน!CY44="น",ลับ!CS$3,0))</f>
        <v>0</v>
      </c>
      <c r="CT250" s="60">
        <f>IF(ลับ!CT$3=0,0,IF(เวลาเรียน!CZ44="น",ลับ!CT$3,0))</f>
        <v>0</v>
      </c>
      <c r="CU250" s="60">
        <f>IF(ลับ!CU$3=0,0,IF(เวลาเรียน!DA44="น",ลับ!CU$3,0))</f>
        <v>0</v>
      </c>
      <c r="CV250" s="60">
        <f>IF(ลับ!CV$3=0,0,IF(เวลาเรียน!DB44="น",ลับ!CV$3,0))</f>
        <v>0</v>
      </c>
      <c r="CW250" s="60">
        <f>IF(ลับ!CW$3=0,0,IF(เวลาเรียน!DC44="น",ลับ!CW$3,0))</f>
        <v>0</v>
      </c>
      <c r="CX250" s="73" t="e">
        <f t="shared" si="27"/>
        <v>#REF!</v>
      </c>
      <c r="CZ250" s="47"/>
      <c r="DA250" s="47"/>
      <c r="DB250" s="47"/>
      <c r="DC250" s="47"/>
      <c r="DD250" s="47"/>
      <c r="DE250" s="47"/>
      <c r="DF250" s="47"/>
      <c r="DG250" s="47"/>
      <c r="DH250" s="47"/>
      <c r="DI250" s="47"/>
      <c r="DJ250" s="47"/>
      <c r="DK250" s="47"/>
      <c r="DL250" s="47"/>
      <c r="DM250" s="47"/>
      <c r="DN250" s="47"/>
      <c r="DO250" s="47"/>
      <c r="DP250" s="47"/>
      <c r="DQ250" s="47"/>
      <c r="DR250" s="47"/>
      <c r="DS250" s="47"/>
      <c r="DT250" s="47"/>
      <c r="DU250" s="47"/>
      <c r="DV250" s="47"/>
      <c r="DW250" s="47"/>
      <c r="DX250" s="47"/>
      <c r="DY250" s="47"/>
      <c r="DZ250" s="47"/>
      <c r="EA250" s="47"/>
      <c r="EB250" s="47"/>
      <c r="EC250" s="47"/>
      <c r="ED250" s="47"/>
      <c r="EE250" s="47"/>
      <c r="EF250" s="47"/>
    </row>
    <row r="251" spans="1:136" ht="20.399999999999999" x14ac:dyDescent="0.55000000000000004">
      <c r="A251" s="25">
        <v>40</v>
      </c>
      <c r="B251" s="60">
        <f>IF(ลับ!B$3=0,0,IF(เวลาเรียน!H45="น",ลับ!B$3,0))</f>
        <v>0</v>
      </c>
      <c r="C251" s="60">
        <f>IF(ลับ!C$3=0,0,IF(เวลาเรียน!I45="น",ลับ!C$3,0))</f>
        <v>0</v>
      </c>
      <c r="D251" s="60">
        <f>IF(ลับ!D$3=0,0,IF(เวลาเรียน!J45="น",ลับ!D$3,0))</f>
        <v>0</v>
      </c>
      <c r="E251" s="60">
        <f>IF(ลับ!E$3=0,0,IF(เวลาเรียน!K45="น",ลับ!E$3,0))</f>
        <v>0</v>
      </c>
      <c r="F251" s="60" t="e">
        <f>IF(ลับ!F$3=0,0,IF(เวลาเรียน!#REF!="น",ลับ!F$3,0))</f>
        <v>#REF!</v>
      </c>
      <c r="G251" s="60">
        <f>IF(ลับ!G$3=0,0,IF(เวลาเรียน!L45="น",ลับ!G$3,0))</f>
        <v>0</v>
      </c>
      <c r="H251" s="60">
        <f>IF(ลับ!H$3=0,0,IF(เวลาเรียน!M45="น",ลับ!H$3,0))</f>
        <v>0</v>
      </c>
      <c r="I251" s="60">
        <f>IF(ลับ!I$3=0,0,IF(เวลาเรียน!N45="น",ลับ!I$3,0))</f>
        <v>0</v>
      </c>
      <c r="J251" s="60">
        <f>IF(ลับ!J$3=0,0,IF(เวลาเรียน!O45="น",ลับ!J$3,0))</f>
        <v>0</v>
      </c>
      <c r="K251" s="60">
        <f>IF(ลับ!K$3=0,0,IF(เวลาเรียน!P45="น",ลับ!K$3,0))</f>
        <v>0</v>
      </c>
      <c r="L251" s="60">
        <f>IF(ลับ!L$3=0,0,IF(เวลาเรียน!Q45="น",ลับ!L$3,0))</f>
        <v>0</v>
      </c>
      <c r="M251" s="60">
        <f>IF(ลับ!M$3=0,0,IF(เวลาเรียน!R45="น",ลับ!M$3,0))</f>
        <v>0</v>
      </c>
      <c r="N251" s="60">
        <f>IF(ลับ!N$3=0,0,IF(เวลาเรียน!S45="น",ลับ!N$3,0))</f>
        <v>0</v>
      </c>
      <c r="O251" s="60">
        <f>IF(ลับ!O$3=0,0,IF(เวลาเรียน!T45="น",ลับ!O$3,0))</f>
        <v>0</v>
      </c>
      <c r="P251" s="60">
        <f>IF(ลับ!P$3=0,0,IF(เวลาเรียน!U45="น",ลับ!P$3,0))</f>
        <v>0</v>
      </c>
      <c r="Q251" s="60">
        <f>IF(ลับ!Q$3=0,0,IF(เวลาเรียน!V45="น",ลับ!Q$3,0))</f>
        <v>0</v>
      </c>
      <c r="R251" s="60">
        <f>IF(ลับ!R$3=0,0,IF(เวลาเรียน!W45="น",ลับ!R$3,0))</f>
        <v>0</v>
      </c>
      <c r="S251" s="60">
        <f>IF(ลับ!S$3=0,0,IF(เวลาเรียน!X45="น",ลับ!S$3,0))</f>
        <v>0</v>
      </c>
      <c r="T251" s="60">
        <f>IF(ลับ!T$3=0,0,IF(เวลาเรียน!Y45="น",ลับ!T$3,0))</f>
        <v>0</v>
      </c>
      <c r="U251" s="60">
        <f>IF(ลับ!U$3=0,0,IF(เวลาเรียน!Z45="น",ลับ!U$3,0))</f>
        <v>0</v>
      </c>
      <c r="V251" s="60">
        <f>IF(ลับ!V$3=0,0,IF(เวลาเรียน!AA45="น",ลับ!V$3,0))</f>
        <v>0</v>
      </c>
      <c r="W251" s="60">
        <f>IF(ลับ!W$3=0,0,IF(เวลาเรียน!AB45="น",ลับ!W$3,0))</f>
        <v>0</v>
      </c>
      <c r="X251" s="60">
        <f>IF(ลับ!X$3=0,0,IF(เวลาเรียน!AC45="น",ลับ!X$3,0))</f>
        <v>0</v>
      </c>
      <c r="Y251" s="60">
        <f>IF(ลับ!Y$3=0,0,IF(เวลาเรียน!AD45="น",ลับ!Y$3,0))</f>
        <v>0</v>
      </c>
      <c r="Z251" s="295">
        <f>IF(ลับ!Z$3=0,0,IF(เวลาเรียน!AE45="น",ลับ!Z$3,0))</f>
        <v>0</v>
      </c>
      <c r="AA251" s="60">
        <f>IF(ลับ!B$3=0,0,IF(เวลาเรียน!AF45="น",ลับ!B$3,0))</f>
        <v>0</v>
      </c>
      <c r="AB251" s="60">
        <f>IF(ลับ!C$3=0,0,IF(เวลาเรียน!AG45="น",ลับ!C$3,0))</f>
        <v>0</v>
      </c>
      <c r="AC251" s="60">
        <f>IF(ลับ!D$3=0,0,IF(เวลาเรียน!AH45="น",ลับ!D$3,0))</f>
        <v>0</v>
      </c>
      <c r="AD251" s="60">
        <f>IF(ลับ!E$3=0,0,IF(เวลาเรียน!AI45="น",ลับ!E$3,0))</f>
        <v>0</v>
      </c>
      <c r="AE251" s="60" t="e">
        <f>IF(ลับ!F$3=0,0,IF(เวลาเรียน!AJ45="น",ลับ!F$3,0))</f>
        <v>#REF!</v>
      </c>
      <c r="AF251" s="60">
        <f>IF(ลับ!G$3=0,0,IF(เวลาเรียน!AK45="น",ลับ!G$3,0))</f>
        <v>0</v>
      </c>
      <c r="AG251" s="60">
        <f>IF(ลับ!H$3=0,0,IF(เวลาเรียน!AL45="น",ลับ!H$3,0))</f>
        <v>0</v>
      </c>
      <c r="AH251" s="60">
        <f>IF(ลับ!I$3=0,0,IF(เวลาเรียน!AM45="น",ลับ!I$3,0))</f>
        <v>0</v>
      </c>
      <c r="AI251" s="60">
        <f>IF(ลับ!J$3=0,0,IF(เวลาเรียน!AN45="น",ลับ!J$3,0))</f>
        <v>0</v>
      </c>
      <c r="AJ251" s="60">
        <f>IF(ลับ!K$3=0,0,IF(เวลาเรียน!AO45="น",ลับ!K$3,0))</f>
        <v>0</v>
      </c>
      <c r="AK251" s="60">
        <f>IF(ลับ!L$3=0,0,IF(เวลาเรียน!AP45="น",ลับ!L$3,0))</f>
        <v>0</v>
      </c>
      <c r="AL251" s="60">
        <f>IF(ลับ!M$3=0,0,IF(เวลาเรียน!AQ45="น",ลับ!M$3,0))</f>
        <v>0</v>
      </c>
      <c r="AM251" s="60">
        <f>IF(ลับ!N$3=0,0,IF(เวลาเรียน!AR45="น",ลับ!N$3,0))</f>
        <v>0</v>
      </c>
      <c r="AN251" s="60">
        <f>IF(ลับ!O$3=0,0,IF(เวลาเรียน!AS45="น",ลับ!O$3,0))</f>
        <v>0</v>
      </c>
      <c r="AO251" s="60">
        <f>IF(ลับ!P$3=0,0,IF(เวลาเรียน!AT45="น",ลับ!P$3,0))</f>
        <v>0</v>
      </c>
      <c r="AP251" s="60">
        <f>IF(ลับ!Q$3=0,0,IF(เวลาเรียน!AU45="น",ลับ!Q$3,0))</f>
        <v>0</v>
      </c>
      <c r="AQ251" s="60">
        <f>IF(ลับ!R$3=0,0,IF(เวลาเรียน!AV45="น",ลับ!R$3,0))</f>
        <v>0</v>
      </c>
      <c r="AR251" s="60">
        <f>IF(ลับ!S$3=0,0,IF(เวลาเรียน!AW45="น",ลับ!S$3,0))</f>
        <v>0</v>
      </c>
      <c r="AS251" s="60">
        <f>IF(ลับ!T$3=0,0,IF(เวลาเรียน!AX45="น",ลับ!T$3,0))</f>
        <v>0</v>
      </c>
      <c r="AT251" s="60">
        <f>IF(ลับ!U$3=0,0,IF(เวลาเรียน!AY45="น",ลับ!U$3,0))</f>
        <v>0</v>
      </c>
      <c r="AU251" s="60">
        <f>IF(ลับ!V$3=0,0,IF(เวลาเรียน!AZ45="น",ลับ!V$3,0))</f>
        <v>0</v>
      </c>
      <c r="AV251" s="60">
        <f>IF(ลับ!W$3=0,0,IF(เวลาเรียน!BA45="น",ลับ!W$3,0))</f>
        <v>0</v>
      </c>
      <c r="AW251" s="60">
        <f>IF(ลับ!X$3=0,0,IF(เวลาเรียน!BB45="น",ลับ!X$3,0))</f>
        <v>0</v>
      </c>
      <c r="AX251" s="60">
        <f>IF(ลับ!Y$3=0,0,IF(เวลาเรียน!BC45="น",ลับ!Y$3,0))</f>
        <v>0</v>
      </c>
      <c r="AY251" s="60">
        <f>IF(ลับ!Z$3=0,0,IF(เวลาเรียน!BD45="น",ลับ!Z$3,0))</f>
        <v>0</v>
      </c>
      <c r="AZ251" s="60">
        <f>IF(ลับ!AA$3=0,0,IF(เวลาเรียน!BE45="น",ลับ!AA$3,0))</f>
        <v>0</v>
      </c>
      <c r="BA251" s="60">
        <f>IF(ลับ!AB$3=0,0,IF(เวลาเรียน!BF45="น",ลับ!AB$3,0))</f>
        <v>0</v>
      </c>
      <c r="BB251" s="60">
        <f>IF(ลับ!AC$3=0,0,IF(เวลาเรียน!BG45="น",ลับ!AC$3,0))</f>
        <v>0</v>
      </c>
      <c r="BC251" s="60">
        <f>IF(ลับ!AD$3=0,0,IF(เวลาเรียน!BH45="น",ลับ!AD$3,0))</f>
        <v>0</v>
      </c>
      <c r="BD251" s="60">
        <f>IF(ลับ!AE$3=0,0,IF(เวลาเรียน!BI45="น",ลับ!AE$3,0))</f>
        <v>0</v>
      </c>
      <c r="BE251" s="60">
        <f>IF(ลับ!AF$3=0,0,IF(เวลาเรียน!BJ45="น",ลับ!AF$3,0))</f>
        <v>0</v>
      </c>
      <c r="BF251" s="60">
        <f>IF(ลับ!AG$3=0,0,IF(เวลาเรียน!BK45="น",ลับ!AG$3,0))</f>
        <v>0</v>
      </c>
      <c r="BG251" s="60">
        <f>IF(ลับ!AH$3=0,0,IF(เวลาเรียน!BL45="น",ลับ!AH$3,0))</f>
        <v>0</v>
      </c>
      <c r="BH251" s="60">
        <f>IF(ลับ!AI$3=0,0,IF(เวลาเรียน!BM45="น",ลับ!AI$3,0))</f>
        <v>0</v>
      </c>
      <c r="BI251" s="60">
        <f>IF(ลับ!AJ$3=0,0,IF(เวลาเรียน!BN45="น",ลับ!AJ$3,0))</f>
        <v>0</v>
      </c>
      <c r="BJ251" s="60">
        <f>IF(ลับ!AK$3=0,0,IF(เวลาเรียน!BO45="น",ลับ!AK$3,0))</f>
        <v>0</v>
      </c>
      <c r="BK251" s="60">
        <f>IF(ลับ!AL$3=0,0,IF(เวลาเรียน!BP45="น",ลับ!AL$3,0))</f>
        <v>0</v>
      </c>
      <c r="BL251" s="60">
        <f>IF(ลับ!AM$3=0,0,IF(เวลาเรียน!BQ45="น",ลับ!AM$3,0))</f>
        <v>0</v>
      </c>
      <c r="BM251" s="60">
        <f>IF(ลับ!AN$3=0,0,IF(เวลาเรียน!BR45="น",ลับ!AN$3,0))</f>
        <v>0</v>
      </c>
      <c r="BN251" s="60">
        <f>IF(ลับ!AO$3=0,0,IF(เวลาเรียน!BS45="น",ลับ!AO$3,0))</f>
        <v>0</v>
      </c>
      <c r="BO251" s="60">
        <f>IF(ลับ!AP$3=0,0,IF(เวลาเรียน!BT45="น",ลับ!AP$3,0))</f>
        <v>0</v>
      </c>
      <c r="BP251" s="60">
        <f>IF(ลับ!AQ$3=0,0,IF(เวลาเรียน!BU45="น",ลับ!AQ$3,0))</f>
        <v>0</v>
      </c>
      <c r="BQ251" s="60">
        <f>IF(ลับ!AR$3=0,0,IF(เวลาเรียน!BV45="น",ลับ!AR$3,0))</f>
        <v>0</v>
      </c>
      <c r="BR251" s="60">
        <f>IF(ลับ!AS$3=0,0,IF(เวลาเรียน!BW45="น",ลับ!AS$3,0))</f>
        <v>0</v>
      </c>
      <c r="BS251" s="295">
        <f>IF(ลับ!AT$3=0,0,IF(เวลาเรียน!BX45="น",ลับ!AT$3,0))</f>
        <v>0</v>
      </c>
      <c r="BT251" s="60">
        <f>IF(ลับ!BT$3=0,0,IF(เวลาเรียน!BZ45="น",ลับ!BT$3,0))</f>
        <v>0</v>
      </c>
      <c r="BU251" s="60">
        <f>IF(ลับ!BU$3=0,0,IF(เวลาเรียน!CA45="น",ลับ!BU$3,0))</f>
        <v>0</v>
      </c>
      <c r="BV251" s="60">
        <f>IF(ลับ!BV$3=0,0,IF(เวลาเรียน!CB45="น",ลับ!BV$3,0))</f>
        <v>0</v>
      </c>
      <c r="BW251" s="60">
        <f>IF(ลับ!BW$3=0,0,IF(เวลาเรียน!CC45="น",ลับ!BW$3,0))</f>
        <v>0</v>
      </c>
      <c r="BX251" s="60">
        <f>IF(ลับ!BX$3=0,0,IF(เวลาเรียน!CD45="น",ลับ!BX$3,0))</f>
        <v>0</v>
      </c>
      <c r="BY251" s="60">
        <f>IF(ลับ!BY$3=0,0,IF(เวลาเรียน!CE45="น",ลับ!BY$3,0))</f>
        <v>0</v>
      </c>
      <c r="BZ251" s="60">
        <f>IF(ลับ!BZ$3=0,0,IF(เวลาเรียน!CF45="น",ลับ!BZ$3,0))</f>
        <v>0</v>
      </c>
      <c r="CA251" s="60">
        <f>IF(ลับ!CA$3=0,0,IF(เวลาเรียน!CG45="น",ลับ!CA$3,0))</f>
        <v>0</v>
      </c>
      <c r="CB251" s="60">
        <f>IF(ลับ!CB$3=0,0,IF(เวลาเรียน!CH45="น",ลับ!CB$3,0))</f>
        <v>0</v>
      </c>
      <c r="CC251" s="60">
        <f>IF(ลับ!CC$3=0,0,IF(เวลาเรียน!CI45="น",ลับ!CC$3,0))</f>
        <v>0</v>
      </c>
      <c r="CD251" s="60">
        <f>IF(ลับ!CD$3=0,0,IF(เวลาเรียน!CJ45="น",ลับ!CD$3,0))</f>
        <v>0</v>
      </c>
      <c r="CE251" s="60">
        <f>IF(ลับ!CE$3=0,0,IF(เวลาเรียน!CK45="น",ลับ!CE$3,0))</f>
        <v>0</v>
      </c>
      <c r="CF251" s="60">
        <f>IF(ลับ!CF$3=0,0,IF(เวลาเรียน!CL45="น",ลับ!CF$3,0))</f>
        <v>0</v>
      </c>
      <c r="CG251" s="60">
        <f>IF(ลับ!CG$3=0,0,IF(เวลาเรียน!CM45="น",ลับ!CG$3,0))</f>
        <v>0</v>
      </c>
      <c r="CH251" s="60">
        <f>IF(ลับ!CH$3=0,0,IF(เวลาเรียน!CN45="น",ลับ!CH$3,0))</f>
        <v>0</v>
      </c>
      <c r="CI251" s="60">
        <f>IF(ลับ!CI$3=0,0,IF(เวลาเรียน!CO45="น",ลับ!CI$3,0))</f>
        <v>0</v>
      </c>
      <c r="CJ251" s="60">
        <f>IF(ลับ!CJ$3=0,0,IF(เวลาเรียน!CP45="น",ลับ!CJ$3,0))</f>
        <v>0</v>
      </c>
      <c r="CK251" s="60">
        <f>IF(ลับ!CK$3=0,0,IF(เวลาเรียน!CQ45="น",ลับ!CK$3,0))</f>
        <v>0</v>
      </c>
      <c r="CL251" s="60">
        <f>IF(ลับ!CL$3=0,0,IF(เวลาเรียน!CR45="น",ลับ!CL$3,0))</f>
        <v>0</v>
      </c>
      <c r="CM251" s="60">
        <f>IF(ลับ!CM$3=0,0,IF(เวลาเรียน!CS45="น",ลับ!CM$3,0))</f>
        <v>0</v>
      </c>
      <c r="CN251" s="60">
        <f>IF(ลับ!CN$3=0,0,IF(เวลาเรียน!CT45="น",ลับ!CN$3,0))</f>
        <v>0</v>
      </c>
      <c r="CO251" s="60">
        <f>IF(ลับ!CO$3=0,0,IF(เวลาเรียน!CU45="น",ลับ!CO$3,0))</f>
        <v>0</v>
      </c>
      <c r="CP251" s="60">
        <f>IF(ลับ!CP$3=0,0,IF(เวลาเรียน!CV45="น",ลับ!CP$3,0))</f>
        <v>0</v>
      </c>
      <c r="CQ251" s="60">
        <f>IF(ลับ!CQ$3=0,0,IF(เวลาเรียน!CW45="น",ลับ!CQ$3,0))</f>
        <v>0</v>
      </c>
      <c r="CR251" s="60">
        <f>IF(ลับ!CR$3=0,0,IF(เวลาเรียน!CX45="น",ลับ!CR$3,0))</f>
        <v>0</v>
      </c>
      <c r="CS251" s="60">
        <f>IF(ลับ!CS$3=0,0,IF(เวลาเรียน!CY45="น",ลับ!CS$3,0))</f>
        <v>0</v>
      </c>
      <c r="CT251" s="60">
        <f>IF(ลับ!CT$3=0,0,IF(เวลาเรียน!CZ45="น",ลับ!CT$3,0))</f>
        <v>0</v>
      </c>
      <c r="CU251" s="60">
        <f>IF(ลับ!CU$3=0,0,IF(เวลาเรียน!DA45="น",ลับ!CU$3,0))</f>
        <v>0</v>
      </c>
      <c r="CV251" s="60">
        <f>IF(ลับ!CV$3=0,0,IF(เวลาเรียน!DB45="น",ลับ!CV$3,0))</f>
        <v>0</v>
      </c>
      <c r="CW251" s="60">
        <f>IF(ลับ!CW$3=0,0,IF(เวลาเรียน!DC45="น",ลับ!CW$3,0))</f>
        <v>0</v>
      </c>
      <c r="CX251" s="73" t="e">
        <f t="shared" si="27"/>
        <v>#REF!</v>
      </c>
      <c r="CZ251" s="47"/>
      <c r="DA251" s="47"/>
      <c r="DB251" s="47"/>
      <c r="DC251" s="47"/>
      <c r="DD251" s="47"/>
      <c r="DE251" s="47"/>
      <c r="DF251" s="47"/>
      <c r="DG251" s="47"/>
      <c r="DH251" s="47"/>
      <c r="DI251" s="47"/>
      <c r="DJ251" s="47"/>
      <c r="DK251" s="47"/>
      <c r="DL251" s="47"/>
      <c r="DM251" s="47"/>
      <c r="DN251" s="47"/>
      <c r="DO251" s="47"/>
      <c r="DP251" s="47"/>
      <c r="DQ251" s="47"/>
      <c r="DR251" s="47"/>
      <c r="DS251" s="47"/>
      <c r="DT251" s="47"/>
      <c r="DU251" s="47"/>
      <c r="DV251" s="47"/>
      <c r="DW251" s="47"/>
      <c r="DX251" s="47"/>
      <c r="DY251" s="47"/>
      <c r="DZ251" s="47"/>
      <c r="EA251" s="47"/>
      <c r="EB251" s="47"/>
      <c r="EC251" s="47"/>
      <c r="ED251" s="47"/>
      <c r="EE251" s="47"/>
      <c r="EF251" s="47"/>
    </row>
    <row r="252" spans="1:136" ht="20.399999999999999" x14ac:dyDescent="0.55000000000000004">
      <c r="A252" s="25">
        <v>41</v>
      </c>
      <c r="B252" s="60">
        <f>IF(ลับ!B$3=0,0,IF(เวลาเรียน!H46="น",ลับ!B$3,0))</f>
        <v>0</v>
      </c>
      <c r="C252" s="60">
        <f>IF(ลับ!C$3=0,0,IF(เวลาเรียน!I46="น",ลับ!C$3,0))</f>
        <v>0</v>
      </c>
      <c r="D252" s="60">
        <f>IF(ลับ!D$3=0,0,IF(เวลาเรียน!J46="น",ลับ!D$3,0))</f>
        <v>0</v>
      </c>
      <c r="E252" s="60">
        <f>IF(ลับ!E$3=0,0,IF(เวลาเรียน!K46="น",ลับ!E$3,0))</f>
        <v>0</v>
      </c>
      <c r="F252" s="60" t="e">
        <f>IF(ลับ!F$3=0,0,IF(เวลาเรียน!#REF!="น",ลับ!F$3,0))</f>
        <v>#REF!</v>
      </c>
      <c r="G252" s="60">
        <f>IF(ลับ!G$3=0,0,IF(เวลาเรียน!L46="น",ลับ!G$3,0))</f>
        <v>0</v>
      </c>
      <c r="H252" s="60">
        <f>IF(ลับ!H$3=0,0,IF(เวลาเรียน!M46="น",ลับ!H$3,0))</f>
        <v>0</v>
      </c>
      <c r="I252" s="60">
        <f>IF(ลับ!I$3=0,0,IF(เวลาเรียน!N46="น",ลับ!I$3,0))</f>
        <v>0</v>
      </c>
      <c r="J252" s="60">
        <f>IF(ลับ!J$3=0,0,IF(เวลาเรียน!O46="น",ลับ!J$3,0))</f>
        <v>0</v>
      </c>
      <c r="K252" s="60">
        <f>IF(ลับ!K$3=0,0,IF(เวลาเรียน!P46="น",ลับ!K$3,0))</f>
        <v>0</v>
      </c>
      <c r="L252" s="60">
        <f>IF(ลับ!L$3=0,0,IF(เวลาเรียน!Q46="น",ลับ!L$3,0))</f>
        <v>0</v>
      </c>
      <c r="M252" s="60">
        <f>IF(ลับ!M$3=0,0,IF(เวลาเรียน!R46="น",ลับ!M$3,0))</f>
        <v>0</v>
      </c>
      <c r="N252" s="60">
        <f>IF(ลับ!N$3=0,0,IF(เวลาเรียน!S46="น",ลับ!N$3,0))</f>
        <v>0</v>
      </c>
      <c r="O252" s="60">
        <f>IF(ลับ!O$3=0,0,IF(เวลาเรียน!T46="น",ลับ!O$3,0))</f>
        <v>0</v>
      </c>
      <c r="P252" s="60">
        <f>IF(ลับ!P$3=0,0,IF(เวลาเรียน!U46="น",ลับ!P$3,0))</f>
        <v>0</v>
      </c>
      <c r="Q252" s="60">
        <f>IF(ลับ!Q$3=0,0,IF(เวลาเรียน!V46="น",ลับ!Q$3,0))</f>
        <v>0</v>
      </c>
      <c r="R252" s="60">
        <f>IF(ลับ!R$3=0,0,IF(เวลาเรียน!W46="น",ลับ!R$3,0))</f>
        <v>0</v>
      </c>
      <c r="S252" s="60">
        <f>IF(ลับ!S$3=0,0,IF(เวลาเรียน!X46="น",ลับ!S$3,0))</f>
        <v>0</v>
      </c>
      <c r="T252" s="60">
        <f>IF(ลับ!T$3=0,0,IF(เวลาเรียน!Y46="น",ลับ!T$3,0))</f>
        <v>0</v>
      </c>
      <c r="U252" s="60">
        <f>IF(ลับ!U$3=0,0,IF(เวลาเรียน!Z46="น",ลับ!U$3,0))</f>
        <v>0</v>
      </c>
      <c r="V252" s="60">
        <f>IF(ลับ!V$3=0,0,IF(เวลาเรียน!AA46="น",ลับ!V$3,0))</f>
        <v>0</v>
      </c>
      <c r="W252" s="60">
        <f>IF(ลับ!W$3=0,0,IF(เวลาเรียน!AB46="น",ลับ!W$3,0))</f>
        <v>0</v>
      </c>
      <c r="X252" s="60">
        <f>IF(ลับ!X$3=0,0,IF(เวลาเรียน!AC46="น",ลับ!X$3,0))</f>
        <v>0</v>
      </c>
      <c r="Y252" s="60">
        <f>IF(ลับ!Y$3=0,0,IF(เวลาเรียน!AD46="น",ลับ!Y$3,0))</f>
        <v>0</v>
      </c>
      <c r="Z252" s="295">
        <f>IF(ลับ!Z$3=0,0,IF(เวลาเรียน!AE46="น",ลับ!Z$3,0))</f>
        <v>0</v>
      </c>
      <c r="AA252" s="60">
        <f>IF(ลับ!B$3=0,0,IF(เวลาเรียน!AF46="น",ลับ!B$3,0))</f>
        <v>0</v>
      </c>
      <c r="AB252" s="60">
        <f>IF(ลับ!C$3=0,0,IF(เวลาเรียน!AG46="น",ลับ!C$3,0))</f>
        <v>0</v>
      </c>
      <c r="AC252" s="60">
        <f>IF(ลับ!D$3=0,0,IF(เวลาเรียน!AH46="น",ลับ!D$3,0))</f>
        <v>0</v>
      </c>
      <c r="AD252" s="60">
        <f>IF(ลับ!E$3=0,0,IF(เวลาเรียน!AI46="น",ลับ!E$3,0))</f>
        <v>0</v>
      </c>
      <c r="AE252" s="60" t="e">
        <f>IF(ลับ!F$3=0,0,IF(เวลาเรียน!AJ46="น",ลับ!F$3,0))</f>
        <v>#REF!</v>
      </c>
      <c r="AF252" s="60">
        <f>IF(ลับ!G$3=0,0,IF(เวลาเรียน!AK46="น",ลับ!G$3,0))</f>
        <v>0</v>
      </c>
      <c r="AG252" s="60">
        <f>IF(ลับ!H$3=0,0,IF(เวลาเรียน!AL46="น",ลับ!H$3,0))</f>
        <v>0</v>
      </c>
      <c r="AH252" s="60">
        <f>IF(ลับ!I$3=0,0,IF(เวลาเรียน!AM46="น",ลับ!I$3,0))</f>
        <v>0</v>
      </c>
      <c r="AI252" s="60">
        <f>IF(ลับ!J$3=0,0,IF(เวลาเรียน!AN46="น",ลับ!J$3,0))</f>
        <v>0</v>
      </c>
      <c r="AJ252" s="60">
        <f>IF(ลับ!K$3=0,0,IF(เวลาเรียน!AO46="น",ลับ!K$3,0))</f>
        <v>0</v>
      </c>
      <c r="AK252" s="60">
        <f>IF(ลับ!L$3=0,0,IF(เวลาเรียน!AP46="น",ลับ!L$3,0))</f>
        <v>0</v>
      </c>
      <c r="AL252" s="60">
        <f>IF(ลับ!M$3=0,0,IF(เวลาเรียน!AQ46="น",ลับ!M$3,0))</f>
        <v>0</v>
      </c>
      <c r="AM252" s="60">
        <f>IF(ลับ!N$3=0,0,IF(เวลาเรียน!AR46="น",ลับ!N$3,0))</f>
        <v>0</v>
      </c>
      <c r="AN252" s="60">
        <f>IF(ลับ!O$3=0,0,IF(เวลาเรียน!AS46="น",ลับ!O$3,0))</f>
        <v>0</v>
      </c>
      <c r="AO252" s="60">
        <f>IF(ลับ!P$3=0,0,IF(เวลาเรียน!AT46="น",ลับ!P$3,0))</f>
        <v>0</v>
      </c>
      <c r="AP252" s="60">
        <f>IF(ลับ!Q$3=0,0,IF(เวลาเรียน!AU46="น",ลับ!Q$3,0))</f>
        <v>0</v>
      </c>
      <c r="AQ252" s="60">
        <f>IF(ลับ!R$3=0,0,IF(เวลาเรียน!AV46="น",ลับ!R$3,0))</f>
        <v>0</v>
      </c>
      <c r="AR252" s="60">
        <f>IF(ลับ!S$3=0,0,IF(เวลาเรียน!AW46="น",ลับ!S$3,0))</f>
        <v>0</v>
      </c>
      <c r="AS252" s="60">
        <f>IF(ลับ!T$3=0,0,IF(เวลาเรียน!AX46="น",ลับ!T$3,0))</f>
        <v>0</v>
      </c>
      <c r="AT252" s="60">
        <f>IF(ลับ!U$3=0,0,IF(เวลาเรียน!AY46="น",ลับ!U$3,0))</f>
        <v>0</v>
      </c>
      <c r="AU252" s="60">
        <f>IF(ลับ!V$3=0,0,IF(เวลาเรียน!AZ46="น",ลับ!V$3,0))</f>
        <v>0</v>
      </c>
      <c r="AV252" s="60">
        <f>IF(ลับ!W$3=0,0,IF(เวลาเรียน!BA46="น",ลับ!W$3,0))</f>
        <v>0</v>
      </c>
      <c r="AW252" s="60">
        <f>IF(ลับ!X$3=0,0,IF(เวลาเรียน!BB46="น",ลับ!X$3,0))</f>
        <v>0</v>
      </c>
      <c r="AX252" s="60">
        <f>IF(ลับ!Y$3=0,0,IF(เวลาเรียน!BC46="น",ลับ!Y$3,0))</f>
        <v>0</v>
      </c>
      <c r="AY252" s="60">
        <f>IF(ลับ!Z$3=0,0,IF(เวลาเรียน!BD46="น",ลับ!Z$3,0))</f>
        <v>0</v>
      </c>
      <c r="AZ252" s="60">
        <f>IF(ลับ!AA$3=0,0,IF(เวลาเรียน!BE46="น",ลับ!AA$3,0))</f>
        <v>0</v>
      </c>
      <c r="BA252" s="60">
        <f>IF(ลับ!AB$3=0,0,IF(เวลาเรียน!BF46="น",ลับ!AB$3,0))</f>
        <v>0</v>
      </c>
      <c r="BB252" s="60">
        <f>IF(ลับ!AC$3=0,0,IF(เวลาเรียน!BG46="น",ลับ!AC$3,0))</f>
        <v>0</v>
      </c>
      <c r="BC252" s="60">
        <f>IF(ลับ!AD$3=0,0,IF(เวลาเรียน!BH46="น",ลับ!AD$3,0))</f>
        <v>0</v>
      </c>
      <c r="BD252" s="60">
        <f>IF(ลับ!AE$3=0,0,IF(เวลาเรียน!BI46="น",ลับ!AE$3,0))</f>
        <v>0</v>
      </c>
      <c r="BE252" s="60">
        <f>IF(ลับ!AF$3=0,0,IF(เวลาเรียน!BJ46="น",ลับ!AF$3,0))</f>
        <v>0</v>
      </c>
      <c r="BF252" s="60">
        <f>IF(ลับ!AG$3=0,0,IF(เวลาเรียน!BK46="น",ลับ!AG$3,0))</f>
        <v>0</v>
      </c>
      <c r="BG252" s="60">
        <f>IF(ลับ!AH$3=0,0,IF(เวลาเรียน!BL46="น",ลับ!AH$3,0))</f>
        <v>0</v>
      </c>
      <c r="BH252" s="60">
        <f>IF(ลับ!AI$3=0,0,IF(เวลาเรียน!BM46="น",ลับ!AI$3,0))</f>
        <v>0</v>
      </c>
      <c r="BI252" s="60">
        <f>IF(ลับ!AJ$3=0,0,IF(เวลาเรียน!BN46="น",ลับ!AJ$3,0))</f>
        <v>0</v>
      </c>
      <c r="BJ252" s="60">
        <f>IF(ลับ!AK$3=0,0,IF(เวลาเรียน!BO46="น",ลับ!AK$3,0))</f>
        <v>0</v>
      </c>
      <c r="BK252" s="60">
        <f>IF(ลับ!AL$3=0,0,IF(เวลาเรียน!BP46="น",ลับ!AL$3,0))</f>
        <v>0</v>
      </c>
      <c r="BL252" s="60">
        <f>IF(ลับ!AM$3=0,0,IF(เวลาเรียน!BQ46="น",ลับ!AM$3,0))</f>
        <v>0</v>
      </c>
      <c r="BM252" s="60">
        <f>IF(ลับ!AN$3=0,0,IF(เวลาเรียน!BR46="น",ลับ!AN$3,0))</f>
        <v>0</v>
      </c>
      <c r="BN252" s="60">
        <f>IF(ลับ!AO$3=0,0,IF(เวลาเรียน!BS46="น",ลับ!AO$3,0))</f>
        <v>0</v>
      </c>
      <c r="BO252" s="60">
        <f>IF(ลับ!AP$3=0,0,IF(เวลาเรียน!BT46="น",ลับ!AP$3,0))</f>
        <v>0</v>
      </c>
      <c r="BP252" s="60">
        <f>IF(ลับ!AQ$3=0,0,IF(เวลาเรียน!BU46="น",ลับ!AQ$3,0))</f>
        <v>0</v>
      </c>
      <c r="BQ252" s="60">
        <f>IF(ลับ!AR$3=0,0,IF(เวลาเรียน!BV46="น",ลับ!AR$3,0))</f>
        <v>0</v>
      </c>
      <c r="BR252" s="60">
        <f>IF(ลับ!AS$3=0,0,IF(เวลาเรียน!BW46="น",ลับ!AS$3,0))</f>
        <v>0</v>
      </c>
      <c r="BS252" s="295">
        <f>IF(ลับ!AT$3=0,0,IF(เวลาเรียน!BX46="น",ลับ!AT$3,0))</f>
        <v>0</v>
      </c>
      <c r="BT252" s="60">
        <f>IF(ลับ!BT$3=0,0,IF(เวลาเรียน!BZ46="น",ลับ!BT$3,0))</f>
        <v>0</v>
      </c>
      <c r="BU252" s="60">
        <f>IF(ลับ!BU$3=0,0,IF(เวลาเรียน!CA46="น",ลับ!BU$3,0))</f>
        <v>0</v>
      </c>
      <c r="BV252" s="60">
        <f>IF(ลับ!BV$3=0,0,IF(เวลาเรียน!CB46="น",ลับ!BV$3,0))</f>
        <v>0</v>
      </c>
      <c r="BW252" s="60">
        <f>IF(ลับ!BW$3=0,0,IF(เวลาเรียน!CC46="น",ลับ!BW$3,0))</f>
        <v>0</v>
      </c>
      <c r="BX252" s="60">
        <f>IF(ลับ!BX$3=0,0,IF(เวลาเรียน!CD46="น",ลับ!BX$3,0))</f>
        <v>0</v>
      </c>
      <c r="BY252" s="60">
        <f>IF(ลับ!BY$3=0,0,IF(เวลาเรียน!CE46="น",ลับ!BY$3,0))</f>
        <v>0</v>
      </c>
      <c r="BZ252" s="60">
        <f>IF(ลับ!BZ$3=0,0,IF(เวลาเรียน!CF46="น",ลับ!BZ$3,0))</f>
        <v>0</v>
      </c>
      <c r="CA252" s="60">
        <f>IF(ลับ!CA$3=0,0,IF(เวลาเรียน!CG46="น",ลับ!CA$3,0))</f>
        <v>0</v>
      </c>
      <c r="CB252" s="60">
        <f>IF(ลับ!CB$3=0,0,IF(เวลาเรียน!CH46="น",ลับ!CB$3,0))</f>
        <v>0</v>
      </c>
      <c r="CC252" s="60">
        <f>IF(ลับ!CC$3=0,0,IF(เวลาเรียน!CI46="น",ลับ!CC$3,0))</f>
        <v>0</v>
      </c>
      <c r="CD252" s="60">
        <f>IF(ลับ!CD$3=0,0,IF(เวลาเรียน!CJ46="น",ลับ!CD$3,0))</f>
        <v>0</v>
      </c>
      <c r="CE252" s="60">
        <f>IF(ลับ!CE$3=0,0,IF(เวลาเรียน!CK46="น",ลับ!CE$3,0))</f>
        <v>0</v>
      </c>
      <c r="CF252" s="60">
        <f>IF(ลับ!CF$3=0,0,IF(เวลาเรียน!CL46="น",ลับ!CF$3,0))</f>
        <v>0</v>
      </c>
      <c r="CG252" s="60">
        <f>IF(ลับ!CG$3=0,0,IF(เวลาเรียน!CM46="น",ลับ!CG$3,0))</f>
        <v>0</v>
      </c>
      <c r="CH252" s="60">
        <f>IF(ลับ!CH$3=0,0,IF(เวลาเรียน!CN46="น",ลับ!CH$3,0))</f>
        <v>0</v>
      </c>
      <c r="CI252" s="60">
        <f>IF(ลับ!CI$3=0,0,IF(เวลาเรียน!CO46="น",ลับ!CI$3,0))</f>
        <v>0</v>
      </c>
      <c r="CJ252" s="60">
        <f>IF(ลับ!CJ$3=0,0,IF(เวลาเรียน!CP46="น",ลับ!CJ$3,0))</f>
        <v>0</v>
      </c>
      <c r="CK252" s="60">
        <f>IF(ลับ!CK$3=0,0,IF(เวลาเรียน!CQ46="น",ลับ!CK$3,0))</f>
        <v>0</v>
      </c>
      <c r="CL252" s="60">
        <f>IF(ลับ!CL$3=0,0,IF(เวลาเรียน!CR46="น",ลับ!CL$3,0))</f>
        <v>0</v>
      </c>
      <c r="CM252" s="60">
        <f>IF(ลับ!CM$3=0,0,IF(เวลาเรียน!CS46="น",ลับ!CM$3,0))</f>
        <v>0</v>
      </c>
      <c r="CN252" s="60">
        <f>IF(ลับ!CN$3=0,0,IF(เวลาเรียน!CT46="น",ลับ!CN$3,0))</f>
        <v>0</v>
      </c>
      <c r="CO252" s="60">
        <f>IF(ลับ!CO$3=0,0,IF(เวลาเรียน!CU46="น",ลับ!CO$3,0))</f>
        <v>0</v>
      </c>
      <c r="CP252" s="60">
        <f>IF(ลับ!CP$3=0,0,IF(เวลาเรียน!CV46="น",ลับ!CP$3,0))</f>
        <v>0</v>
      </c>
      <c r="CQ252" s="60">
        <f>IF(ลับ!CQ$3=0,0,IF(เวลาเรียน!CW46="น",ลับ!CQ$3,0))</f>
        <v>0</v>
      </c>
      <c r="CR252" s="60">
        <f>IF(ลับ!CR$3=0,0,IF(เวลาเรียน!CX46="น",ลับ!CR$3,0))</f>
        <v>0</v>
      </c>
      <c r="CS252" s="60">
        <f>IF(ลับ!CS$3=0,0,IF(เวลาเรียน!CY46="น",ลับ!CS$3,0))</f>
        <v>0</v>
      </c>
      <c r="CT252" s="60">
        <f>IF(ลับ!CT$3=0,0,IF(เวลาเรียน!CZ46="น",ลับ!CT$3,0))</f>
        <v>0</v>
      </c>
      <c r="CU252" s="60">
        <f>IF(ลับ!CU$3=0,0,IF(เวลาเรียน!DA46="น",ลับ!CU$3,0))</f>
        <v>0</v>
      </c>
      <c r="CV252" s="60">
        <f>IF(ลับ!CV$3=0,0,IF(เวลาเรียน!DB46="น",ลับ!CV$3,0))</f>
        <v>0</v>
      </c>
      <c r="CW252" s="60">
        <f>IF(ลับ!CW$3=0,0,IF(เวลาเรียน!DC46="น",ลับ!CW$3,0))</f>
        <v>0</v>
      </c>
      <c r="CX252" s="73" t="e">
        <f t="shared" si="27"/>
        <v>#REF!</v>
      </c>
      <c r="CZ252" s="47"/>
      <c r="DA252" s="47"/>
      <c r="DB252" s="47"/>
      <c r="DC252" s="47"/>
      <c r="DD252" s="47"/>
      <c r="DE252" s="47"/>
      <c r="DF252" s="47"/>
      <c r="DG252" s="47"/>
      <c r="DH252" s="47"/>
      <c r="DI252" s="47"/>
      <c r="DJ252" s="47"/>
      <c r="DK252" s="47"/>
      <c r="DL252" s="47"/>
      <c r="DM252" s="47"/>
      <c r="DN252" s="47"/>
      <c r="DO252" s="47"/>
      <c r="DP252" s="47"/>
      <c r="DQ252" s="47"/>
      <c r="DR252" s="47"/>
      <c r="DS252" s="47"/>
      <c r="DT252" s="47"/>
      <c r="DU252" s="47"/>
      <c r="DV252" s="47"/>
      <c r="DW252" s="47"/>
      <c r="DX252" s="47"/>
      <c r="DY252" s="47"/>
      <c r="DZ252" s="47"/>
      <c r="EA252" s="47"/>
      <c r="EB252" s="47"/>
      <c r="EC252" s="47"/>
      <c r="ED252" s="47"/>
      <c r="EE252" s="47"/>
      <c r="EF252" s="47"/>
    </row>
    <row r="253" spans="1:136" ht="20.399999999999999" x14ac:dyDescent="0.55000000000000004">
      <c r="A253" s="25">
        <v>42</v>
      </c>
      <c r="B253" s="60">
        <f>IF(ลับ!B$3=0,0,IF(เวลาเรียน!H47="น",ลับ!B$3,0))</f>
        <v>0</v>
      </c>
      <c r="C253" s="60">
        <f>IF(ลับ!C$3=0,0,IF(เวลาเรียน!I47="น",ลับ!C$3,0))</f>
        <v>0</v>
      </c>
      <c r="D253" s="60">
        <f>IF(ลับ!D$3=0,0,IF(เวลาเรียน!J47="น",ลับ!D$3,0))</f>
        <v>0</v>
      </c>
      <c r="E253" s="60">
        <f>IF(ลับ!E$3=0,0,IF(เวลาเรียน!K47="น",ลับ!E$3,0))</f>
        <v>0</v>
      </c>
      <c r="F253" s="60" t="e">
        <f>IF(ลับ!F$3=0,0,IF(เวลาเรียน!#REF!="น",ลับ!F$3,0))</f>
        <v>#REF!</v>
      </c>
      <c r="G253" s="60">
        <f>IF(ลับ!G$3=0,0,IF(เวลาเรียน!L47="น",ลับ!G$3,0))</f>
        <v>0</v>
      </c>
      <c r="H253" s="60">
        <f>IF(ลับ!H$3=0,0,IF(เวลาเรียน!M47="น",ลับ!H$3,0))</f>
        <v>0</v>
      </c>
      <c r="I253" s="60">
        <f>IF(ลับ!I$3=0,0,IF(เวลาเรียน!N47="น",ลับ!I$3,0))</f>
        <v>0</v>
      </c>
      <c r="J253" s="60">
        <f>IF(ลับ!J$3=0,0,IF(เวลาเรียน!O47="น",ลับ!J$3,0))</f>
        <v>0</v>
      </c>
      <c r="K253" s="60">
        <f>IF(ลับ!K$3=0,0,IF(เวลาเรียน!P47="น",ลับ!K$3,0))</f>
        <v>0</v>
      </c>
      <c r="L253" s="60">
        <f>IF(ลับ!L$3=0,0,IF(เวลาเรียน!Q47="น",ลับ!L$3,0))</f>
        <v>0</v>
      </c>
      <c r="M253" s="60">
        <f>IF(ลับ!M$3=0,0,IF(เวลาเรียน!R47="น",ลับ!M$3,0))</f>
        <v>0</v>
      </c>
      <c r="N253" s="60">
        <f>IF(ลับ!N$3=0,0,IF(เวลาเรียน!S47="น",ลับ!N$3,0))</f>
        <v>0</v>
      </c>
      <c r="O253" s="60">
        <f>IF(ลับ!O$3=0,0,IF(เวลาเรียน!T47="น",ลับ!O$3,0))</f>
        <v>0</v>
      </c>
      <c r="P253" s="60">
        <f>IF(ลับ!P$3=0,0,IF(เวลาเรียน!U47="น",ลับ!P$3,0))</f>
        <v>0</v>
      </c>
      <c r="Q253" s="60">
        <f>IF(ลับ!Q$3=0,0,IF(เวลาเรียน!V47="น",ลับ!Q$3,0))</f>
        <v>0</v>
      </c>
      <c r="R253" s="60">
        <f>IF(ลับ!R$3=0,0,IF(เวลาเรียน!W47="น",ลับ!R$3,0))</f>
        <v>0</v>
      </c>
      <c r="S253" s="60">
        <f>IF(ลับ!S$3=0,0,IF(เวลาเรียน!X47="น",ลับ!S$3,0))</f>
        <v>0</v>
      </c>
      <c r="T253" s="60">
        <f>IF(ลับ!T$3=0,0,IF(เวลาเรียน!Y47="น",ลับ!T$3,0))</f>
        <v>0</v>
      </c>
      <c r="U253" s="60">
        <f>IF(ลับ!U$3=0,0,IF(เวลาเรียน!Z47="น",ลับ!U$3,0))</f>
        <v>0</v>
      </c>
      <c r="V253" s="60">
        <f>IF(ลับ!V$3=0,0,IF(เวลาเรียน!AA47="น",ลับ!V$3,0))</f>
        <v>0</v>
      </c>
      <c r="W253" s="60">
        <f>IF(ลับ!W$3=0,0,IF(เวลาเรียน!AB47="น",ลับ!W$3,0))</f>
        <v>0</v>
      </c>
      <c r="X253" s="60">
        <f>IF(ลับ!X$3=0,0,IF(เวลาเรียน!AC47="น",ลับ!X$3,0))</f>
        <v>0</v>
      </c>
      <c r="Y253" s="60">
        <f>IF(ลับ!Y$3=0,0,IF(เวลาเรียน!AD47="น",ลับ!Y$3,0))</f>
        <v>0</v>
      </c>
      <c r="Z253" s="295">
        <f>IF(ลับ!Z$3=0,0,IF(เวลาเรียน!AE47="น",ลับ!Z$3,0))</f>
        <v>0</v>
      </c>
      <c r="AA253" s="60">
        <f>IF(ลับ!B$3=0,0,IF(เวลาเรียน!AF47="น",ลับ!B$3,0))</f>
        <v>0</v>
      </c>
      <c r="AB253" s="60">
        <f>IF(ลับ!C$3=0,0,IF(เวลาเรียน!AG47="น",ลับ!C$3,0))</f>
        <v>0</v>
      </c>
      <c r="AC253" s="60">
        <f>IF(ลับ!D$3=0,0,IF(เวลาเรียน!AH47="น",ลับ!D$3,0))</f>
        <v>0</v>
      </c>
      <c r="AD253" s="60">
        <f>IF(ลับ!E$3=0,0,IF(เวลาเรียน!AI47="น",ลับ!E$3,0))</f>
        <v>0</v>
      </c>
      <c r="AE253" s="60" t="e">
        <f>IF(ลับ!F$3=0,0,IF(เวลาเรียน!AJ47="น",ลับ!F$3,0))</f>
        <v>#REF!</v>
      </c>
      <c r="AF253" s="60">
        <f>IF(ลับ!G$3=0,0,IF(เวลาเรียน!AK47="น",ลับ!G$3,0))</f>
        <v>0</v>
      </c>
      <c r="AG253" s="60">
        <f>IF(ลับ!H$3=0,0,IF(เวลาเรียน!AL47="น",ลับ!H$3,0))</f>
        <v>0</v>
      </c>
      <c r="AH253" s="60">
        <f>IF(ลับ!I$3=0,0,IF(เวลาเรียน!AM47="น",ลับ!I$3,0))</f>
        <v>0</v>
      </c>
      <c r="AI253" s="60">
        <f>IF(ลับ!J$3=0,0,IF(เวลาเรียน!AN47="น",ลับ!J$3,0))</f>
        <v>0</v>
      </c>
      <c r="AJ253" s="60">
        <f>IF(ลับ!K$3=0,0,IF(เวลาเรียน!AO47="น",ลับ!K$3,0))</f>
        <v>0</v>
      </c>
      <c r="AK253" s="60">
        <f>IF(ลับ!L$3=0,0,IF(เวลาเรียน!AP47="น",ลับ!L$3,0))</f>
        <v>0</v>
      </c>
      <c r="AL253" s="60">
        <f>IF(ลับ!M$3=0,0,IF(เวลาเรียน!AQ47="น",ลับ!M$3,0))</f>
        <v>0</v>
      </c>
      <c r="AM253" s="60">
        <f>IF(ลับ!N$3=0,0,IF(เวลาเรียน!AR47="น",ลับ!N$3,0))</f>
        <v>0</v>
      </c>
      <c r="AN253" s="60">
        <f>IF(ลับ!O$3=0,0,IF(เวลาเรียน!AS47="น",ลับ!O$3,0))</f>
        <v>0</v>
      </c>
      <c r="AO253" s="60">
        <f>IF(ลับ!P$3=0,0,IF(เวลาเรียน!AT47="น",ลับ!P$3,0))</f>
        <v>0</v>
      </c>
      <c r="AP253" s="60">
        <f>IF(ลับ!Q$3=0,0,IF(เวลาเรียน!AU47="น",ลับ!Q$3,0))</f>
        <v>0</v>
      </c>
      <c r="AQ253" s="60">
        <f>IF(ลับ!R$3=0,0,IF(เวลาเรียน!AV47="น",ลับ!R$3,0))</f>
        <v>0</v>
      </c>
      <c r="AR253" s="60">
        <f>IF(ลับ!S$3=0,0,IF(เวลาเรียน!AW47="น",ลับ!S$3,0))</f>
        <v>0</v>
      </c>
      <c r="AS253" s="60">
        <f>IF(ลับ!T$3=0,0,IF(เวลาเรียน!AX47="น",ลับ!T$3,0))</f>
        <v>0</v>
      </c>
      <c r="AT253" s="60">
        <f>IF(ลับ!U$3=0,0,IF(เวลาเรียน!AY47="น",ลับ!U$3,0))</f>
        <v>0</v>
      </c>
      <c r="AU253" s="60">
        <f>IF(ลับ!V$3=0,0,IF(เวลาเรียน!AZ47="น",ลับ!V$3,0))</f>
        <v>0</v>
      </c>
      <c r="AV253" s="60">
        <f>IF(ลับ!W$3=0,0,IF(เวลาเรียน!BA47="น",ลับ!W$3,0))</f>
        <v>0</v>
      </c>
      <c r="AW253" s="60">
        <f>IF(ลับ!X$3=0,0,IF(เวลาเรียน!BB47="น",ลับ!X$3,0))</f>
        <v>0</v>
      </c>
      <c r="AX253" s="60">
        <f>IF(ลับ!Y$3=0,0,IF(เวลาเรียน!BC47="น",ลับ!Y$3,0))</f>
        <v>0</v>
      </c>
      <c r="AY253" s="60">
        <f>IF(ลับ!Z$3=0,0,IF(เวลาเรียน!BD47="น",ลับ!Z$3,0))</f>
        <v>0</v>
      </c>
      <c r="AZ253" s="60">
        <f>IF(ลับ!AA$3=0,0,IF(เวลาเรียน!BE47="น",ลับ!AA$3,0))</f>
        <v>0</v>
      </c>
      <c r="BA253" s="60">
        <f>IF(ลับ!AB$3=0,0,IF(เวลาเรียน!BF47="น",ลับ!AB$3,0))</f>
        <v>0</v>
      </c>
      <c r="BB253" s="60">
        <f>IF(ลับ!AC$3=0,0,IF(เวลาเรียน!BG47="น",ลับ!AC$3,0))</f>
        <v>0</v>
      </c>
      <c r="BC253" s="60">
        <f>IF(ลับ!AD$3=0,0,IF(เวลาเรียน!BH47="น",ลับ!AD$3,0))</f>
        <v>0</v>
      </c>
      <c r="BD253" s="60">
        <f>IF(ลับ!AE$3=0,0,IF(เวลาเรียน!BI47="น",ลับ!AE$3,0))</f>
        <v>0</v>
      </c>
      <c r="BE253" s="60">
        <f>IF(ลับ!AF$3=0,0,IF(เวลาเรียน!BJ47="น",ลับ!AF$3,0))</f>
        <v>0</v>
      </c>
      <c r="BF253" s="60">
        <f>IF(ลับ!AG$3=0,0,IF(เวลาเรียน!BK47="น",ลับ!AG$3,0))</f>
        <v>0</v>
      </c>
      <c r="BG253" s="60">
        <f>IF(ลับ!AH$3=0,0,IF(เวลาเรียน!BL47="น",ลับ!AH$3,0))</f>
        <v>0</v>
      </c>
      <c r="BH253" s="60">
        <f>IF(ลับ!AI$3=0,0,IF(เวลาเรียน!BM47="น",ลับ!AI$3,0))</f>
        <v>0</v>
      </c>
      <c r="BI253" s="60">
        <f>IF(ลับ!AJ$3=0,0,IF(เวลาเรียน!BN47="น",ลับ!AJ$3,0))</f>
        <v>0</v>
      </c>
      <c r="BJ253" s="60">
        <f>IF(ลับ!AK$3=0,0,IF(เวลาเรียน!BO47="น",ลับ!AK$3,0))</f>
        <v>0</v>
      </c>
      <c r="BK253" s="60">
        <f>IF(ลับ!AL$3=0,0,IF(เวลาเรียน!BP47="น",ลับ!AL$3,0))</f>
        <v>0</v>
      </c>
      <c r="BL253" s="60">
        <f>IF(ลับ!AM$3=0,0,IF(เวลาเรียน!BQ47="น",ลับ!AM$3,0))</f>
        <v>0</v>
      </c>
      <c r="BM253" s="60">
        <f>IF(ลับ!AN$3=0,0,IF(เวลาเรียน!BR47="น",ลับ!AN$3,0))</f>
        <v>0</v>
      </c>
      <c r="BN253" s="60">
        <f>IF(ลับ!AO$3=0,0,IF(เวลาเรียน!BS47="น",ลับ!AO$3,0))</f>
        <v>0</v>
      </c>
      <c r="BO253" s="60">
        <f>IF(ลับ!AP$3=0,0,IF(เวลาเรียน!BT47="น",ลับ!AP$3,0))</f>
        <v>0</v>
      </c>
      <c r="BP253" s="60">
        <f>IF(ลับ!AQ$3=0,0,IF(เวลาเรียน!BU47="น",ลับ!AQ$3,0))</f>
        <v>0</v>
      </c>
      <c r="BQ253" s="60">
        <f>IF(ลับ!AR$3=0,0,IF(เวลาเรียน!BV47="น",ลับ!AR$3,0))</f>
        <v>0</v>
      </c>
      <c r="BR253" s="60">
        <f>IF(ลับ!AS$3=0,0,IF(เวลาเรียน!BW47="น",ลับ!AS$3,0))</f>
        <v>0</v>
      </c>
      <c r="BS253" s="295">
        <f>IF(ลับ!AT$3=0,0,IF(เวลาเรียน!BX47="น",ลับ!AT$3,0))</f>
        <v>0</v>
      </c>
      <c r="BT253" s="60">
        <f>IF(ลับ!BT$3=0,0,IF(เวลาเรียน!BZ47="น",ลับ!BT$3,0))</f>
        <v>0</v>
      </c>
      <c r="BU253" s="60">
        <f>IF(ลับ!BU$3=0,0,IF(เวลาเรียน!CA47="น",ลับ!BU$3,0))</f>
        <v>0</v>
      </c>
      <c r="BV253" s="60">
        <f>IF(ลับ!BV$3=0,0,IF(เวลาเรียน!CB47="น",ลับ!BV$3,0))</f>
        <v>0</v>
      </c>
      <c r="BW253" s="60">
        <f>IF(ลับ!BW$3=0,0,IF(เวลาเรียน!CC47="น",ลับ!BW$3,0))</f>
        <v>0</v>
      </c>
      <c r="BX253" s="60">
        <f>IF(ลับ!BX$3=0,0,IF(เวลาเรียน!CD47="น",ลับ!BX$3,0))</f>
        <v>0</v>
      </c>
      <c r="BY253" s="60">
        <f>IF(ลับ!BY$3=0,0,IF(เวลาเรียน!CE47="น",ลับ!BY$3,0))</f>
        <v>0</v>
      </c>
      <c r="BZ253" s="60">
        <f>IF(ลับ!BZ$3=0,0,IF(เวลาเรียน!CF47="น",ลับ!BZ$3,0))</f>
        <v>0</v>
      </c>
      <c r="CA253" s="60">
        <f>IF(ลับ!CA$3=0,0,IF(เวลาเรียน!CG47="น",ลับ!CA$3,0))</f>
        <v>0</v>
      </c>
      <c r="CB253" s="60">
        <f>IF(ลับ!CB$3=0,0,IF(เวลาเรียน!CH47="น",ลับ!CB$3,0))</f>
        <v>0</v>
      </c>
      <c r="CC253" s="60">
        <f>IF(ลับ!CC$3=0,0,IF(เวลาเรียน!CI47="น",ลับ!CC$3,0))</f>
        <v>0</v>
      </c>
      <c r="CD253" s="60">
        <f>IF(ลับ!CD$3=0,0,IF(เวลาเรียน!CJ47="น",ลับ!CD$3,0))</f>
        <v>0</v>
      </c>
      <c r="CE253" s="60">
        <f>IF(ลับ!CE$3=0,0,IF(เวลาเรียน!CK47="น",ลับ!CE$3,0))</f>
        <v>0</v>
      </c>
      <c r="CF253" s="60">
        <f>IF(ลับ!CF$3=0,0,IF(เวลาเรียน!CL47="น",ลับ!CF$3,0))</f>
        <v>0</v>
      </c>
      <c r="CG253" s="60">
        <f>IF(ลับ!CG$3=0,0,IF(เวลาเรียน!CM47="น",ลับ!CG$3,0))</f>
        <v>0</v>
      </c>
      <c r="CH253" s="60">
        <f>IF(ลับ!CH$3=0,0,IF(เวลาเรียน!CN47="น",ลับ!CH$3,0))</f>
        <v>0</v>
      </c>
      <c r="CI253" s="60">
        <f>IF(ลับ!CI$3=0,0,IF(เวลาเรียน!CO47="น",ลับ!CI$3,0))</f>
        <v>0</v>
      </c>
      <c r="CJ253" s="60">
        <f>IF(ลับ!CJ$3=0,0,IF(เวลาเรียน!CP47="น",ลับ!CJ$3,0))</f>
        <v>0</v>
      </c>
      <c r="CK253" s="60">
        <f>IF(ลับ!CK$3=0,0,IF(เวลาเรียน!CQ47="น",ลับ!CK$3,0))</f>
        <v>0</v>
      </c>
      <c r="CL253" s="60">
        <f>IF(ลับ!CL$3=0,0,IF(เวลาเรียน!CR47="น",ลับ!CL$3,0))</f>
        <v>0</v>
      </c>
      <c r="CM253" s="60">
        <f>IF(ลับ!CM$3=0,0,IF(เวลาเรียน!CS47="น",ลับ!CM$3,0))</f>
        <v>0</v>
      </c>
      <c r="CN253" s="60">
        <f>IF(ลับ!CN$3=0,0,IF(เวลาเรียน!CT47="น",ลับ!CN$3,0))</f>
        <v>0</v>
      </c>
      <c r="CO253" s="60">
        <f>IF(ลับ!CO$3=0,0,IF(เวลาเรียน!CU47="น",ลับ!CO$3,0))</f>
        <v>0</v>
      </c>
      <c r="CP253" s="60">
        <f>IF(ลับ!CP$3=0,0,IF(เวลาเรียน!CV47="น",ลับ!CP$3,0))</f>
        <v>0</v>
      </c>
      <c r="CQ253" s="60">
        <f>IF(ลับ!CQ$3=0,0,IF(เวลาเรียน!CW47="น",ลับ!CQ$3,0))</f>
        <v>0</v>
      </c>
      <c r="CR253" s="60">
        <f>IF(ลับ!CR$3=0,0,IF(เวลาเรียน!CX47="น",ลับ!CR$3,0))</f>
        <v>0</v>
      </c>
      <c r="CS253" s="60">
        <f>IF(ลับ!CS$3=0,0,IF(เวลาเรียน!CY47="น",ลับ!CS$3,0))</f>
        <v>0</v>
      </c>
      <c r="CT253" s="60">
        <f>IF(ลับ!CT$3=0,0,IF(เวลาเรียน!CZ47="น",ลับ!CT$3,0))</f>
        <v>0</v>
      </c>
      <c r="CU253" s="60">
        <f>IF(ลับ!CU$3=0,0,IF(เวลาเรียน!DA47="น",ลับ!CU$3,0))</f>
        <v>0</v>
      </c>
      <c r="CV253" s="60">
        <f>IF(ลับ!CV$3=0,0,IF(เวลาเรียน!DB47="น",ลับ!CV$3,0))</f>
        <v>0</v>
      </c>
      <c r="CW253" s="60">
        <f>IF(ลับ!CW$3=0,0,IF(เวลาเรียน!DC47="น",ลับ!CW$3,0))</f>
        <v>0</v>
      </c>
      <c r="CX253" s="73" t="e">
        <f t="shared" si="27"/>
        <v>#REF!</v>
      </c>
      <c r="CZ253" s="47"/>
      <c r="DA253" s="47"/>
      <c r="DB253" s="47"/>
      <c r="DC253" s="47"/>
      <c r="DD253" s="47"/>
      <c r="DE253" s="47"/>
      <c r="DF253" s="47"/>
      <c r="DG253" s="47"/>
      <c r="DH253" s="47"/>
      <c r="DI253" s="47"/>
      <c r="DJ253" s="47"/>
      <c r="DK253" s="47"/>
      <c r="DL253" s="47"/>
      <c r="DM253" s="47"/>
      <c r="DN253" s="47"/>
      <c r="DO253" s="47"/>
      <c r="DP253" s="47"/>
      <c r="DQ253" s="47"/>
      <c r="DR253" s="47"/>
      <c r="DS253" s="47"/>
      <c r="DT253" s="47"/>
      <c r="DU253" s="47"/>
      <c r="DV253" s="47"/>
      <c r="DW253" s="47"/>
      <c r="DX253" s="47"/>
      <c r="DY253" s="47"/>
      <c r="DZ253" s="47"/>
      <c r="EA253" s="47"/>
      <c r="EB253" s="47"/>
      <c r="EC253" s="47"/>
      <c r="ED253" s="47"/>
      <c r="EE253" s="47"/>
      <c r="EF253" s="47"/>
    </row>
    <row r="254" spans="1:136" ht="20.399999999999999" x14ac:dyDescent="0.55000000000000004">
      <c r="A254" s="25">
        <v>43</v>
      </c>
      <c r="B254" s="60">
        <f>IF(ลับ!B$3=0,0,IF(เวลาเรียน!H48="น",ลับ!B$3,0))</f>
        <v>0</v>
      </c>
      <c r="C254" s="60">
        <f>IF(ลับ!C$3=0,0,IF(เวลาเรียน!I48="น",ลับ!C$3,0))</f>
        <v>0</v>
      </c>
      <c r="D254" s="60">
        <f>IF(ลับ!D$3=0,0,IF(เวลาเรียน!J48="น",ลับ!D$3,0))</f>
        <v>0</v>
      </c>
      <c r="E254" s="60">
        <f>IF(ลับ!E$3=0,0,IF(เวลาเรียน!K48="น",ลับ!E$3,0))</f>
        <v>0</v>
      </c>
      <c r="F254" s="60" t="e">
        <f>IF(ลับ!F$3=0,0,IF(เวลาเรียน!#REF!="น",ลับ!F$3,0))</f>
        <v>#REF!</v>
      </c>
      <c r="G254" s="60">
        <f>IF(ลับ!G$3=0,0,IF(เวลาเรียน!L48="น",ลับ!G$3,0))</f>
        <v>0</v>
      </c>
      <c r="H254" s="60">
        <f>IF(ลับ!H$3=0,0,IF(เวลาเรียน!M48="น",ลับ!H$3,0))</f>
        <v>0</v>
      </c>
      <c r="I254" s="60">
        <f>IF(ลับ!I$3=0,0,IF(เวลาเรียน!N48="น",ลับ!I$3,0))</f>
        <v>0</v>
      </c>
      <c r="J254" s="60">
        <f>IF(ลับ!J$3=0,0,IF(เวลาเรียน!O48="น",ลับ!J$3,0))</f>
        <v>0</v>
      </c>
      <c r="K254" s="60">
        <f>IF(ลับ!K$3=0,0,IF(เวลาเรียน!P48="น",ลับ!K$3,0))</f>
        <v>0</v>
      </c>
      <c r="L254" s="60">
        <f>IF(ลับ!L$3=0,0,IF(เวลาเรียน!Q48="น",ลับ!L$3,0))</f>
        <v>0</v>
      </c>
      <c r="M254" s="60">
        <f>IF(ลับ!M$3=0,0,IF(เวลาเรียน!R48="น",ลับ!M$3,0))</f>
        <v>0</v>
      </c>
      <c r="N254" s="60">
        <f>IF(ลับ!N$3=0,0,IF(เวลาเรียน!S48="น",ลับ!N$3,0))</f>
        <v>0</v>
      </c>
      <c r="O254" s="60">
        <f>IF(ลับ!O$3=0,0,IF(เวลาเรียน!T48="น",ลับ!O$3,0))</f>
        <v>0</v>
      </c>
      <c r="P254" s="60">
        <f>IF(ลับ!P$3=0,0,IF(เวลาเรียน!U48="น",ลับ!P$3,0))</f>
        <v>0</v>
      </c>
      <c r="Q254" s="60">
        <f>IF(ลับ!Q$3=0,0,IF(เวลาเรียน!V48="น",ลับ!Q$3,0))</f>
        <v>0</v>
      </c>
      <c r="R254" s="60">
        <f>IF(ลับ!R$3=0,0,IF(เวลาเรียน!W48="น",ลับ!R$3,0))</f>
        <v>0</v>
      </c>
      <c r="S254" s="60">
        <f>IF(ลับ!S$3=0,0,IF(เวลาเรียน!X48="น",ลับ!S$3,0))</f>
        <v>0</v>
      </c>
      <c r="T254" s="60">
        <f>IF(ลับ!T$3=0,0,IF(เวลาเรียน!Y48="น",ลับ!T$3,0))</f>
        <v>0</v>
      </c>
      <c r="U254" s="60">
        <f>IF(ลับ!U$3=0,0,IF(เวลาเรียน!Z48="น",ลับ!U$3,0))</f>
        <v>0</v>
      </c>
      <c r="V254" s="60">
        <f>IF(ลับ!V$3=0,0,IF(เวลาเรียน!AA48="น",ลับ!V$3,0))</f>
        <v>0</v>
      </c>
      <c r="W254" s="60">
        <f>IF(ลับ!W$3=0,0,IF(เวลาเรียน!AB48="น",ลับ!W$3,0))</f>
        <v>0</v>
      </c>
      <c r="X254" s="60">
        <f>IF(ลับ!X$3=0,0,IF(เวลาเรียน!AC48="น",ลับ!X$3,0))</f>
        <v>0</v>
      </c>
      <c r="Y254" s="60">
        <f>IF(ลับ!Y$3=0,0,IF(เวลาเรียน!AD48="น",ลับ!Y$3,0))</f>
        <v>0</v>
      </c>
      <c r="Z254" s="295">
        <f>IF(ลับ!Z$3=0,0,IF(เวลาเรียน!AE48="น",ลับ!Z$3,0))</f>
        <v>0</v>
      </c>
      <c r="AA254" s="60">
        <f>IF(ลับ!B$3=0,0,IF(เวลาเรียน!AF48="น",ลับ!B$3,0))</f>
        <v>0</v>
      </c>
      <c r="AB254" s="60">
        <f>IF(ลับ!C$3=0,0,IF(เวลาเรียน!AG48="น",ลับ!C$3,0))</f>
        <v>0</v>
      </c>
      <c r="AC254" s="60">
        <f>IF(ลับ!D$3=0,0,IF(เวลาเรียน!AH48="น",ลับ!D$3,0))</f>
        <v>0</v>
      </c>
      <c r="AD254" s="60">
        <f>IF(ลับ!E$3=0,0,IF(เวลาเรียน!AI48="น",ลับ!E$3,0))</f>
        <v>0</v>
      </c>
      <c r="AE254" s="60" t="e">
        <f>IF(ลับ!F$3=0,0,IF(เวลาเรียน!AJ48="น",ลับ!F$3,0))</f>
        <v>#REF!</v>
      </c>
      <c r="AF254" s="60">
        <f>IF(ลับ!G$3=0,0,IF(เวลาเรียน!AK48="น",ลับ!G$3,0))</f>
        <v>0</v>
      </c>
      <c r="AG254" s="60">
        <f>IF(ลับ!H$3=0,0,IF(เวลาเรียน!AL48="น",ลับ!H$3,0))</f>
        <v>0</v>
      </c>
      <c r="AH254" s="60">
        <f>IF(ลับ!I$3=0,0,IF(เวลาเรียน!AM48="น",ลับ!I$3,0))</f>
        <v>0</v>
      </c>
      <c r="AI254" s="60">
        <f>IF(ลับ!J$3=0,0,IF(เวลาเรียน!AN48="น",ลับ!J$3,0))</f>
        <v>0</v>
      </c>
      <c r="AJ254" s="60">
        <f>IF(ลับ!K$3=0,0,IF(เวลาเรียน!AO48="น",ลับ!K$3,0))</f>
        <v>0</v>
      </c>
      <c r="AK254" s="60">
        <f>IF(ลับ!L$3=0,0,IF(เวลาเรียน!AP48="น",ลับ!L$3,0))</f>
        <v>0</v>
      </c>
      <c r="AL254" s="60">
        <f>IF(ลับ!M$3=0,0,IF(เวลาเรียน!AQ48="น",ลับ!M$3,0))</f>
        <v>0</v>
      </c>
      <c r="AM254" s="60">
        <f>IF(ลับ!N$3=0,0,IF(เวลาเรียน!AR48="น",ลับ!N$3,0))</f>
        <v>0</v>
      </c>
      <c r="AN254" s="60">
        <f>IF(ลับ!O$3=0,0,IF(เวลาเรียน!AS48="น",ลับ!O$3,0))</f>
        <v>0</v>
      </c>
      <c r="AO254" s="60">
        <f>IF(ลับ!P$3=0,0,IF(เวลาเรียน!AT48="น",ลับ!P$3,0))</f>
        <v>0</v>
      </c>
      <c r="AP254" s="60">
        <f>IF(ลับ!Q$3=0,0,IF(เวลาเรียน!AU48="น",ลับ!Q$3,0))</f>
        <v>0</v>
      </c>
      <c r="AQ254" s="60">
        <f>IF(ลับ!R$3=0,0,IF(เวลาเรียน!AV48="น",ลับ!R$3,0))</f>
        <v>0</v>
      </c>
      <c r="AR254" s="60">
        <f>IF(ลับ!S$3=0,0,IF(เวลาเรียน!AW48="น",ลับ!S$3,0))</f>
        <v>0</v>
      </c>
      <c r="AS254" s="60">
        <f>IF(ลับ!T$3=0,0,IF(เวลาเรียน!AX48="น",ลับ!T$3,0))</f>
        <v>0</v>
      </c>
      <c r="AT254" s="60">
        <f>IF(ลับ!U$3=0,0,IF(เวลาเรียน!AY48="น",ลับ!U$3,0))</f>
        <v>0</v>
      </c>
      <c r="AU254" s="60">
        <f>IF(ลับ!V$3=0,0,IF(เวลาเรียน!AZ48="น",ลับ!V$3,0))</f>
        <v>0</v>
      </c>
      <c r="AV254" s="60">
        <f>IF(ลับ!W$3=0,0,IF(เวลาเรียน!BA48="น",ลับ!W$3,0))</f>
        <v>0</v>
      </c>
      <c r="AW254" s="60">
        <f>IF(ลับ!X$3=0,0,IF(เวลาเรียน!BB48="น",ลับ!X$3,0))</f>
        <v>0</v>
      </c>
      <c r="AX254" s="60">
        <f>IF(ลับ!Y$3=0,0,IF(เวลาเรียน!BC48="น",ลับ!Y$3,0))</f>
        <v>0</v>
      </c>
      <c r="AY254" s="60">
        <f>IF(ลับ!Z$3=0,0,IF(เวลาเรียน!BD48="น",ลับ!Z$3,0))</f>
        <v>0</v>
      </c>
      <c r="AZ254" s="60">
        <f>IF(ลับ!AA$3=0,0,IF(เวลาเรียน!BE48="น",ลับ!AA$3,0))</f>
        <v>0</v>
      </c>
      <c r="BA254" s="60">
        <f>IF(ลับ!AB$3=0,0,IF(เวลาเรียน!BF48="น",ลับ!AB$3,0))</f>
        <v>0</v>
      </c>
      <c r="BB254" s="60">
        <f>IF(ลับ!AC$3=0,0,IF(เวลาเรียน!BG48="น",ลับ!AC$3,0))</f>
        <v>0</v>
      </c>
      <c r="BC254" s="60">
        <f>IF(ลับ!AD$3=0,0,IF(เวลาเรียน!BH48="น",ลับ!AD$3,0))</f>
        <v>0</v>
      </c>
      <c r="BD254" s="60">
        <f>IF(ลับ!AE$3=0,0,IF(เวลาเรียน!BI48="น",ลับ!AE$3,0))</f>
        <v>0</v>
      </c>
      <c r="BE254" s="60">
        <f>IF(ลับ!AF$3=0,0,IF(เวลาเรียน!BJ48="น",ลับ!AF$3,0))</f>
        <v>0</v>
      </c>
      <c r="BF254" s="60">
        <f>IF(ลับ!AG$3=0,0,IF(เวลาเรียน!BK48="น",ลับ!AG$3,0))</f>
        <v>0</v>
      </c>
      <c r="BG254" s="60">
        <f>IF(ลับ!AH$3=0,0,IF(เวลาเรียน!BL48="น",ลับ!AH$3,0))</f>
        <v>0</v>
      </c>
      <c r="BH254" s="60">
        <f>IF(ลับ!AI$3=0,0,IF(เวลาเรียน!BM48="น",ลับ!AI$3,0))</f>
        <v>0</v>
      </c>
      <c r="BI254" s="60">
        <f>IF(ลับ!AJ$3=0,0,IF(เวลาเรียน!BN48="น",ลับ!AJ$3,0))</f>
        <v>0</v>
      </c>
      <c r="BJ254" s="60">
        <f>IF(ลับ!AK$3=0,0,IF(เวลาเรียน!BO48="น",ลับ!AK$3,0))</f>
        <v>0</v>
      </c>
      <c r="BK254" s="60">
        <f>IF(ลับ!AL$3=0,0,IF(เวลาเรียน!BP48="น",ลับ!AL$3,0))</f>
        <v>0</v>
      </c>
      <c r="BL254" s="60">
        <f>IF(ลับ!AM$3=0,0,IF(เวลาเรียน!BQ48="น",ลับ!AM$3,0))</f>
        <v>0</v>
      </c>
      <c r="BM254" s="60">
        <f>IF(ลับ!AN$3=0,0,IF(เวลาเรียน!BR48="น",ลับ!AN$3,0))</f>
        <v>0</v>
      </c>
      <c r="BN254" s="60">
        <f>IF(ลับ!AO$3=0,0,IF(เวลาเรียน!BS48="น",ลับ!AO$3,0))</f>
        <v>0</v>
      </c>
      <c r="BO254" s="60">
        <f>IF(ลับ!AP$3=0,0,IF(เวลาเรียน!BT48="น",ลับ!AP$3,0))</f>
        <v>0</v>
      </c>
      <c r="BP254" s="60">
        <f>IF(ลับ!AQ$3=0,0,IF(เวลาเรียน!BU48="น",ลับ!AQ$3,0))</f>
        <v>0</v>
      </c>
      <c r="BQ254" s="60">
        <f>IF(ลับ!AR$3=0,0,IF(เวลาเรียน!BV48="น",ลับ!AR$3,0))</f>
        <v>0</v>
      </c>
      <c r="BR254" s="60">
        <f>IF(ลับ!AS$3=0,0,IF(เวลาเรียน!BW48="น",ลับ!AS$3,0))</f>
        <v>0</v>
      </c>
      <c r="BS254" s="295">
        <f>IF(ลับ!AT$3=0,0,IF(เวลาเรียน!BX48="น",ลับ!AT$3,0))</f>
        <v>0</v>
      </c>
      <c r="BT254" s="60">
        <f>IF(ลับ!BT$3=0,0,IF(เวลาเรียน!BZ48="น",ลับ!BT$3,0))</f>
        <v>0</v>
      </c>
      <c r="BU254" s="60">
        <f>IF(ลับ!BU$3=0,0,IF(เวลาเรียน!CA48="น",ลับ!BU$3,0))</f>
        <v>0</v>
      </c>
      <c r="BV254" s="60">
        <f>IF(ลับ!BV$3=0,0,IF(เวลาเรียน!CB48="น",ลับ!BV$3,0))</f>
        <v>0</v>
      </c>
      <c r="BW254" s="60">
        <f>IF(ลับ!BW$3=0,0,IF(เวลาเรียน!CC48="น",ลับ!BW$3,0))</f>
        <v>0</v>
      </c>
      <c r="BX254" s="60">
        <f>IF(ลับ!BX$3=0,0,IF(เวลาเรียน!CD48="น",ลับ!BX$3,0))</f>
        <v>0</v>
      </c>
      <c r="BY254" s="60">
        <f>IF(ลับ!BY$3=0,0,IF(เวลาเรียน!CE48="น",ลับ!BY$3,0))</f>
        <v>0</v>
      </c>
      <c r="BZ254" s="60">
        <f>IF(ลับ!BZ$3=0,0,IF(เวลาเรียน!CF48="น",ลับ!BZ$3,0))</f>
        <v>0</v>
      </c>
      <c r="CA254" s="60">
        <f>IF(ลับ!CA$3=0,0,IF(เวลาเรียน!CG48="น",ลับ!CA$3,0))</f>
        <v>0</v>
      </c>
      <c r="CB254" s="60">
        <f>IF(ลับ!CB$3=0,0,IF(เวลาเรียน!CH48="น",ลับ!CB$3,0))</f>
        <v>0</v>
      </c>
      <c r="CC254" s="60">
        <f>IF(ลับ!CC$3=0,0,IF(เวลาเรียน!CI48="น",ลับ!CC$3,0))</f>
        <v>0</v>
      </c>
      <c r="CD254" s="60">
        <f>IF(ลับ!CD$3=0,0,IF(เวลาเรียน!CJ48="น",ลับ!CD$3,0))</f>
        <v>0</v>
      </c>
      <c r="CE254" s="60">
        <f>IF(ลับ!CE$3=0,0,IF(เวลาเรียน!CK48="น",ลับ!CE$3,0))</f>
        <v>0</v>
      </c>
      <c r="CF254" s="60">
        <f>IF(ลับ!CF$3=0,0,IF(เวลาเรียน!CL48="น",ลับ!CF$3,0))</f>
        <v>0</v>
      </c>
      <c r="CG254" s="60">
        <f>IF(ลับ!CG$3=0,0,IF(เวลาเรียน!CM48="น",ลับ!CG$3,0))</f>
        <v>0</v>
      </c>
      <c r="CH254" s="60">
        <f>IF(ลับ!CH$3=0,0,IF(เวลาเรียน!CN48="น",ลับ!CH$3,0))</f>
        <v>0</v>
      </c>
      <c r="CI254" s="60">
        <f>IF(ลับ!CI$3=0,0,IF(เวลาเรียน!CO48="น",ลับ!CI$3,0))</f>
        <v>0</v>
      </c>
      <c r="CJ254" s="60">
        <f>IF(ลับ!CJ$3=0,0,IF(เวลาเรียน!CP48="น",ลับ!CJ$3,0))</f>
        <v>0</v>
      </c>
      <c r="CK254" s="60">
        <f>IF(ลับ!CK$3=0,0,IF(เวลาเรียน!CQ48="น",ลับ!CK$3,0))</f>
        <v>0</v>
      </c>
      <c r="CL254" s="60">
        <f>IF(ลับ!CL$3=0,0,IF(เวลาเรียน!CR48="น",ลับ!CL$3,0))</f>
        <v>0</v>
      </c>
      <c r="CM254" s="60">
        <f>IF(ลับ!CM$3=0,0,IF(เวลาเรียน!CS48="น",ลับ!CM$3,0))</f>
        <v>0</v>
      </c>
      <c r="CN254" s="60">
        <f>IF(ลับ!CN$3=0,0,IF(เวลาเรียน!CT48="น",ลับ!CN$3,0))</f>
        <v>0</v>
      </c>
      <c r="CO254" s="60">
        <f>IF(ลับ!CO$3=0,0,IF(เวลาเรียน!CU48="น",ลับ!CO$3,0))</f>
        <v>0</v>
      </c>
      <c r="CP254" s="60">
        <f>IF(ลับ!CP$3=0,0,IF(เวลาเรียน!CV48="น",ลับ!CP$3,0))</f>
        <v>0</v>
      </c>
      <c r="CQ254" s="60">
        <f>IF(ลับ!CQ$3=0,0,IF(เวลาเรียน!CW48="น",ลับ!CQ$3,0))</f>
        <v>0</v>
      </c>
      <c r="CR254" s="60">
        <f>IF(ลับ!CR$3=0,0,IF(เวลาเรียน!CX48="น",ลับ!CR$3,0))</f>
        <v>0</v>
      </c>
      <c r="CS254" s="60">
        <f>IF(ลับ!CS$3=0,0,IF(เวลาเรียน!CY48="น",ลับ!CS$3,0))</f>
        <v>0</v>
      </c>
      <c r="CT254" s="60">
        <f>IF(ลับ!CT$3=0,0,IF(เวลาเรียน!CZ48="น",ลับ!CT$3,0))</f>
        <v>0</v>
      </c>
      <c r="CU254" s="60">
        <f>IF(ลับ!CU$3=0,0,IF(เวลาเรียน!DA48="น",ลับ!CU$3,0))</f>
        <v>0</v>
      </c>
      <c r="CV254" s="60">
        <f>IF(ลับ!CV$3=0,0,IF(เวลาเรียน!DB48="น",ลับ!CV$3,0))</f>
        <v>0</v>
      </c>
      <c r="CW254" s="60">
        <f>IF(ลับ!CW$3=0,0,IF(เวลาเรียน!DC48="น",ลับ!CW$3,0))</f>
        <v>0</v>
      </c>
      <c r="CX254" s="73" t="e">
        <f t="shared" si="27"/>
        <v>#REF!</v>
      </c>
      <c r="CZ254" s="47"/>
      <c r="DA254" s="47"/>
      <c r="DB254" s="47"/>
      <c r="DC254" s="47"/>
      <c r="DD254" s="47"/>
      <c r="DE254" s="47"/>
      <c r="DF254" s="47"/>
      <c r="DG254" s="47"/>
      <c r="DH254" s="47"/>
      <c r="DI254" s="47"/>
      <c r="DJ254" s="47"/>
      <c r="DK254" s="47"/>
      <c r="DL254" s="47"/>
      <c r="DM254" s="47"/>
      <c r="DN254" s="47"/>
      <c r="DO254" s="47"/>
      <c r="DP254" s="47"/>
      <c r="DQ254" s="47"/>
      <c r="DR254" s="47"/>
      <c r="DS254" s="47"/>
      <c r="DT254" s="47"/>
      <c r="DU254" s="47"/>
      <c r="DV254" s="47"/>
      <c r="DW254" s="47"/>
      <c r="DX254" s="47"/>
      <c r="DY254" s="47"/>
      <c r="DZ254" s="47"/>
      <c r="EA254" s="47"/>
      <c r="EB254" s="47"/>
      <c r="EC254" s="47"/>
      <c r="ED254" s="47"/>
      <c r="EE254" s="47"/>
      <c r="EF254" s="47"/>
    </row>
    <row r="255" spans="1:136" ht="20.399999999999999" x14ac:dyDescent="0.55000000000000004">
      <c r="A255" s="25">
        <v>44</v>
      </c>
      <c r="B255" s="60">
        <f>IF(ลับ!B$3=0,0,IF(เวลาเรียน!H49="น",ลับ!B$3,0))</f>
        <v>0</v>
      </c>
      <c r="C255" s="60">
        <f>IF(ลับ!C$3=0,0,IF(เวลาเรียน!I49="น",ลับ!C$3,0))</f>
        <v>0</v>
      </c>
      <c r="D255" s="60">
        <f>IF(ลับ!D$3=0,0,IF(เวลาเรียน!J49="น",ลับ!D$3,0))</f>
        <v>0</v>
      </c>
      <c r="E255" s="60">
        <f>IF(ลับ!E$3=0,0,IF(เวลาเรียน!K49="น",ลับ!E$3,0))</f>
        <v>0</v>
      </c>
      <c r="F255" s="60" t="e">
        <f>IF(ลับ!F$3=0,0,IF(เวลาเรียน!#REF!="น",ลับ!F$3,0))</f>
        <v>#REF!</v>
      </c>
      <c r="G255" s="60">
        <f>IF(ลับ!G$3=0,0,IF(เวลาเรียน!L49="น",ลับ!G$3,0))</f>
        <v>0</v>
      </c>
      <c r="H255" s="60">
        <f>IF(ลับ!H$3=0,0,IF(เวลาเรียน!M49="น",ลับ!H$3,0))</f>
        <v>0</v>
      </c>
      <c r="I255" s="60">
        <f>IF(ลับ!I$3=0,0,IF(เวลาเรียน!N49="น",ลับ!I$3,0))</f>
        <v>0</v>
      </c>
      <c r="J255" s="60">
        <f>IF(ลับ!J$3=0,0,IF(เวลาเรียน!O49="น",ลับ!J$3,0))</f>
        <v>0</v>
      </c>
      <c r="K255" s="60">
        <f>IF(ลับ!K$3=0,0,IF(เวลาเรียน!P49="น",ลับ!K$3,0))</f>
        <v>0</v>
      </c>
      <c r="L255" s="60">
        <f>IF(ลับ!L$3=0,0,IF(เวลาเรียน!Q49="น",ลับ!L$3,0))</f>
        <v>0</v>
      </c>
      <c r="M255" s="60">
        <f>IF(ลับ!M$3=0,0,IF(เวลาเรียน!R49="น",ลับ!M$3,0))</f>
        <v>0</v>
      </c>
      <c r="N255" s="60">
        <f>IF(ลับ!N$3=0,0,IF(เวลาเรียน!S49="น",ลับ!N$3,0))</f>
        <v>0</v>
      </c>
      <c r="O255" s="60">
        <f>IF(ลับ!O$3=0,0,IF(เวลาเรียน!T49="น",ลับ!O$3,0))</f>
        <v>0</v>
      </c>
      <c r="P255" s="60">
        <f>IF(ลับ!P$3=0,0,IF(เวลาเรียน!U49="น",ลับ!P$3,0))</f>
        <v>0</v>
      </c>
      <c r="Q255" s="60">
        <f>IF(ลับ!Q$3=0,0,IF(เวลาเรียน!V49="น",ลับ!Q$3,0))</f>
        <v>0</v>
      </c>
      <c r="R255" s="60">
        <f>IF(ลับ!R$3=0,0,IF(เวลาเรียน!W49="น",ลับ!R$3,0))</f>
        <v>0</v>
      </c>
      <c r="S255" s="60">
        <f>IF(ลับ!S$3=0,0,IF(เวลาเรียน!X49="น",ลับ!S$3,0))</f>
        <v>0</v>
      </c>
      <c r="T255" s="60">
        <f>IF(ลับ!T$3=0,0,IF(เวลาเรียน!Y49="น",ลับ!T$3,0))</f>
        <v>0</v>
      </c>
      <c r="U255" s="60">
        <f>IF(ลับ!U$3=0,0,IF(เวลาเรียน!Z49="น",ลับ!U$3,0))</f>
        <v>0</v>
      </c>
      <c r="V255" s="60">
        <f>IF(ลับ!V$3=0,0,IF(เวลาเรียน!AA49="น",ลับ!V$3,0))</f>
        <v>0</v>
      </c>
      <c r="W255" s="60">
        <f>IF(ลับ!W$3=0,0,IF(เวลาเรียน!AB49="น",ลับ!W$3,0))</f>
        <v>0</v>
      </c>
      <c r="X255" s="60">
        <f>IF(ลับ!X$3=0,0,IF(เวลาเรียน!AC49="น",ลับ!X$3,0))</f>
        <v>0</v>
      </c>
      <c r="Y255" s="60">
        <f>IF(ลับ!Y$3=0,0,IF(เวลาเรียน!AD49="น",ลับ!Y$3,0))</f>
        <v>0</v>
      </c>
      <c r="Z255" s="295">
        <f>IF(ลับ!Z$3=0,0,IF(เวลาเรียน!AE49="น",ลับ!Z$3,0))</f>
        <v>0</v>
      </c>
      <c r="AA255" s="60">
        <f>IF(ลับ!B$3=0,0,IF(เวลาเรียน!AF49="น",ลับ!B$3,0))</f>
        <v>0</v>
      </c>
      <c r="AB255" s="60">
        <f>IF(ลับ!C$3=0,0,IF(เวลาเรียน!AG49="น",ลับ!C$3,0))</f>
        <v>0</v>
      </c>
      <c r="AC255" s="60">
        <f>IF(ลับ!D$3=0,0,IF(เวลาเรียน!AH49="น",ลับ!D$3,0))</f>
        <v>0</v>
      </c>
      <c r="AD255" s="60">
        <f>IF(ลับ!E$3=0,0,IF(เวลาเรียน!AI49="น",ลับ!E$3,0))</f>
        <v>0</v>
      </c>
      <c r="AE255" s="60" t="e">
        <f>IF(ลับ!F$3=0,0,IF(เวลาเรียน!AJ49="น",ลับ!F$3,0))</f>
        <v>#REF!</v>
      </c>
      <c r="AF255" s="60">
        <f>IF(ลับ!G$3=0,0,IF(เวลาเรียน!AK49="น",ลับ!G$3,0))</f>
        <v>0</v>
      </c>
      <c r="AG255" s="60">
        <f>IF(ลับ!H$3=0,0,IF(เวลาเรียน!AL49="น",ลับ!H$3,0))</f>
        <v>0</v>
      </c>
      <c r="AH255" s="60">
        <f>IF(ลับ!I$3=0,0,IF(เวลาเรียน!AM49="น",ลับ!I$3,0))</f>
        <v>0</v>
      </c>
      <c r="AI255" s="60">
        <f>IF(ลับ!J$3=0,0,IF(เวลาเรียน!AN49="น",ลับ!J$3,0))</f>
        <v>0</v>
      </c>
      <c r="AJ255" s="60">
        <f>IF(ลับ!K$3=0,0,IF(เวลาเรียน!AO49="น",ลับ!K$3,0))</f>
        <v>0</v>
      </c>
      <c r="AK255" s="60">
        <f>IF(ลับ!L$3=0,0,IF(เวลาเรียน!AP49="น",ลับ!L$3,0))</f>
        <v>0</v>
      </c>
      <c r="AL255" s="60">
        <f>IF(ลับ!M$3=0,0,IF(เวลาเรียน!AQ49="น",ลับ!M$3,0))</f>
        <v>0</v>
      </c>
      <c r="AM255" s="60">
        <f>IF(ลับ!N$3=0,0,IF(เวลาเรียน!AR49="น",ลับ!N$3,0))</f>
        <v>0</v>
      </c>
      <c r="AN255" s="60">
        <f>IF(ลับ!O$3=0,0,IF(เวลาเรียน!AS49="น",ลับ!O$3,0))</f>
        <v>0</v>
      </c>
      <c r="AO255" s="60">
        <f>IF(ลับ!P$3=0,0,IF(เวลาเรียน!AT49="น",ลับ!P$3,0))</f>
        <v>0</v>
      </c>
      <c r="AP255" s="60">
        <f>IF(ลับ!Q$3=0,0,IF(เวลาเรียน!AU49="น",ลับ!Q$3,0))</f>
        <v>0</v>
      </c>
      <c r="AQ255" s="60">
        <f>IF(ลับ!R$3=0,0,IF(เวลาเรียน!AV49="น",ลับ!R$3,0))</f>
        <v>0</v>
      </c>
      <c r="AR255" s="60">
        <f>IF(ลับ!S$3=0,0,IF(เวลาเรียน!AW49="น",ลับ!S$3,0))</f>
        <v>0</v>
      </c>
      <c r="AS255" s="60">
        <f>IF(ลับ!T$3=0,0,IF(เวลาเรียน!AX49="น",ลับ!T$3,0))</f>
        <v>0</v>
      </c>
      <c r="AT255" s="60">
        <f>IF(ลับ!U$3=0,0,IF(เวลาเรียน!AY49="น",ลับ!U$3,0))</f>
        <v>0</v>
      </c>
      <c r="AU255" s="60">
        <f>IF(ลับ!V$3=0,0,IF(เวลาเรียน!AZ49="น",ลับ!V$3,0))</f>
        <v>0</v>
      </c>
      <c r="AV255" s="60">
        <f>IF(ลับ!W$3=0,0,IF(เวลาเรียน!BA49="น",ลับ!W$3,0))</f>
        <v>0</v>
      </c>
      <c r="AW255" s="60">
        <f>IF(ลับ!X$3=0,0,IF(เวลาเรียน!BB49="น",ลับ!X$3,0))</f>
        <v>0</v>
      </c>
      <c r="AX255" s="60">
        <f>IF(ลับ!Y$3=0,0,IF(เวลาเรียน!BC49="น",ลับ!Y$3,0))</f>
        <v>0</v>
      </c>
      <c r="AY255" s="60">
        <f>IF(ลับ!Z$3=0,0,IF(เวลาเรียน!BD49="น",ลับ!Z$3,0))</f>
        <v>0</v>
      </c>
      <c r="AZ255" s="60">
        <f>IF(ลับ!AA$3=0,0,IF(เวลาเรียน!BE49="น",ลับ!AA$3,0))</f>
        <v>0</v>
      </c>
      <c r="BA255" s="60">
        <f>IF(ลับ!AB$3=0,0,IF(เวลาเรียน!BF49="น",ลับ!AB$3,0))</f>
        <v>0</v>
      </c>
      <c r="BB255" s="60">
        <f>IF(ลับ!AC$3=0,0,IF(เวลาเรียน!BG49="น",ลับ!AC$3,0))</f>
        <v>0</v>
      </c>
      <c r="BC255" s="60">
        <f>IF(ลับ!AD$3=0,0,IF(เวลาเรียน!BH49="น",ลับ!AD$3,0))</f>
        <v>0</v>
      </c>
      <c r="BD255" s="60">
        <f>IF(ลับ!AE$3=0,0,IF(เวลาเรียน!BI49="น",ลับ!AE$3,0))</f>
        <v>0</v>
      </c>
      <c r="BE255" s="60">
        <f>IF(ลับ!AF$3=0,0,IF(เวลาเรียน!BJ49="น",ลับ!AF$3,0))</f>
        <v>0</v>
      </c>
      <c r="BF255" s="60">
        <f>IF(ลับ!AG$3=0,0,IF(เวลาเรียน!BK49="น",ลับ!AG$3,0))</f>
        <v>0</v>
      </c>
      <c r="BG255" s="60">
        <f>IF(ลับ!AH$3=0,0,IF(เวลาเรียน!BL49="น",ลับ!AH$3,0))</f>
        <v>0</v>
      </c>
      <c r="BH255" s="60">
        <f>IF(ลับ!AI$3=0,0,IF(เวลาเรียน!BM49="น",ลับ!AI$3,0))</f>
        <v>0</v>
      </c>
      <c r="BI255" s="60">
        <f>IF(ลับ!AJ$3=0,0,IF(เวลาเรียน!BN49="น",ลับ!AJ$3,0))</f>
        <v>0</v>
      </c>
      <c r="BJ255" s="60">
        <f>IF(ลับ!AK$3=0,0,IF(เวลาเรียน!BO49="น",ลับ!AK$3,0))</f>
        <v>0</v>
      </c>
      <c r="BK255" s="60">
        <f>IF(ลับ!AL$3=0,0,IF(เวลาเรียน!BP49="น",ลับ!AL$3,0))</f>
        <v>0</v>
      </c>
      <c r="BL255" s="60">
        <f>IF(ลับ!AM$3=0,0,IF(เวลาเรียน!BQ49="น",ลับ!AM$3,0))</f>
        <v>0</v>
      </c>
      <c r="BM255" s="60">
        <f>IF(ลับ!AN$3=0,0,IF(เวลาเรียน!BR49="น",ลับ!AN$3,0))</f>
        <v>0</v>
      </c>
      <c r="BN255" s="60">
        <f>IF(ลับ!AO$3=0,0,IF(เวลาเรียน!BS49="น",ลับ!AO$3,0))</f>
        <v>0</v>
      </c>
      <c r="BO255" s="60">
        <f>IF(ลับ!AP$3=0,0,IF(เวลาเรียน!BT49="น",ลับ!AP$3,0))</f>
        <v>0</v>
      </c>
      <c r="BP255" s="60">
        <f>IF(ลับ!AQ$3=0,0,IF(เวลาเรียน!BU49="น",ลับ!AQ$3,0))</f>
        <v>0</v>
      </c>
      <c r="BQ255" s="60">
        <f>IF(ลับ!AR$3=0,0,IF(เวลาเรียน!BV49="น",ลับ!AR$3,0))</f>
        <v>0</v>
      </c>
      <c r="BR255" s="60">
        <f>IF(ลับ!AS$3=0,0,IF(เวลาเรียน!BW49="น",ลับ!AS$3,0))</f>
        <v>0</v>
      </c>
      <c r="BS255" s="295">
        <f>IF(ลับ!AT$3=0,0,IF(เวลาเรียน!BX49="น",ลับ!AT$3,0))</f>
        <v>0</v>
      </c>
      <c r="BT255" s="60">
        <f>IF(ลับ!BT$3=0,0,IF(เวลาเรียน!BZ49="น",ลับ!BT$3,0))</f>
        <v>0</v>
      </c>
      <c r="BU255" s="60">
        <f>IF(ลับ!BU$3=0,0,IF(เวลาเรียน!CA49="น",ลับ!BU$3,0))</f>
        <v>0</v>
      </c>
      <c r="BV255" s="60">
        <f>IF(ลับ!BV$3=0,0,IF(เวลาเรียน!CB49="น",ลับ!BV$3,0))</f>
        <v>0</v>
      </c>
      <c r="BW255" s="60">
        <f>IF(ลับ!BW$3=0,0,IF(เวลาเรียน!CC49="น",ลับ!BW$3,0))</f>
        <v>0</v>
      </c>
      <c r="BX255" s="60">
        <f>IF(ลับ!BX$3=0,0,IF(เวลาเรียน!CD49="น",ลับ!BX$3,0))</f>
        <v>0</v>
      </c>
      <c r="BY255" s="60">
        <f>IF(ลับ!BY$3=0,0,IF(เวลาเรียน!CE49="น",ลับ!BY$3,0))</f>
        <v>0</v>
      </c>
      <c r="BZ255" s="60">
        <f>IF(ลับ!BZ$3=0,0,IF(เวลาเรียน!CF49="น",ลับ!BZ$3,0))</f>
        <v>0</v>
      </c>
      <c r="CA255" s="60">
        <f>IF(ลับ!CA$3=0,0,IF(เวลาเรียน!CG49="น",ลับ!CA$3,0))</f>
        <v>0</v>
      </c>
      <c r="CB255" s="60">
        <f>IF(ลับ!CB$3=0,0,IF(เวลาเรียน!CH49="น",ลับ!CB$3,0))</f>
        <v>0</v>
      </c>
      <c r="CC255" s="60">
        <f>IF(ลับ!CC$3=0,0,IF(เวลาเรียน!CI49="น",ลับ!CC$3,0))</f>
        <v>0</v>
      </c>
      <c r="CD255" s="60">
        <f>IF(ลับ!CD$3=0,0,IF(เวลาเรียน!CJ49="น",ลับ!CD$3,0))</f>
        <v>0</v>
      </c>
      <c r="CE255" s="60">
        <f>IF(ลับ!CE$3=0,0,IF(เวลาเรียน!CK49="น",ลับ!CE$3,0))</f>
        <v>0</v>
      </c>
      <c r="CF255" s="60">
        <f>IF(ลับ!CF$3=0,0,IF(เวลาเรียน!CL49="น",ลับ!CF$3,0))</f>
        <v>0</v>
      </c>
      <c r="CG255" s="60">
        <f>IF(ลับ!CG$3=0,0,IF(เวลาเรียน!CM49="น",ลับ!CG$3,0))</f>
        <v>0</v>
      </c>
      <c r="CH255" s="60">
        <f>IF(ลับ!CH$3=0,0,IF(เวลาเรียน!CN49="น",ลับ!CH$3,0))</f>
        <v>0</v>
      </c>
      <c r="CI255" s="60">
        <f>IF(ลับ!CI$3=0,0,IF(เวลาเรียน!CO49="น",ลับ!CI$3,0))</f>
        <v>0</v>
      </c>
      <c r="CJ255" s="60">
        <f>IF(ลับ!CJ$3=0,0,IF(เวลาเรียน!CP49="น",ลับ!CJ$3,0))</f>
        <v>0</v>
      </c>
      <c r="CK255" s="60">
        <f>IF(ลับ!CK$3=0,0,IF(เวลาเรียน!CQ49="น",ลับ!CK$3,0))</f>
        <v>0</v>
      </c>
      <c r="CL255" s="60">
        <f>IF(ลับ!CL$3=0,0,IF(เวลาเรียน!CR49="น",ลับ!CL$3,0))</f>
        <v>0</v>
      </c>
      <c r="CM255" s="60">
        <f>IF(ลับ!CM$3=0,0,IF(เวลาเรียน!CS49="น",ลับ!CM$3,0))</f>
        <v>0</v>
      </c>
      <c r="CN255" s="60">
        <f>IF(ลับ!CN$3=0,0,IF(เวลาเรียน!CT49="น",ลับ!CN$3,0))</f>
        <v>0</v>
      </c>
      <c r="CO255" s="60">
        <f>IF(ลับ!CO$3=0,0,IF(เวลาเรียน!CU49="น",ลับ!CO$3,0))</f>
        <v>0</v>
      </c>
      <c r="CP255" s="60">
        <f>IF(ลับ!CP$3=0,0,IF(เวลาเรียน!CV49="น",ลับ!CP$3,0))</f>
        <v>0</v>
      </c>
      <c r="CQ255" s="60">
        <f>IF(ลับ!CQ$3=0,0,IF(เวลาเรียน!CW49="น",ลับ!CQ$3,0))</f>
        <v>0</v>
      </c>
      <c r="CR255" s="60">
        <f>IF(ลับ!CR$3=0,0,IF(เวลาเรียน!CX49="น",ลับ!CR$3,0))</f>
        <v>0</v>
      </c>
      <c r="CS255" s="60">
        <f>IF(ลับ!CS$3=0,0,IF(เวลาเรียน!CY49="น",ลับ!CS$3,0))</f>
        <v>0</v>
      </c>
      <c r="CT255" s="60">
        <f>IF(ลับ!CT$3=0,0,IF(เวลาเรียน!CZ49="น",ลับ!CT$3,0))</f>
        <v>0</v>
      </c>
      <c r="CU255" s="60">
        <f>IF(ลับ!CU$3=0,0,IF(เวลาเรียน!DA49="น",ลับ!CU$3,0))</f>
        <v>0</v>
      </c>
      <c r="CV255" s="60">
        <f>IF(ลับ!CV$3=0,0,IF(เวลาเรียน!DB49="น",ลับ!CV$3,0))</f>
        <v>0</v>
      </c>
      <c r="CW255" s="60">
        <f>IF(ลับ!CW$3=0,0,IF(เวลาเรียน!DC49="น",ลับ!CW$3,0))</f>
        <v>0</v>
      </c>
      <c r="CX255" s="73" t="e">
        <f t="shared" si="27"/>
        <v>#REF!</v>
      </c>
      <c r="CZ255" s="47"/>
      <c r="DA255" s="47"/>
      <c r="DB255" s="47"/>
      <c r="DC255" s="47"/>
      <c r="DD255" s="47"/>
      <c r="DE255" s="47"/>
      <c r="DF255" s="47"/>
      <c r="DG255" s="47"/>
      <c r="DH255" s="47"/>
      <c r="DI255" s="47"/>
      <c r="DJ255" s="47"/>
      <c r="DK255" s="47"/>
      <c r="DL255" s="47"/>
      <c r="DM255" s="47"/>
      <c r="DN255" s="47"/>
      <c r="DO255" s="47"/>
      <c r="DP255" s="47"/>
      <c r="DQ255" s="47"/>
      <c r="DR255" s="47"/>
      <c r="DS255" s="47"/>
      <c r="DT255" s="47"/>
      <c r="DU255" s="47"/>
      <c r="DV255" s="47"/>
      <c r="DW255" s="47"/>
      <c r="DX255" s="47"/>
      <c r="DY255" s="47"/>
      <c r="DZ255" s="47"/>
      <c r="EA255" s="47"/>
      <c r="EB255" s="47"/>
      <c r="EC255" s="47"/>
      <c r="ED255" s="47"/>
      <c r="EE255" s="47"/>
      <c r="EF255" s="47"/>
    </row>
    <row r="256" spans="1:136" ht="20.399999999999999" x14ac:dyDescent="0.55000000000000004">
      <c r="A256" s="25">
        <v>45</v>
      </c>
      <c r="B256" s="60">
        <f>IF(ลับ!B$3=0,0,IF(เวลาเรียน!H50="น",ลับ!B$3,0))</f>
        <v>0</v>
      </c>
      <c r="C256" s="60">
        <f>IF(ลับ!C$3=0,0,IF(เวลาเรียน!I50="น",ลับ!C$3,0))</f>
        <v>0</v>
      </c>
      <c r="D256" s="60">
        <f>IF(ลับ!D$3=0,0,IF(เวลาเรียน!J50="น",ลับ!D$3,0))</f>
        <v>0</v>
      </c>
      <c r="E256" s="60">
        <f>IF(ลับ!E$3=0,0,IF(เวลาเรียน!K50="น",ลับ!E$3,0))</f>
        <v>0</v>
      </c>
      <c r="F256" s="60" t="e">
        <f>IF(ลับ!F$3=0,0,IF(เวลาเรียน!#REF!="น",ลับ!F$3,0))</f>
        <v>#REF!</v>
      </c>
      <c r="G256" s="60">
        <f>IF(ลับ!G$3=0,0,IF(เวลาเรียน!L50="น",ลับ!G$3,0))</f>
        <v>0</v>
      </c>
      <c r="H256" s="60">
        <f>IF(ลับ!H$3=0,0,IF(เวลาเรียน!M50="น",ลับ!H$3,0))</f>
        <v>0</v>
      </c>
      <c r="I256" s="60">
        <f>IF(ลับ!I$3=0,0,IF(เวลาเรียน!N50="น",ลับ!I$3,0))</f>
        <v>0</v>
      </c>
      <c r="J256" s="60">
        <f>IF(ลับ!J$3=0,0,IF(เวลาเรียน!O50="น",ลับ!J$3,0))</f>
        <v>0</v>
      </c>
      <c r="K256" s="60">
        <f>IF(ลับ!K$3=0,0,IF(เวลาเรียน!P50="น",ลับ!K$3,0))</f>
        <v>0</v>
      </c>
      <c r="L256" s="60">
        <f>IF(ลับ!L$3=0,0,IF(เวลาเรียน!Q50="น",ลับ!L$3,0))</f>
        <v>0</v>
      </c>
      <c r="M256" s="60">
        <f>IF(ลับ!M$3=0,0,IF(เวลาเรียน!R50="น",ลับ!M$3,0))</f>
        <v>0</v>
      </c>
      <c r="N256" s="60">
        <f>IF(ลับ!N$3=0,0,IF(เวลาเรียน!S50="น",ลับ!N$3,0))</f>
        <v>0</v>
      </c>
      <c r="O256" s="60">
        <f>IF(ลับ!O$3=0,0,IF(เวลาเรียน!T50="น",ลับ!O$3,0))</f>
        <v>0</v>
      </c>
      <c r="P256" s="60">
        <f>IF(ลับ!P$3=0,0,IF(เวลาเรียน!U50="น",ลับ!P$3,0))</f>
        <v>0</v>
      </c>
      <c r="Q256" s="60">
        <f>IF(ลับ!Q$3=0,0,IF(เวลาเรียน!V50="น",ลับ!Q$3,0))</f>
        <v>0</v>
      </c>
      <c r="R256" s="60">
        <f>IF(ลับ!R$3=0,0,IF(เวลาเรียน!W50="น",ลับ!R$3,0))</f>
        <v>0</v>
      </c>
      <c r="S256" s="60">
        <f>IF(ลับ!S$3=0,0,IF(เวลาเรียน!X50="น",ลับ!S$3,0))</f>
        <v>0</v>
      </c>
      <c r="T256" s="60">
        <f>IF(ลับ!T$3=0,0,IF(เวลาเรียน!Y50="น",ลับ!T$3,0))</f>
        <v>0</v>
      </c>
      <c r="U256" s="60">
        <f>IF(ลับ!U$3=0,0,IF(เวลาเรียน!Z50="น",ลับ!U$3,0))</f>
        <v>0</v>
      </c>
      <c r="V256" s="60">
        <f>IF(ลับ!V$3=0,0,IF(เวลาเรียน!AA50="น",ลับ!V$3,0))</f>
        <v>0</v>
      </c>
      <c r="W256" s="60">
        <f>IF(ลับ!W$3=0,0,IF(เวลาเรียน!AB50="น",ลับ!W$3,0))</f>
        <v>0</v>
      </c>
      <c r="X256" s="60">
        <f>IF(ลับ!X$3=0,0,IF(เวลาเรียน!AC50="น",ลับ!X$3,0))</f>
        <v>0</v>
      </c>
      <c r="Y256" s="60">
        <f>IF(ลับ!Y$3=0,0,IF(เวลาเรียน!AD50="น",ลับ!Y$3,0))</f>
        <v>0</v>
      </c>
      <c r="Z256" s="295">
        <f>IF(ลับ!Z$3=0,0,IF(เวลาเรียน!AE50="น",ลับ!Z$3,0))</f>
        <v>0</v>
      </c>
      <c r="AA256" s="60">
        <f>IF(ลับ!B$3=0,0,IF(เวลาเรียน!AF50="น",ลับ!B$3,0))</f>
        <v>0</v>
      </c>
      <c r="AB256" s="60">
        <f>IF(ลับ!C$3=0,0,IF(เวลาเรียน!AG50="น",ลับ!C$3,0))</f>
        <v>0</v>
      </c>
      <c r="AC256" s="60">
        <f>IF(ลับ!D$3=0,0,IF(เวลาเรียน!AH50="น",ลับ!D$3,0))</f>
        <v>0</v>
      </c>
      <c r="AD256" s="60">
        <f>IF(ลับ!E$3=0,0,IF(เวลาเรียน!AI50="น",ลับ!E$3,0))</f>
        <v>0</v>
      </c>
      <c r="AE256" s="60" t="e">
        <f>IF(ลับ!F$3=0,0,IF(เวลาเรียน!AJ50="น",ลับ!F$3,0))</f>
        <v>#REF!</v>
      </c>
      <c r="AF256" s="60">
        <f>IF(ลับ!G$3=0,0,IF(เวลาเรียน!AK50="น",ลับ!G$3,0))</f>
        <v>0</v>
      </c>
      <c r="AG256" s="60">
        <f>IF(ลับ!H$3=0,0,IF(เวลาเรียน!AL50="น",ลับ!H$3,0))</f>
        <v>0</v>
      </c>
      <c r="AH256" s="60">
        <f>IF(ลับ!I$3=0,0,IF(เวลาเรียน!AM50="น",ลับ!I$3,0))</f>
        <v>0</v>
      </c>
      <c r="AI256" s="60">
        <f>IF(ลับ!J$3=0,0,IF(เวลาเรียน!AN50="น",ลับ!J$3,0))</f>
        <v>0</v>
      </c>
      <c r="AJ256" s="60">
        <f>IF(ลับ!K$3=0,0,IF(เวลาเรียน!AO50="น",ลับ!K$3,0))</f>
        <v>0</v>
      </c>
      <c r="AK256" s="60">
        <f>IF(ลับ!L$3=0,0,IF(เวลาเรียน!AP50="น",ลับ!L$3,0))</f>
        <v>0</v>
      </c>
      <c r="AL256" s="60">
        <f>IF(ลับ!M$3=0,0,IF(เวลาเรียน!AQ50="น",ลับ!M$3,0))</f>
        <v>0</v>
      </c>
      <c r="AM256" s="60">
        <f>IF(ลับ!N$3=0,0,IF(เวลาเรียน!AR50="น",ลับ!N$3,0))</f>
        <v>0</v>
      </c>
      <c r="AN256" s="60">
        <f>IF(ลับ!O$3=0,0,IF(เวลาเรียน!AS50="น",ลับ!O$3,0))</f>
        <v>0</v>
      </c>
      <c r="AO256" s="60">
        <f>IF(ลับ!P$3=0,0,IF(เวลาเรียน!AT50="น",ลับ!P$3,0))</f>
        <v>0</v>
      </c>
      <c r="AP256" s="60">
        <f>IF(ลับ!Q$3=0,0,IF(เวลาเรียน!AU50="น",ลับ!Q$3,0))</f>
        <v>0</v>
      </c>
      <c r="AQ256" s="60">
        <f>IF(ลับ!R$3=0,0,IF(เวลาเรียน!AV50="น",ลับ!R$3,0))</f>
        <v>0</v>
      </c>
      <c r="AR256" s="60">
        <f>IF(ลับ!S$3=0,0,IF(เวลาเรียน!AW50="น",ลับ!S$3,0))</f>
        <v>0</v>
      </c>
      <c r="AS256" s="60">
        <f>IF(ลับ!T$3=0,0,IF(เวลาเรียน!AX50="น",ลับ!T$3,0))</f>
        <v>0</v>
      </c>
      <c r="AT256" s="60">
        <f>IF(ลับ!U$3=0,0,IF(เวลาเรียน!AY50="น",ลับ!U$3,0))</f>
        <v>0</v>
      </c>
      <c r="AU256" s="60">
        <f>IF(ลับ!V$3=0,0,IF(เวลาเรียน!AZ50="น",ลับ!V$3,0))</f>
        <v>0</v>
      </c>
      <c r="AV256" s="60">
        <f>IF(ลับ!W$3=0,0,IF(เวลาเรียน!BA50="น",ลับ!W$3,0))</f>
        <v>0</v>
      </c>
      <c r="AW256" s="60">
        <f>IF(ลับ!X$3=0,0,IF(เวลาเรียน!BB50="น",ลับ!X$3,0))</f>
        <v>0</v>
      </c>
      <c r="AX256" s="60">
        <f>IF(ลับ!Y$3=0,0,IF(เวลาเรียน!BC50="น",ลับ!Y$3,0))</f>
        <v>0</v>
      </c>
      <c r="AY256" s="60">
        <f>IF(ลับ!Z$3=0,0,IF(เวลาเรียน!BD50="น",ลับ!Z$3,0))</f>
        <v>0</v>
      </c>
      <c r="AZ256" s="60">
        <f>IF(ลับ!AA$3=0,0,IF(เวลาเรียน!BE50="น",ลับ!AA$3,0))</f>
        <v>0</v>
      </c>
      <c r="BA256" s="60">
        <f>IF(ลับ!AB$3=0,0,IF(เวลาเรียน!BF50="น",ลับ!AB$3,0))</f>
        <v>0</v>
      </c>
      <c r="BB256" s="60">
        <f>IF(ลับ!AC$3=0,0,IF(เวลาเรียน!BG50="น",ลับ!AC$3,0))</f>
        <v>0</v>
      </c>
      <c r="BC256" s="60">
        <f>IF(ลับ!AD$3=0,0,IF(เวลาเรียน!BH50="น",ลับ!AD$3,0))</f>
        <v>0</v>
      </c>
      <c r="BD256" s="60">
        <f>IF(ลับ!AE$3=0,0,IF(เวลาเรียน!BI50="น",ลับ!AE$3,0))</f>
        <v>0</v>
      </c>
      <c r="BE256" s="60">
        <f>IF(ลับ!AF$3=0,0,IF(เวลาเรียน!BJ50="น",ลับ!AF$3,0))</f>
        <v>0</v>
      </c>
      <c r="BF256" s="60">
        <f>IF(ลับ!AG$3=0,0,IF(เวลาเรียน!BK50="น",ลับ!AG$3,0))</f>
        <v>0</v>
      </c>
      <c r="BG256" s="60">
        <f>IF(ลับ!AH$3=0,0,IF(เวลาเรียน!BL50="น",ลับ!AH$3,0))</f>
        <v>0</v>
      </c>
      <c r="BH256" s="60">
        <f>IF(ลับ!AI$3=0,0,IF(เวลาเรียน!BM50="น",ลับ!AI$3,0))</f>
        <v>0</v>
      </c>
      <c r="BI256" s="60">
        <f>IF(ลับ!AJ$3=0,0,IF(เวลาเรียน!BN50="น",ลับ!AJ$3,0))</f>
        <v>0</v>
      </c>
      <c r="BJ256" s="60">
        <f>IF(ลับ!AK$3=0,0,IF(เวลาเรียน!BO50="น",ลับ!AK$3,0))</f>
        <v>0</v>
      </c>
      <c r="BK256" s="60">
        <f>IF(ลับ!AL$3=0,0,IF(เวลาเรียน!BP50="น",ลับ!AL$3,0))</f>
        <v>0</v>
      </c>
      <c r="BL256" s="60">
        <f>IF(ลับ!AM$3=0,0,IF(เวลาเรียน!BQ50="น",ลับ!AM$3,0))</f>
        <v>0</v>
      </c>
      <c r="BM256" s="60">
        <f>IF(ลับ!AN$3=0,0,IF(เวลาเรียน!BR50="น",ลับ!AN$3,0))</f>
        <v>0</v>
      </c>
      <c r="BN256" s="60">
        <f>IF(ลับ!AO$3=0,0,IF(เวลาเรียน!BS50="น",ลับ!AO$3,0))</f>
        <v>0</v>
      </c>
      <c r="BO256" s="60">
        <f>IF(ลับ!AP$3=0,0,IF(เวลาเรียน!BT50="น",ลับ!AP$3,0))</f>
        <v>0</v>
      </c>
      <c r="BP256" s="60">
        <f>IF(ลับ!AQ$3=0,0,IF(เวลาเรียน!BU50="น",ลับ!AQ$3,0))</f>
        <v>0</v>
      </c>
      <c r="BQ256" s="60">
        <f>IF(ลับ!AR$3=0,0,IF(เวลาเรียน!BV50="น",ลับ!AR$3,0))</f>
        <v>0</v>
      </c>
      <c r="BR256" s="60">
        <f>IF(ลับ!AS$3=0,0,IF(เวลาเรียน!BW50="น",ลับ!AS$3,0))</f>
        <v>0</v>
      </c>
      <c r="BS256" s="295">
        <f>IF(ลับ!AT$3=0,0,IF(เวลาเรียน!BX50="น",ลับ!AT$3,0))</f>
        <v>0</v>
      </c>
      <c r="BT256" s="60">
        <f>IF(ลับ!BT$3=0,0,IF(เวลาเรียน!BZ50="น",ลับ!BT$3,0))</f>
        <v>0</v>
      </c>
      <c r="BU256" s="60">
        <f>IF(ลับ!BU$3=0,0,IF(เวลาเรียน!CA50="น",ลับ!BU$3,0))</f>
        <v>0</v>
      </c>
      <c r="BV256" s="60">
        <f>IF(ลับ!BV$3=0,0,IF(เวลาเรียน!CB50="น",ลับ!BV$3,0))</f>
        <v>0</v>
      </c>
      <c r="BW256" s="60">
        <f>IF(ลับ!BW$3=0,0,IF(เวลาเรียน!CC50="น",ลับ!BW$3,0))</f>
        <v>0</v>
      </c>
      <c r="BX256" s="60">
        <f>IF(ลับ!BX$3=0,0,IF(เวลาเรียน!CD50="น",ลับ!BX$3,0))</f>
        <v>0</v>
      </c>
      <c r="BY256" s="60">
        <f>IF(ลับ!BY$3=0,0,IF(เวลาเรียน!CE50="น",ลับ!BY$3,0))</f>
        <v>0</v>
      </c>
      <c r="BZ256" s="60">
        <f>IF(ลับ!BZ$3=0,0,IF(เวลาเรียน!CF50="น",ลับ!BZ$3,0))</f>
        <v>0</v>
      </c>
      <c r="CA256" s="60">
        <f>IF(ลับ!CA$3=0,0,IF(เวลาเรียน!CG50="น",ลับ!CA$3,0))</f>
        <v>0</v>
      </c>
      <c r="CB256" s="60">
        <f>IF(ลับ!CB$3=0,0,IF(เวลาเรียน!CH50="น",ลับ!CB$3,0))</f>
        <v>0</v>
      </c>
      <c r="CC256" s="60">
        <f>IF(ลับ!CC$3=0,0,IF(เวลาเรียน!CI50="น",ลับ!CC$3,0))</f>
        <v>0</v>
      </c>
      <c r="CD256" s="60">
        <f>IF(ลับ!CD$3=0,0,IF(เวลาเรียน!CJ50="น",ลับ!CD$3,0))</f>
        <v>0</v>
      </c>
      <c r="CE256" s="60">
        <f>IF(ลับ!CE$3=0,0,IF(เวลาเรียน!CK50="น",ลับ!CE$3,0))</f>
        <v>0</v>
      </c>
      <c r="CF256" s="60">
        <f>IF(ลับ!CF$3=0,0,IF(เวลาเรียน!CL50="น",ลับ!CF$3,0))</f>
        <v>0</v>
      </c>
      <c r="CG256" s="60">
        <f>IF(ลับ!CG$3=0,0,IF(เวลาเรียน!CM50="น",ลับ!CG$3,0))</f>
        <v>0</v>
      </c>
      <c r="CH256" s="60">
        <f>IF(ลับ!CH$3=0,0,IF(เวลาเรียน!CN50="น",ลับ!CH$3,0))</f>
        <v>0</v>
      </c>
      <c r="CI256" s="60">
        <f>IF(ลับ!CI$3=0,0,IF(เวลาเรียน!CO50="น",ลับ!CI$3,0))</f>
        <v>0</v>
      </c>
      <c r="CJ256" s="60">
        <f>IF(ลับ!CJ$3=0,0,IF(เวลาเรียน!CP50="น",ลับ!CJ$3,0))</f>
        <v>0</v>
      </c>
      <c r="CK256" s="60">
        <f>IF(ลับ!CK$3=0,0,IF(เวลาเรียน!CQ50="น",ลับ!CK$3,0))</f>
        <v>0</v>
      </c>
      <c r="CL256" s="60">
        <f>IF(ลับ!CL$3=0,0,IF(เวลาเรียน!CR50="น",ลับ!CL$3,0))</f>
        <v>0</v>
      </c>
      <c r="CM256" s="60">
        <f>IF(ลับ!CM$3=0,0,IF(เวลาเรียน!CS50="น",ลับ!CM$3,0))</f>
        <v>0</v>
      </c>
      <c r="CN256" s="60">
        <f>IF(ลับ!CN$3=0,0,IF(เวลาเรียน!CT50="น",ลับ!CN$3,0))</f>
        <v>0</v>
      </c>
      <c r="CO256" s="60">
        <f>IF(ลับ!CO$3=0,0,IF(เวลาเรียน!CU50="น",ลับ!CO$3,0))</f>
        <v>0</v>
      </c>
      <c r="CP256" s="60">
        <f>IF(ลับ!CP$3=0,0,IF(เวลาเรียน!CV50="น",ลับ!CP$3,0))</f>
        <v>0</v>
      </c>
      <c r="CQ256" s="60">
        <f>IF(ลับ!CQ$3=0,0,IF(เวลาเรียน!CW50="น",ลับ!CQ$3,0))</f>
        <v>0</v>
      </c>
      <c r="CR256" s="60">
        <f>IF(ลับ!CR$3=0,0,IF(เวลาเรียน!CX50="น",ลับ!CR$3,0))</f>
        <v>0</v>
      </c>
      <c r="CS256" s="60">
        <f>IF(ลับ!CS$3=0,0,IF(เวลาเรียน!CY50="น",ลับ!CS$3,0))</f>
        <v>0</v>
      </c>
      <c r="CT256" s="60">
        <f>IF(ลับ!CT$3=0,0,IF(เวลาเรียน!CZ50="น",ลับ!CT$3,0))</f>
        <v>0</v>
      </c>
      <c r="CU256" s="60">
        <f>IF(ลับ!CU$3=0,0,IF(เวลาเรียน!DA50="น",ลับ!CU$3,0))</f>
        <v>0</v>
      </c>
      <c r="CV256" s="60">
        <f>IF(ลับ!CV$3=0,0,IF(เวลาเรียน!DB50="น",ลับ!CV$3,0))</f>
        <v>0</v>
      </c>
      <c r="CW256" s="60">
        <f>IF(ลับ!CW$3=0,0,IF(เวลาเรียน!DC50="น",ลับ!CW$3,0))</f>
        <v>0</v>
      </c>
      <c r="CX256" s="73" t="e">
        <f t="shared" si="27"/>
        <v>#REF!</v>
      </c>
      <c r="CZ256" s="47"/>
      <c r="DA256" s="47"/>
      <c r="DB256" s="47"/>
      <c r="DC256" s="47"/>
      <c r="DD256" s="47"/>
      <c r="DE256" s="47"/>
      <c r="DF256" s="47"/>
      <c r="DG256" s="47"/>
      <c r="DH256" s="47"/>
      <c r="DI256" s="47"/>
      <c r="DJ256" s="47"/>
      <c r="DK256" s="47"/>
      <c r="DL256" s="47"/>
      <c r="DM256" s="47"/>
      <c r="DN256" s="47"/>
      <c r="DO256" s="47"/>
      <c r="DP256" s="47"/>
      <c r="DQ256" s="47"/>
      <c r="DR256" s="47"/>
      <c r="DS256" s="47"/>
      <c r="DT256" s="47"/>
      <c r="DU256" s="47"/>
      <c r="DV256" s="47"/>
      <c r="DW256" s="47"/>
      <c r="DX256" s="47"/>
      <c r="DY256" s="47"/>
      <c r="DZ256" s="47"/>
      <c r="EA256" s="47"/>
      <c r="EB256" s="47"/>
      <c r="EC256" s="47"/>
      <c r="ED256" s="47"/>
      <c r="EE256" s="47"/>
      <c r="EF256" s="47"/>
    </row>
    <row r="257" spans="1:136" ht="20.399999999999999" x14ac:dyDescent="0.55000000000000004">
      <c r="A257" s="25">
        <v>46</v>
      </c>
      <c r="B257" s="60">
        <f>IF(ลับ!B$3=0,0,IF(เวลาเรียน!H51="น",ลับ!B$3,0))</f>
        <v>0</v>
      </c>
      <c r="C257" s="60">
        <f>IF(ลับ!C$3=0,0,IF(เวลาเรียน!I51="น",ลับ!C$3,0))</f>
        <v>0</v>
      </c>
      <c r="D257" s="60">
        <f>IF(ลับ!D$3=0,0,IF(เวลาเรียน!K51="น",ลับ!D$3,0))</f>
        <v>0</v>
      </c>
      <c r="E257" s="60">
        <f>IF(ลับ!E$3=0,0,IF(เวลาเรียน!#REF!="น",ลับ!E$3,0))</f>
        <v>0</v>
      </c>
      <c r="F257" s="60" t="e">
        <f>IF(ลับ!F$3=0,0,IF(เวลาเรียน!#REF!="น",ลับ!F$3,0))</f>
        <v>#REF!</v>
      </c>
      <c r="G257" s="60">
        <f>IF(ลับ!G$3=0,0,IF(เวลาเรียน!L51="น",ลับ!G$3,0))</f>
        <v>0</v>
      </c>
      <c r="H257" s="60">
        <f>IF(ลับ!H$3=0,0,IF(เวลาเรียน!O53="น",ลับ!H$3,0))</f>
        <v>0</v>
      </c>
      <c r="I257" s="60">
        <f>IF(ลับ!I$3=0,0,IF(เวลาเรียน!N51="น",ลับ!I$3,0))</f>
        <v>0</v>
      </c>
      <c r="J257" s="60">
        <f>IF(ลับ!J$3=0,0,IF(เวลาเรียน!O51="น",ลับ!J$3,0))</f>
        <v>0</v>
      </c>
      <c r="K257" s="60">
        <f>IF(ลับ!K$3=0,0,IF(เวลาเรียน!P51="น",ลับ!K$3,0))</f>
        <v>0</v>
      </c>
      <c r="L257" s="60">
        <f>IF(ลับ!L$3=0,0,IF(เวลาเรียน!Q51="น",ลับ!L$3,0))</f>
        <v>0</v>
      </c>
      <c r="M257" s="60">
        <f>IF(ลับ!M$3=0,0,IF(เวลาเรียน!R51="น",ลับ!M$3,0))</f>
        <v>0</v>
      </c>
      <c r="N257" s="60">
        <f>IF(ลับ!N$3=0,0,IF(เวลาเรียน!S51="น",ลับ!N$3,0))</f>
        <v>0</v>
      </c>
      <c r="O257" s="60">
        <f>IF(ลับ!O$3=0,0,IF(เวลาเรียน!T51="น",ลับ!O$3,0))</f>
        <v>0</v>
      </c>
      <c r="P257" s="60">
        <f>IF(ลับ!P$3=0,0,IF(เวลาเรียน!U51="น",ลับ!P$3,0))</f>
        <v>0</v>
      </c>
      <c r="Q257" s="60">
        <f>IF(ลับ!Q$3=0,0,IF(เวลาเรียน!V51="น",ลับ!Q$3,0))</f>
        <v>0</v>
      </c>
      <c r="R257" s="60">
        <f>IF(ลับ!R$3=0,0,IF(เวลาเรียน!W51="น",ลับ!R$3,0))</f>
        <v>0</v>
      </c>
      <c r="S257" s="60">
        <f>IF(ลับ!S$3=0,0,IF(เวลาเรียน!X51="น",ลับ!S$3,0))</f>
        <v>0</v>
      </c>
      <c r="T257" s="60">
        <f>IF(ลับ!T$3=0,0,IF(เวลาเรียน!Y51="น",ลับ!T$3,0))</f>
        <v>0</v>
      </c>
      <c r="U257" s="60">
        <f>IF(ลับ!U$3=0,0,IF(เวลาเรียน!Z51="น",ลับ!U$3,0))</f>
        <v>0</v>
      </c>
      <c r="V257" s="60">
        <f>IF(ลับ!V$3=0,0,IF(เวลาเรียน!AA51="น",ลับ!V$3,0))</f>
        <v>0</v>
      </c>
      <c r="W257" s="60">
        <f>IF(ลับ!W$3=0,0,IF(เวลาเรียน!AB51="น",ลับ!W$3,0))</f>
        <v>0</v>
      </c>
      <c r="X257" s="60">
        <f>IF(ลับ!X$3=0,0,IF(เวลาเรียน!AC51="น",ลับ!X$3,0))</f>
        <v>0</v>
      </c>
      <c r="Y257" s="60">
        <f>IF(ลับ!Y$3=0,0,IF(เวลาเรียน!AD51="น",ลับ!Y$3,0))</f>
        <v>0</v>
      </c>
      <c r="Z257" s="295">
        <f>IF(ลับ!Z$3=0,0,IF(เวลาเรียน!AE51="น",ลับ!Z$3,0))</f>
        <v>0</v>
      </c>
      <c r="AA257" s="60">
        <f>IF(ลับ!B$3=0,0,IF(เวลาเรียน!AF51="น",ลับ!B$3,0))</f>
        <v>0</v>
      </c>
      <c r="AB257" s="60">
        <f>IF(ลับ!C$3=0,0,IF(เวลาเรียน!AG51="น",ลับ!C$3,0))</f>
        <v>0</v>
      </c>
      <c r="AC257" s="60">
        <f>IF(ลับ!D$3=0,0,IF(เวลาเรียน!AH51="น",ลับ!D$3,0))</f>
        <v>0</v>
      </c>
      <c r="AD257" s="60">
        <f>IF(ลับ!E$3=0,0,IF(เวลาเรียน!AI51="น",ลับ!E$3,0))</f>
        <v>0</v>
      </c>
      <c r="AE257" s="60" t="e">
        <f>IF(ลับ!F$3=0,0,IF(เวลาเรียน!AJ51="น",ลับ!F$3,0))</f>
        <v>#REF!</v>
      </c>
      <c r="AF257" s="60">
        <f>IF(ลับ!G$3=0,0,IF(เวลาเรียน!AK51="น",ลับ!G$3,0))</f>
        <v>0</v>
      </c>
      <c r="AG257" s="60">
        <f>IF(ลับ!H$3=0,0,IF(เวลาเรียน!AL51="น",ลับ!H$3,0))</f>
        <v>0</v>
      </c>
      <c r="AH257" s="60">
        <f>IF(ลับ!I$3=0,0,IF(เวลาเรียน!AM51="น",ลับ!I$3,0))</f>
        <v>0</v>
      </c>
      <c r="AI257" s="60">
        <f>IF(ลับ!J$3=0,0,IF(เวลาเรียน!AN51="น",ลับ!J$3,0))</f>
        <v>0</v>
      </c>
      <c r="AJ257" s="60">
        <f>IF(ลับ!K$3=0,0,IF(เวลาเรียน!AO51="น",ลับ!K$3,0))</f>
        <v>0</v>
      </c>
      <c r="AK257" s="60">
        <f>IF(ลับ!L$3=0,0,IF(เวลาเรียน!AP51="น",ลับ!L$3,0))</f>
        <v>0</v>
      </c>
      <c r="AL257" s="60">
        <f>IF(ลับ!M$3=0,0,IF(เวลาเรียน!AQ51="น",ลับ!M$3,0))</f>
        <v>0</v>
      </c>
      <c r="AM257" s="60">
        <f>IF(ลับ!N$3=0,0,IF(เวลาเรียน!AR51="น",ลับ!N$3,0))</f>
        <v>0</v>
      </c>
      <c r="AN257" s="60">
        <f>IF(ลับ!O$3=0,0,IF(เวลาเรียน!AS51="น",ลับ!O$3,0))</f>
        <v>0</v>
      </c>
      <c r="AO257" s="60">
        <f>IF(ลับ!P$3=0,0,IF(เวลาเรียน!AT51="น",ลับ!P$3,0))</f>
        <v>0</v>
      </c>
      <c r="AP257" s="60">
        <f>IF(ลับ!Q$3=0,0,IF(เวลาเรียน!AU51="น",ลับ!Q$3,0))</f>
        <v>0</v>
      </c>
      <c r="AQ257" s="60">
        <f>IF(ลับ!R$3=0,0,IF(เวลาเรียน!AV51="น",ลับ!R$3,0))</f>
        <v>0</v>
      </c>
      <c r="AR257" s="60">
        <f>IF(ลับ!S$3=0,0,IF(เวลาเรียน!AW51="น",ลับ!S$3,0))</f>
        <v>0</v>
      </c>
      <c r="AS257" s="60">
        <f>IF(ลับ!T$3=0,0,IF(เวลาเรียน!AX51="น",ลับ!T$3,0))</f>
        <v>0</v>
      </c>
      <c r="AT257" s="60">
        <f>IF(ลับ!U$3=0,0,IF(เวลาเรียน!AY51="น",ลับ!U$3,0))</f>
        <v>0</v>
      </c>
      <c r="AU257" s="60">
        <f>IF(ลับ!V$3=0,0,IF(เวลาเรียน!AZ51="น",ลับ!V$3,0))</f>
        <v>0</v>
      </c>
      <c r="AV257" s="60">
        <f>IF(ลับ!W$3=0,0,IF(เวลาเรียน!BA51="น",ลับ!W$3,0))</f>
        <v>0</v>
      </c>
      <c r="AW257" s="60">
        <f>IF(ลับ!X$3=0,0,IF(เวลาเรียน!BB51="น",ลับ!X$3,0))</f>
        <v>0</v>
      </c>
      <c r="AX257" s="60">
        <f>IF(ลับ!Y$3=0,0,IF(เวลาเรียน!BC51="น",ลับ!Y$3,0))</f>
        <v>0</v>
      </c>
      <c r="AY257" s="60">
        <f>IF(ลับ!Z$3=0,0,IF(เวลาเรียน!BD51="น",ลับ!Z$3,0))</f>
        <v>0</v>
      </c>
      <c r="AZ257" s="60">
        <f>IF(ลับ!AA$3=0,0,IF(เวลาเรียน!BE51="น",ลับ!AA$3,0))</f>
        <v>0</v>
      </c>
      <c r="BA257" s="60">
        <f>IF(ลับ!AB$3=0,0,IF(เวลาเรียน!BF51="น",ลับ!AB$3,0))</f>
        <v>0</v>
      </c>
      <c r="BB257" s="60">
        <f>IF(ลับ!AC$3=0,0,IF(เวลาเรียน!BG51="น",ลับ!AC$3,0))</f>
        <v>0</v>
      </c>
      <c r="BC257" s="60">
        <f>IF(ลับ!AD$3=0,0,IF(เวลาเรียน!BH51="น",ลับ!AD$3,0))</f>
        <v>0</v>
      </c>
      <c r="BD257" s="60">
        <f>IF(ลับ!AE$3=0,0,IF(เวลาเรียน!BI51="น",ลับ!AE$3,0))</f>
        <v>0</v>
      </c>
      <c r="BE257" s="60">
        <f>IF(ลับ!AF$3=0,0,IF(เวลาเรียน!BJ51="น",ลับ!AF$3,0))</f>
        <v>0</v>
      </c>
      <c r="BF257" s="60">
        <f>IF(ลับ!AG$3=0,0,IF(เวลาเรียน!BK51="น",ลับ!AG$3,0))</f>
        <v>0</v>
      </c>
      <c r="BG257" s="60">
        <f>IF(ลับ!AH$3=0,0,IF(เวลาเรียน!BL51="น",ลับ!AH$3,0))</f>
        <v>0</v>
      </c>
      <c r="BH257" s="60">
        <f>IF(ลับ!AI$3=0,0,IF(เวลาเรียน!BM51="น",ลับ!AI$3,0))</f>
        <v>0</v>
      </c>
      <c r="BI257" s="60">
        <f>IF(ลับ!AJ$3=0,0,IF(เวลาเรียน!BN51="น",ลับ!AJ$3,0))</f>
        <v>0</v>
      </c>
      <c r="BJ257" s="60">
        <f>IF(ลับ!AK$3=0,0,IF(เวลาเรียน!BO51="น",ลับ!AK$3,0))</f>
        <v>0</v>
      </c>
      <c r="BK257" s="60">
        <f>IF(ลับ!AL$3=0,0,IF(เวลาเรียน!BP51="น",ลับ!AL$3,0))</f>
        <v>0</v>
      </c>
      <c r="BL257" s="60">
        <f>IF(ลับ!AM$3=0,0,IF(เวลาเรียน!BQ51="น",ลับ!AM$3,0))</f>
        <v>0</v>
      </c>
      <c r="BM257" s="60">
        <f>IF(ลับ!AN$3=0,0,IF(เวลาเรียน!BR51="น",ลับ!AN$3,0))</f>
        <v>0</v>
      </c>
      <c r="BN257" s="60">
        <f>IF(ลับ!AO$3=0,0,IF(เวลาเรียน!BS51="น",ลับ!AO$3,0))</f>
        <v>0</v>
      </c>
      <c r="BO257" s="60">
        <f>IF(ลับ!AP$3=0,0,IF(เวลาเรียน!BT51="น",ลับ!AP$3,0))</f>
        <v>0</v>
      </c>
      <c r="BP257" s="60">
        <f>IF(ลับ!AQ$3=0,0,IF(เวลาเรียน!BU51="น",ลับ!AQ$3,0))</f>
        <v>0</v>
      </c>
      <c r="BQ257" s="60">
        <f>IF(ลับ!AR$3=0,0,IF(เวลาเรียน!BV51="น",ลับ!AR$3,0))</f>
        <v>0</v>
      </c>
      <c r="BR257" s="60">
        <f>IF(ลับ!AS$3=0,0,IF(เวลาเรียน!BW51="น",ลับ!AS$3,0))</f>
        <v>0</v>
      </c>
      <c r="BS257" s="295">
        <f>IF(ลับ!AT$3=0,0,IF(เวลาเรียน!BX51="น",ลับ!AT$3,0))</f>
        <v>0</v>
      </c>
      <c r="BT257" s="60">
        <f>IF(ลับ!BT$3=0,0,IF(เวลาเรียน!BZ51="น",ลับ!BT$3,0))</f>
        <v>0</v>
      </c>
      <c r="BU257" s="60">
        <f>IF(ลับ!BU$3=0,0,IF(เวลาเรียน!CA51="น",ลับ!BU$3,0))</f>
        <v>0</v>
      </c>
      <c r="BV257" s="60">
        <f>IF(ลับ!BV$3=0,0,IF(เวลาเรียน!CB51="น",ลับ!BV$3,0))</f>
        <v>0</v>
      </c>
      <c r="BW257" s="60">
        <f>IF(ลับ!BW$3=0,0,IF(เวลาเรียน!CC51="น",ลับ!BW$3,0))</f>
        <v>0</v>
      </c>
      <c r="BX257" s="60">
        <f>IF(ลับ!BX$3=0,0,IF(เวลาเรียน!CD51="น",ลับ!BX$3,0))</f>
        <v>0</v>
      </c>
      <c r="BY257" s="60">
        <f>IF(ลับ!BY$3=0,0,IF(เวลาเรียน!CE51="น",ลับ!BY$3,0))</f>
        <v>0</v>
      </c>
      <c r="BZ257" s="60">
        <f>IF(ลับ!BZ$3=0,0,IF(เวลาเรียน!CF51="น",ลับ!BZ$3,0))</f>
        <v>0</v>
      </c>
      <c r="CA257" s="60">
        <f>IF(ลับ!CA$3=0,0,IF(เวลาเรียน!CG51="น",ลับ!CA$3,0))</f>
        <v>0</v>
      </c>
      <c r="CB257" s="60">
        <f>IF(ลับ!CB$3=0,0,IF(เวลาเรียน!CH51="น",ลับ!CB$3,0))</f>
        <v>0</v>
      </c>
      <c r="CC257" s="60">
        <f>IF(ลับ!CC$3=0,0,IF(เวลาเรียน!CI51="น",ลับ!CC$3,0))</f>
        <v>0</v>
      </c>
      <c r="CD257" s="60">
        <f>IF(ลับ!CD$3=0,0,IF(เวลาเรียน!CJ51="น",ลับ!CD$3,0))</f>
        <v>0</v>
      </c>
      <c r="CE257" s="60">
        <f>IF(ลับ!CE$3=0,0,IF(เวลาเรียน!CK51="น",ลับ!CE$3,0))</f>
        <v>0</v>
      </c>
      <c r="CF257" s="60">
        <f>IF(ลับ!CF$3=0,0,IF(เวลาเรียน!CL51="น",ลับ!CF$3,0))</f>
        <v>0</v>
      </c>
      <c r="CG257" s="60">
        <f>IF(ลับ!CG$3=0,0,IF(เวลาเรียน!CM51="น",ลับ!CG$3,0))</f>
        <v>0</v>
      </c>
      <c r="CH257" s="60">
        <f>IF(ลับ!CH$3=0,0,IF(เวลาเรียน!CN51="น",ลับ!CH$3,0))</f>
        <v>0</v>
      </c>
      <c r="CI257" s="60">
        <f>IF(ลับ!CI$3=0,0,IF(เวลาเรียน!CO51="น",ลับ!CI$3,0))</f>
        <v>0</v>
      </c>
      <c r="CJ257" s="60">
        <f>IF(ลับ!CJ$3=0,0,IF(เวลาเรียน!CP51="น",ลับ!CJ$3,0))</f>
        <v>0</v>
      </c>
      <c r="CK257" s="60">
        <f>IF(ลับ!CK$3=0,0,IF(เวลาเรียน!CQ51="น",ลับ!CK$3,0))</f>
        <v>0</v>
      </c>
      <c r="CL257" s="60">
        <f>IF(ลับ!CL$3=0,0,IF(เวลาเรียน!CR51="น",ลับ!CL$3,0))</f>
        <v>0</v>
      </c>
      <c r="CM257" s="60">
        <f>IF(ลับ!CM$3=0,0,IF(เวลาเรียน!CS51="น",ลับ!CM$3,0))</f>
        <v>0</v>
      </c>
      <c r="CN257" s="60">
        <f>IF(ลับ!CN$3=0,0,IF(เวลาเรียน!CT51="น",ลับ!CN$3,0))</f>
        <v>0</v>
      </c>
      <c r="CO257" s="60">
        <f>IF(ลับ!CO$3=0,0,IF(เวลาเรียน!CU51="น",ลับ!CO$3,0))</f>
        <v>0</v>
      </c>
      <c r="CP257" s="60">
        <f>IF(ลับ!CP$3=0,0,IF(เวลาเรียน!CV51="น",ลับ!CP$3,0))</f>
        <v>0</v>
      </c>
      <c r="CQ257" s="60">
        <f>IF(ลับ!CQ$3=0,0,IF(เวลาเรียน!CW51="น",ลับ!CQ$3,0))</f>
        <v>0</v>
      </c>
      <c r="CR257" s="60">
        <f>IF(ลับ!CR$3=0,0,IF(เวลาเรียน!CX51="น",ลับ!CR$3,0))</f>
        <v>0</v>
      </c>
      <c r="CS257" s="60">
        <f>IF(ลับ!CS$3=0,0,IF(เวลาเรียน!CY51="น",ลับ!CS$3,0))</f>
        <v>0</v>
      </c>
      <c r="CT257" s="60">
        <f>IF(ลับ!CT$3=0,0,IF(เวลาเรียน!CZ51="น",ลับ!CT$3,0))</f>
        <v>0</v>
      </c>
      <c r="CU257" s="60">
        <f>IF(ลับ!CU$3=0,0,IF(เวลาเรียน!DA51="น",ลับ!CU$3,0))</f>
        <v>0</v>
      </c>
      <c r="CV257" s="60">
        <f>IF(ลับ!CV$3=0,0,IF(เวลาเรียน!DB51="น",ลับ!CV$3,0))</f>
        <v>0</v>
      </c>
      <c r="CW257" s="60">
        <f>IF(ลับ!CW$3=0,0,IF(เวลาเรียน!DC51="น",ลับ!CW$3,0))</f>
        <v>0</v>
      </c>
      <c r="CX257" s="73" t="e">
        <f t="shared" si="27"/>
        <v>#REF!</v>
      </c>
      <c r="CZ257" s="47"/>
      <c r="DA257" s="47"/>
      <c r="DB257" s="47"/>
      <c r="DC257" s="47"/>
      <c r="DD257" s="47"/>
      <c r="DE257" s="47"/>
      <c r="DF257" s="47"/>
      <c r="DG257" s="47"/>
      <c r="DH257" s="47"/>
      <c r="DI257" s="47"/>
      <c r="DJ257" s="47"/>
      <c r="DK257" s="47"/>
      <c r="DL257" s="47"/>
      <c r="DM257" s="47"/>
      <c r="DN257" s="47"/>
      <c r="DO257" s="47"/>
      <c r="DP257" s="47"/>
      <c r="DQ257" s="47"/>
      <c r="DR257" s="47"/>
      <c r="DS257" s="47"/>
      <c r="DT257" s="47"/>
      <c r="DU257" s="47"/>
      <c r="DV257" s="47"/>
      <c r="DW257" s="47"/>
      <c r="DX257" s="47"/>
      <c r="DY257" s="47"/>
      <c r="DZ257" s="47"/>
      <c r="EA257" s="47"/>
      <c r="EB257" s="47"/>
      <c r="EC257" s="47"/>
      <c r="ED257" s="47"/>
      <c r="EE257" s="47"/>
      <c r="EF257" s="47"/>
    </row>
    <row r="258" spans="1:136" ht="20.399999999999999" x14ac:dyDescent="0.55000000000000004">
      <c r="A258" s="25">
        <v>47</v>
      </c>
      <c r="B258" s="60">
        <f>IF(ลับ!B$3=0,0,IF(เวลาเรียน!H52="น",ลับ!B$3,0))</f>
        <v>0</v>
      </c>
      <c r="C258" s="60">
        <f>IF(ลับ!C$3=0,0,IF(เวลาเรียน!I52="น",ลับ!C$3,0))</f>
        <v>0</v>
      </c>
      <c r="D258" s="60">
        <f>IF(ลับ!D$3=0,0,IF(เวลาเรียน!J52="น",ลับ!D$3,0))</f>
        <v>0</v>
      </c>
      <c r="E258" s="60">
        <f>IF(ลับ!E$3=0,0,IF(เวลาเรียน!K52="น",ลับ!E$3,0))</f>
        <v>0</v>
      </c>
      <c r="F258" s="60" t="e">
        <f>IF(ลับ!F$3=0,0,IF(เวลาเรียน!#REF!="น",ลับ!F$3,0))</f>
        <v>#REF!</v>
      </c>
      <c r="G258" s="60">
        <f>IF(ลับ!G$3=0,0,IF(เวลาเรียน!L52="น",ลับ!G$3,0))</f>
        <v>0</v>
      </c>
      <c r="H258" s="60">
        <f>IF(ลับ!H$3=0,0,IF(เวลาเรียน!M52="น",ลับ!H$3,0))</f>
        <v>0</v>
      </c>
      <c r="I258" s="60">
        <f>IF(ลับ!I$3=0,0,IF(เวลาเรียน!N52="น",ลับ!I$3,0))</f>
        <v>0</v>
      </c>
      <c r="J258" s="60">
        <f>IF(ลับ!J$3=0,0,IF(เวลาเรียน!O52="น",ลับ!J$3,0))</f>
        <v>0</v>
      </c>
      <c r="K258" s="60">
        <f>IF(ลับ!K$3=0,0,IF(เวลาเรียน!P52="น",ลับ!K$3,0))</f>
        <v>0</v>
      </c>
      <c r="L258" s="60">
        <f>IF(ลับ!L$3=0,0,IF(เวลาเรียน!Q52="น",ลับ!L$3,0))</f>
        <v>0</v>
      </c>
      <c r="M258" s="60">
        <f>IF(ลับ!M$3=0,0,IF(เวลาเรียน!R52="น",ลับ!M$3,0))</f>
        <v>0</v>
      </c>
      <c r="N258" s="60">
        <f>IF(ลับ!N$3=0,0,IF(เวลาเรียน!S52="น",ลับ!N$3,0))</f>
        <v>0</v>
      </c>
      <c r="O258" s="60">
        <f>IF(ลับ!O$3=0,0,IF(เวลาเรียน!T52="น",ลับ!O$3,0))</f>
        <v>0</v>
      </c>
      <c r="P258" s="60">
        <f>IF(ลับ!P$3=0,0,IF(เวลาเรียน!U52="น",ลับ!P$3,0))</f>
        <v>0</v>
      </c>
      <c r="Q258" s="60">
        <f>IF(ลับ!Q$3=0,0,IF(เวลาเรียน!V52="น",ลับ!Q$3,0))</f>
        <v>0</v>
      </c>
      <c r="R258" s="60">
        <f>IF(ลับ!R$3=0,0,IF(เวลาเรียน!W52="น",ลับ!R$3,0))</f>
        <v>0</v>
      </c>
      <c r="S258" s="60">
        <f>IF(ลับ!S$3=0,0,IF(เวลาเรียน!X52="น",ลับ!S$3,0))</f>
        <v>0</v>
      </c>
      <c r="T258" s="60">
        <f>IF(ลับ!T$3=0,0,IF(เวลาเรียน!Y52="น",ลับ!T$3,0))</f>
        <v>0</v>
      </c>
      <c r="U258" s="60">
        <f>IF(ลับ!U$3=0,0,IF(เวลาเรียน!Z52="น",ลับ!U$3,0))</f>
        <v>0</v>
      </c>
      <c r="V258" s="60">
        <f>IF(ลับ!V$3=0,0,IF(เวลาเรียน!AA52="น",ลับ!V$3,0))</f>
        <v>0</v>
      </c>
      <c r="W258" s="60">
        <f>IF(ลับ!W$3=0,0,IF(เวลาเรียน!AB52="น",ลับ!W$3,0))</f>
        <v>0</v>
      </c>
      <c r="X258" s="60">
        <f>IF(ลับ!X$3=0,0,IF(เวลาเรียน!AC52="น",ลับ!X$3,0))</f>
        <v>0</v>
      </c>
      <c r="Y258" s="60">
        <f>IF(ลับ!Y$3=0,0,IF(เวลาเรียน!AD52="น",ลับ!Y$3,0))</f>
        <v>0</v>
      </c>
      <c r="Z258" s="295">
        <f>IF(ลับ!Z$3=0,0,IF(เวลาเรียน!AE52="น",ลับ!Z$3,0))</f>
        <v>0</v>
      </c>
      <c r="AA258" s="60">
        <f>IF(ลับ!B$3=0,0,IF(เวลาเรียน!AF52="น",ลับ!B$3,0))</f>
        <v>0</v>
      </c>
      <c r="AB258" s="60">
        <f>IF(ลับ!C$3=0,0,IF(เวลาเรียน!AG52="น",ลับ!C$3,0))</f>
        <v>0</v>
      </c>
      <c r="AC258" s="60">
        <f>IF(ลับ!D$3=0,0,IF(เวลาเรียน!AH52="น",ลับ!D$3,0))</f>
        <v>0</v>
      </c>
      <c r="AD258" s="60">
        <f>IF(ลับ!E$3=0,0,IF(เวลาเรียน!AI52="น",ลับ!E$3,0))</f>
        <v>0</v>
      </c>
      <c r="AE258" s="60" t="e">
        <f>IF(ลับ!F$3=0,0,IF(เวลาเรียน!AJ52="น",ลับ!F$3,0))</f>
        <v>#REF!</v>
      </c>
      <c r="AF258" s="60">
        <f>IF(ลับ!G$3=0,0,IF(เวลาเรียน!AK52="น",ลับ!G$3,0))</f>
        <v>0</v>
      </c>
      <c r="AG258" s="60">
        <f>IF(ลับ!H$3=0,0,IF(เวลาเรียน!AL52="น",ลับ!H$3,0))</f>
        <v>0</v>
      </c>
      <c r="AH258" s="60">
        <f>IF(ลับ!I$3=0,0,IF(เวลาเรียน!AM52="น",ลับ!I$3,0))</f>
        <v>0</v>
      </c>
      <c r="AI258" s="60">
        <f>IF(ลับ!J$3=0,0,IF(เวลาเรียน!AN52="น",ลับ!J$3,0))</f>
        <v>0</v>
      </c>
      <c r="AJ258" s="60">
        <f>IF(ลับ!K$3=0,0,IF(เวลาเรียน!AO52="น",ลับ!K$3,0))</f>
        <v>0</v>
      </c>
      <c r="AK258" s="60">
        <f>IF(ลับ!L$3=0,0,IF(เวลาเรียน!AP52="น",ลับ!L$3,0))</f>
        <v>0</v>
      </c>
      <c r="AL258" s="60">
        <f>IF(ลับ!M$3=0,0,IF(เวลาเรียน!AQ52="น",ลับ!M$3,0))</f>
        <v>0</v>
      </c>
      <c r="AM258" s="60">
        <f>IF(ลับ!N$3=0,0,IF(เวลาเรียน!AR52="น",ลับ!N$3,0))</f>
        <v>0</v>
      </c>
      <c r="AN258" s="60">
        <f>IF(ลับ!O$3=0,0,IF(เวลาเรียน!AS52="น",ลับ!O$3,0))</f>
        <v>0</v>
      </c>
      <c r="AO258" s="60">
        <f>IF(ลับ!P$3=0,0,IF(เวลาเรียน!AT52="น",ลับ!P$3,0))</f>
        <v>0</v>
      </c>
      <c r="AP258" s="60">
        <f>IF(ลับ!Q$3=0,0,IF(เวลาเรียน!AU52="น",ลับ!Q$3,0))</f>
        <v>0</v>
      </c>
      <c r="AQ258" s="60">
        <f>IF(ลับ!R$3=0,0,IF(เวลาเรียน!AV52="น",ลับ!R$3,0))</f>
        <v>0</v>
      </c>
      <c r="AR258" s="60">
        <f>IF(ลับ!S$3=0,0,IF(เวลาเรียน!AW52="น",ลับ!S$3,0))</f>
        <v>0</v>
      </c>
      <c r="AS258" s="60">
        <f>IF(ลับ!T$3=0,0,IF(เวลาเรียน!AX52="น",ลับ!T$3,0))</f>
        <v>0</v>
      </c>
      <c r="AT258" s="60">
        <f>IF(ลับ!U$3=0,0,IF(เวลาเรียน!AY52="น",ลับ!U$3,0))</f>
        <v>0</v>
      </c>
      <c r="AU258" s="60">
        <f>IF(ลับ!V$3=0,0,IF(เวลาเรียน!AZ52="น",ลับ!V$3,0))</f>
        <v>0</v>
      </c>
      <c r="AV258" s="60">
        <f>IF(ลับ!W$3=0,0,IF(เวลาเรียน!BA52="น",ลับ!W$3,0))</f>
        <v>0</v>
      </c>
      <c r="AW258" s="60">
        <f>IF(ลับ!X$3=0,0,IF(เวลาเรียน!BB52="น",ลับ!X$3,0))</f>
        <v>0</v>
      </c>
      <c r="AX258" s="60">
        <f>IF(ลับ!Y$3=0,0,IF(เวลาเรียน!BC52="น",ลับ!Y$3,0))</f>
        <v>0</v>
      </c>
      <c r="AY258" s="60">
        <f>IF(ลับ!Z$3=0,0,IF(เวลาเรียน!BD52="น",ลับ!Z$3,0))</f>
        <v>0</v>
      </c>
      <c r="AZ258" s="60">
        <f>IF(ลับ!AA$3=0,0,IF(เวลาเรียน!BE52="น",ลับ!AA$3,0))</f>
        <v>0</v>
      </c>
      <c r="BA258" s="60">
        <f>IF(ลับ!AB$3=0,0,IF(เวลาเรียน!BF52="น",ลับ!AB$3,0))</f>
        <v>0</v>
      </c>
      <c r="BB258" s="60">
        <f>IF(ลับ!AC$3=0,0,IF(เวลาเรียน!BG52="น",ลับ!AC$3,0))</f>
        <v>0</v>
      </c>
      <c r="BC258" s="60">
        <f>IF(ลับ!AD$3=0,0,IF(เวลาเรียน!BH52="น",ลับ!AD$3,0))</f>
        <v>0</v>
      </c>
      <c r="BD258" s="60">
        <f>IF(ลับ!AE$3=0,0,IF(เวลาเรียน!BI52="น",ลับ!AE$3,0))</f>
        <v>0</v>
      </c>
      <c r="BE258" s="60">
        <f>IF(ลับ!AF$3=0,0,IF(เวลาเรียน!BJ52="น",ลับ!AF$3,0))</f>
        <v>0</v>
      </c>
      <c r="BF258" s="60">
        <f>IF(ลับ!AG$3=0,0,IF(เวลาเรียน!BK52="น",ลับ!AG$3,0))</f>
        <v>0</v>
      </c>
      <c r="BG258" s="60">
        <f>IF(ลับ!AH$3=0,0,IF(เวลาเรียน!BL52="น",ลับ!AH$3,0))</f>
        <v>0</v>
      </c>
      <c r="BH258" s="60">
        <f>IF(ลับ!AI$3=0,0,IF(เวลาเรียน!BM52="น",ลับ!AI$3,0))</f>
        <v>0</v>
      </c>
      <c r="BI258" s="60">
        <f>IF(ลับ!AJ$3=0,0,IF(เวลาเรียน!BN52="น",ลับ!AJ$3,0))</f>
        <v>0</v>
      </c>
      <c r="BJ258" s="60">
        <f>IF(ลับ!AK$3=0,0,IF(เวลาเรียน!BO52="น",ลับ!AK$3,0))</f>
        <v>0</v>
      </c>
      <c r="BK258" s="60">
        <f>IF(ลับ!AL$3=0,0,IF(เวลาเรียน!BP52="น",ลับ!AL$3,0))</f>
        <v>0</v>
      </c>
      <c r="BL258" s="60">
        <f>IF(ลับ!AM$3=0,0,IF(เวลาเรียน!BQ52="น",ลับ!AM$3,0))</f>
        <v>0</v>
      </c>
      <c r="BM258" s="60">
        <f>IF(ลับ!AN$3=0,0,IF(เวลาเรียน!BR52="น",ลับ!AN$3,0))</f>
        <v>0</v>
      </c>
      <c r="BN258" s="60">
        <f>IF(ลับ!AO$3=0,0,IF(เวลาเรียน!BS52="น",ลับ!AO$3,0))</f>
        <v>0</v>
      </c>
      <c r="BO258" s="60">
        <f>IF(ลับ!AP$3=0,0,IF(เวลาเรียน!BT52="น",ลับ!AP$3,0))</f>
        <v>0</v>
      </c>
      <c r="BP258" s="60">
        <f>IF(ลับ!AQ$3=0,0,IF(เวลาเรียน!BU52="น",ลับ!AQ$3,0))</f>
        <v>0</v>
      </c>
      <c r="BQ258" s="60">
        <f>IF(ลับ!AR$3=0,0,IF(เวลาเรียน!BV52="น",ลับ!AR$3,0))</f>
        <v>0</v>
      </c>
      <c r="BR258" s="60">
        <f>IF(ลับ!AS$3=0,0,IF(เวลาเรียน!BW52="น",ลับ!AS$3,0))</f>
        <v>0</v>
      </c>
      <c r="BS258" s="295">
        <f>IF(ลับ!AT$3=0,0,IF(เวลาเรียน!BX52="น",ลับ!AT$3,0))</f>
        <v>0</v>
      </c>
      <c r="BT258" s="60">
        <f>IF(ลับ!BT$3=0,0,IF(เวลาเรียน!BZ52="น",ลับ!BT$3,0))</f>
        <v>0</v>
      </c>
      <c r="BU258" s="60">
        <f>IF(ลับ!BU$3=0,0,IF(เวลาเรียน!CA52="น",ลับ!BU$3,0))</f>
        <v>0</v>
      </c>
      <c r="BV258" s="60">
        <f>IF(ลับ!BV$3=0,0,IF(เวลาเรียน!CB52="น",ลับ!BV$3,0))</f>
        <v>0</v>
      </c>
      <c r="BW258" s="60">
        <f>IF(ลับ!BW$3=0,0,IF(เวลาเรียน!CC52="น",ลับ!BW$3,0))</f>
        <v>0</v>
      </c>
      <c r="BX258" s="60">
        <f>IF(ลับ!BX$3=0,0,IF(เวลาเรียน!CD52="น",ลับ!BX$3,0))</f>
        <v>0</v>
      </c>
      <c r="BY258" s="60">
        <f>IF(ลับ!BY$3=0,0,IF(เวลาเรียน!CE52="น",ลับ!BY$3,0))</f>
        <v>0</v>
      </c>
      <c r="BZ258" s="60">
        <f>IF(ลับ!BZ$3=0,0,IF(เวลาเรียน!CF52="น",ลับ!BZ$3,0))</f>
        <v>0</v>
      </c>
      <c r="CA258" s="60">
        <f>IF(ลับ!CA$3=0,0,IF(เวลาเรียน!CG52="น",ลับ!CA$3,0))</f>
        <v>0</v>
      </c>
      <c r="CB258" s="60">
        <f>IF(ลับ!CB$3=0,0,IF(เวลาเรียน!CH52="น",ลับ!CB$3,0))</f>
        <v>0</v>
      </c>
      <c r="CC258" s="60">
        <f>IF(ลับ!CC$3=0,0,IF(เวลาเรียน!CI52="น",ลับ!CC$3,0))</f>
        <v>0</v>
      </c>
      <c r="CD258" s="60">
        <f>IF(ลับ!CD$3=0,0,IF(เวลาเรียน!CJ52="น",ลับ!CD$3,0))</f>
        <v>0</v>
      </c>
      <c r="CE258" s="60">
        <f>IF(ลับ!CE$3=0,0,IF(เวลาเรียน!CK52="น",ลับ!CE$3,0))</f>
        <v>0</v>
      </c>
      <c r="CF258" s="60">
        <f>IF(ลับ!CF$3=0,0,IF(เวลาเรียน!CL52="น",ลับ!CF$3,0))</f>
        <v>0</v>
      </c>
      <c r="CG258" s="60">
        <f>IF(ลับ!CG$3=0,0,IF(เวลาเรียน!CM52="น",ลับ!CG$3,0))</f>
        <v>0</v>
      </c>
      <c r="CH258" s="60">
        <f>IF(ลับ!CH$3=0,0,IF(เวลาเรียน!CN52="น",ลับ!CH$3,0))</f>
        <v>0</v>
      </c>
      <c r="CI258" s="60">
        <f>IF(ลับ!CI$3=0,0,IF(เวลาเรียน!CO52="น",ลับ!CI$3,0))</f>
        <v>0</v>
      </c>
      <c r="CJ258" s="60">
        <f>IF(ลับ!CJ$3=0,0,IF(เวลาเรียน!CP52="น",ลับ!CJ$3,0))</f>
        <v>0</v>
      </c>
      <c r="CK258" s="60">
        <f>IF(ลับ!CK$3=0,0,IF(เวลาเรียน!CQ52="น",ลับ!CK$3,0))</f>
        <v>0</v>
      </c>
      <c r="CL258" s="60">
        <f>IF(ลับ!CL$3=0,0,IF(เวลาเรียน!CR52="น",ลับ!CL$3,0))</f>
        <v>0</v>
      </c>
      <c r="CM258" s="60">
        <f>IF(ลับ!CM$3=0,0,IF(เวลาเรียน!CS52="น",ลับ!CM$3,0))</f>
        <v>0</v>
      </c>
      <c r="CN258" s="60">
        <f>IF(ลับ!CN$3=0,0,IF(เวลาเรียน!CT52="น",ลับ!CN$3,0))</f>
        <v>0</v>
      </c>
      <c r="CO258" s="60">
        <f>IF(ลับ!CO$3=0,0,IF(เวลาเรียน!CU52="น",ลับ!CO$3,0))</f>
        <v>0</v>
      </c>
      <c r="CP258" s="60">
        <f>IF(ลับ!CP$3=0,0,IF(เวลาเรียน!CV52="น",ลับ!CP$3,0))</f>
        <v>0</v>
      </c>
      <c r="CQ258" s="60">
        <f>IF(ลับ!CQ$3=0,0,IF(เวลาเรียน!CW52="น",ลับ!CQ$3,0))</f>
        <v>0</v>
      </c>
      <c r="CR258" s="60">
        <f>IF(ลับ!CR$3=0,0,IF(เวลาเรียน!CX52="น",ลับ!CR$3,0))</f>
        <v>0</v>
      </c>
      <c r="CS258" s="60">
        <f>IF(ลับ!CS$3=0,0,IF(เวลาเรียน!CY52="น",ลับ!CS$3,0))</f>
        <v>0</v>
      </c>
      <c r="CT258" s="60">
        <f>IF(ลับ!CT$3=0,0,IF(เวลาเรียน!CZ52="น",ลับ!CT$3,0))</f>
        <v>0</v>
      </c>
      <c r="CU258" s="60">
        <f>IF(ลับ!CU$3=0,0,IF(เวลาเรียน!DA52="น",ลับ!CU$3,0))</f>
        <v>0</v>
      </c>
      <c r="CV258" s="60">
        <f>IF(ลับ!CV$3=0,0,IF(เวลาเรียน!DB52="น",ลับ!CV$3,0))</f>
        <v>0</v>
      </c>
      <c r="CW258" s="60">
        <f>IF(ลับ!CW$3=0,0,IF(เวลาเรียน!DC52="น",ลับ!CW$3,0))</f>
        <v>0</v>
      </c>
      <c r="CX258" s="73" t="e">
        <f t="shared" si="27"/>
        <v>#REF!</v>
      </c>
      <c r="CZ258" s="47"/>
      <c r="DA258" s="47"/>
      <c r="DB258" s="47"/>
      <c r="DC258" s="47"/>
      <c r="DD258" s="47"/>
      <c r="DE258" s="47"/>
      <c r="DF258" s="47"/>
      <c r="DG258" s="47"/>
      <c r="DH258" s="47"/>
      <c r="DI258" s="47"/>
      <c r="DJ258" s="47"/>
      <c r="DK258" s="47"/>
      <c r="DL258" s="47"/>
      <c r="DM258" s="47"/>
      <c r="DN258" s="47"/>
      <c r="DO258" s="47"/>
      <c r="DP258" s="47"/>
      <c r="DQ258" s="47"/>
      <c r="DR258" s="47"/>
      <c r="DS258" s="47"/>
      <c r="DT258" s="47"/>
      <c r="DU258" s="47"/>
      <c r="DV258" s="47"/>
      <c r="DW258" s="47"/>
      <c r="DX258" s="47"/>
      <c r="DY258" s="47"/>
      <c r="DZ258" s="47"/>
      <c r="EA258" s="47"/>
      <c r="EB258" s="47"/>
      <c r="EC258" s="47"/>
      <c r="ED258" s="47"/>
      <c r="EE258" s="47"/>
      <c r="EF258" s="47"/>
    </row>
    <row r="259" spans="1:136" ht="20.399999999999999" x14ac:dyDescent="0.55000000000000004">
      <c r="A259" s="25">
        <v>48</v>
      </c>
      <c r="B259" s="60">
        <f>IF(ลับ!B$3=0,0,IF(เวลาเรียน!H53="น",ลับ!B$3,0))</f>
        <v>0</v>
      </c>
      <c r="C259" s="60">
        <f>IF(ลับ!C$3=0,0,IF(เวลาเรียน!I53="น",ลับ!C$3,0))</f>
        <v>0</v>
      </c>
      <c r="D259" s="60">
        <f>IF(ลับ!D$3=0,0,IF(เวลาเรียน!J53="น",ลับ!D$3,0))</f>
        <v>0</v>
      </c>
      <c r="E259" s="60">
        <f>IF(ลับ!E$3=0,0,IF(เวลาเรียน!K53="น",ลับ!E$3,0))</f>
        <v>0</v>
      </c>
      <c r="F259" s="60" t="e">
        <f>IF(ลับ!F$3=0,0,IF(เวลาเรียน!#REF!="น",ลับ!F$3,0))</f>
        <v>#REF!</v>
      </c>
      <c r="G259" s="60">
        <f>IF(ลับ!G$3=0,0,IF(เวลาเรียน!L53="น",ลับ!G$3,0))</f>
        <v>0</v>
      </c>
      <c r="H259" s="60">
        <f>IF(ลับ!H$3=0,0,IF(เวลาเรียน!M53="น",ลับ!H$3,0))</f>
        <v>0</v>
      </c>
      <c r="I259" s="60">
        <f>IF(ลับ!I$3=0,0,IF(เวลาเรียน!N53="น",ลับ!I$3,0))</f>
        <v>0</v>
      </c>
      <c r="J259" s="60">
        <f>IF(ลับ!J$3=0,0,IF(เวลาเรียน!#REF!="น",ลับ!J$3,0))</f>
        <v>0</v>
      </c>
      <c r="K259" s="60">
        <f>IF(ลับ!K$3=0,0,IF(เวลาเรียน!P53="น",ลับ!K$3,0))</f>
        <v>0</v>
      </c>
      <c r="L259" s="60">
        <f>IF(ลับ!L$3=0,0,IF(เวลาเรียน!Q53="น",ลับ!L$3,0))</f>
        <v>0</v>
      </c>
      <c r="M259" s="60">
        <f>IF(ลับ!M$3=0,0,IF(เวลาเรียน!R53="น",ลับ!M$3,0))</f>
        <v>0</v>
      </c>
      <c r="N259" s="60">
        <f>IF(ลับ!N$3=0,0,IF(เวลาเรียน!S53="น",ลับ!N$3,0))</f>
        <v>0</v>
      </c>
      <c r="O259" s="60">
        <f>IF(ลับ!O$3=0,0,IF(เวลาเรียน!T53="น",ลับ!O$3,0))</f>
        <v>0</v>
      </c>
      <c r="P259" s="60">
        <f>IF(ลับ!P$3=0,0,IF(เวลาเรียน!U53="น",ลับ!P$3,0))</f>
        <v>0</v>
      </c>
      <c r="Q259" s="60">
        <f>IF(ลับ!Q$3=0,0,IF(เวลาเรียน!V53="น",ลับ!Q$3,0))</f>
        <v>0</v>
      </c>
      <c r="R259" s="60">
        <f>IF(ลับ!R$3=0,0,IF(เวลาเรียน!W53="น",ลับ!R$3,0))</f>
        <v>0</v>
      </c>
      <c r="S259" s="60">
        <f>IF(ลับ!S$3=0,0,IF(เวลาเรียน!X53="น",ลับ!S$3,0))</f>
        <v>0</v>
      </c>
      <c r="T259" s="60">
        <f>IF(ลับ!T$3=0,0,IF(เวลาเรียน!Y53="น",ลับ!T$3,0))</f>
        <v>0</v>
      </c>
      <c r="U259" s="60">
        <f>IF(ลับ!U$3=0,0,IF(เวลาเรียน!Z53="น",ลับ!U$3,0))</f>
        <v>0</v>
      </c>
      <c r="V259" s="60">
        <f>IF(ลับ!V$3=0,0,IF(เวลาเรียน!AA53="น",ลับ!V$3,0))</f>
        <v>0</v>
      </c>
      <c r="W259" s="60">
        <f>IF(ลับ!W$3=0,0,IF(เวลาเรียน!AB53="น",ลับ!W$3,0))</f>
        <v>0</v>
      </c>
      <c r="X259" s="60">
        <f>IF(ลับ!X$3=0,0,IF(เวลาเรียน!AC53="น",ลับ!X$3,0))</f>
        <v>0</v>
      </c>
      <c r="Y259" s="60">
        <f>IF(ลับ!Y$3=0,0,IF(เวลาเรียน!AD53="น",ลับ!Y$3,0))</f>
        <v>0</v>
      </c>
      <c r="Z259" s="295">
        <f>IF(ลับ!Z$3=0,0,IF(เวลาเรียน!AE53="น",ลับ!Z$3,0))</f>
        <v>0</v>
      </c>
      <c r="AA259" s="60">
        <f>IF(ลับ!B$3=0,0,IF(เวลาเรียน!AF53="น",ลับ!B$3,0))</f>
        <v>0</v>
      </c>
      <c r="AB259" s="60">
        <f>IF(ลับ!C$3=0,0,IF(เวลาเรียน!AG53="น",ลับ!C$3,0))</f>
        <v>0</v>
      </c>
      <c r="AC259" s="60">
        <f>IF(ลับ!D$3=0,0,IF(เวลาเรียน!AH53="น",ลับ!D$3,0))</f>
        <v>0</v>
      </c>
      <c r="AD259" s="60">
        <f>IF(ลับ!E$3=0,0,IF(เวลาเรียน!AI53="น",ลับ!E$3,0))</f>
        <v>0</v>
      </c>
      <c r="AE259" s="60" t="e">
        <f>IF(ลับ!F$3=0,0,IF(เวลาเรียน!AJ53="น",ลับ!F$3,0))</f>
        <v>#REF!</v>
      </c>
      <c r="AF259" s="60">
        <f>IF(ลับ!G$3=0,0,IF(เวลาเรียน!AK53="น",ลับ!G$3,0))</f>
        <v>0</v>
      </c>
      <c r="AG259" s="60">
        <f>IF(ลับ!H$3=0,0,IF(เวลาเรียน!AL53="น",ลับ!H$3,0))</f>
        <v>0</v>
      </c>
      <c r="AH259" s="60">
        <f>IF(ลับ!I$3=0,0,IF(เวลาเรียน!AM53="น",ลับ!I$3,0))</f>
        <v>0</v>
      </c>
      <c r="AI259" s="60">
        <f>IF(ลับ!J$3=0,0,IF(เวลาเรียน!AN53="น",ลับ!J$3,0))</f>
        <v>0</v>
      </c>
      <c r="AJ259" s="60">
        <f>IF(ลับ!K$3=0,0,IF(เวลาเรียน!AO53="น",ลับ!K$3,0))</f>
        <v>0</v>
      </c>
      <c r="AK259" s="60">
        <f>IF(ลับ!L$3=0,0,IF(เวลาเรียน!AP53="น",ลับ!L$3,0))</f>
        <v>0</v>
      </c>
      <c r="AL259" s="60">
        <f>IF(ลับ!M$3=0,0,IF(เวลาเรียน!AQ53="น",ลับ!M$3,0))</f>
        <v>0</v>
      </c>
      <c r="AM259" s="60">
        <f>IF(ลับ!N$3=0,0,IF(เวลาเรียน!AR53="น",ลับ!N$3,0))</f>
        <v>0</v>
      </c>
      <c r="AN259" s="60">
        <f>IF(ลับ!O$3=0,0,IF(เวลาเรียน!AS53="น",ลับ!O$3,0))</f>
        <v>0</v>
      </c>
      <c r="AO259" s="60">
        <f>IF(ลับ!P$3=0,0,IF(เวลาเรียน!AT53="น",ลับ!P$3,0))</f>
        <v>0</v>
      </c>
      <c r="AP259" s="60">
        <f>IF(ลับ!Q$3=0,0,IF(เวลาเรียน!AU53="น",ลับ!Q$3,0))</f>
        <v>0</v>
      </c>
      <c r="AQ259" s="60">
        <f>IF(ลับ!R$3=0,0,IF(เวลาเรียน!AV53="น",ลับ!R$3,0))</f>
        <v>0</v>
      </c>
      <c r="AR259" s="60">
        <f>IF(ลับ!S$3=0,0,IF(เวลาเรียน!AW53="น",ลับ!S$3,0))</f>
        <v>0</v>
      </c>
      <c r="AS259" s="60">
        <f>IF(ลับ!T$3=0,0,IF(เวลาเรียน!AX53="น",ลับ!T$3,0))</f>
        <v>0</v>
      </c>
      <c r="AT259" s="60">
        <f>IF(ลับ!U$3=0,0,IF(เวลาเรียน!AY53="น",ลับ!U$3,0))</f>
        <v>0</v>
      </c>
      <c r="AU259" s="60">
        <f>IF(ลับ!V$3=0,0,IF(เวลาเรียน!AZ53="น",ลับ!V$3,0))</f>
        <v>0</v>
      </c>
      <c r="AV259" s="60">
        <f>IF(ลับ!W$3=0,0,IF(เวลาเรียน!BA53="น",ลับ!W$3,0))</f>
        <v>0</v>
      </c>
      <c r="AW259" s="60">
        <f>IF(ลับ!X$3=0,0,IF(เวลาเรียน!BB53="น",ลับ!X$3,0))</f>
        <v>0</v>
      </c>
      <c r="AX259" s="60">
        <f>IF(ลับ!Y$3=0,0,IF(เวลาเรียน!BC53="น",ลับ!Y$3,0))</f>
        <v>0</v>
      </c>
      <c r="AY259" s="60">
        <f>IF(ลับ!Z$3=0,0,IF(เวลาเรียน!BD53="น",ลับ!Z$3,0))</f>
        <v>0</v>
      </c>
      <c r="AZ259" s="60">
        <f>IF(ลับ!AA$3=0,0,IF(เวลาเรียน!BE53="น",ลับ!AA$3,0))</f>
        <v>0</v>
      </c>
      <c r="BA259" s="60">
        <f>IF(ลับ!AB$3=0,0,IF(เวลาเรียน!BF53="น",ลับ!AB$3,0))</f>
        <v>0</v>
      </c>
      <c r="BB259" s="60">
        <f>IF(ลับ!AC$3=0,0,IF(เวลาเรียน!BG53="น",ลับ!AC$3,0))</f>
        <v>0</v>
      </c>
      <c r="BC259" s="60">
        <f>IF(ลับ!AD$3=0,0,IF(เวลาเรียน!BH53="น",ลับ!AD$3,0))</f>
        <v>0</v>
      </c>
      <c r="BD259" s="60">
        <f>IF(ลับ!AE$3=0,0,IF(เวลาเรียน!BI53="น",ลับ!AE$3,0))</f>
        <v>0</v>
      </c>
      <c r="BE259" s="60">
        <f>IF(ลับ!AF$3=0,0,IF(เวลาเรียน!BJ53="น",ลับ!AF$3,0))</f>
        <v>0</v>
      </c>
      <c r="BF259" s="60">
        <f>IF(ลับ!AG$3=0,0,IF(เวลาเรียน!BK53="น",ลับ!AG$3,0))</f>
        <v>0</v>
      </c>
      <c r="BG259" s="60">
        <f>IF(ลับ!AH$3=0,0,IF(เวลาเรียน!BL53="น",ลับ!AH$3,0))</f>
        <v>0</v>
      </c>
      <c r="BH259" s="60">
        <f>IF(ลับ!AI$3=0,0,IF(เวลาเรียน!BM53="น",ลับ!AI$3,0))</f>
        <v>0</v>
      </c>
      <c r="BI259" s="60">
        <f>IF(ลับ!AJ$3=0,0,IF(เวลาเรียน!BN53="น",ลับ!AJ$3,0))</f>
        <v>0</v>
      </c>
      <c r="BJ259" s="60">
        <f>IF(ลับ!AK$3=0,0,IF(เวลาเรียน!BO53="น",ลับ!AK$3,0))</f>
        <v>0</v>
      </c>
      <c r="BK259" s="60">
        <f>IF(ลับ!AL$3=0,0,IF(เวลาเรียน!BP53="น",ลับ!AL$3,0))</f>
        <v>0</v>
      </c>
      <c r="BL259" s="60">
        <f>IF(ลับ!AM$3=0,0,IF(เวลาเรียน!BQ53="น",ลับ!AM$3,0))</f>
        <v>0</v>
      </c>
      <c r="BM259" s="60">
        <f>IF(ลับ!AN$3=0,0,IF(เวลาเรียน!BR53="น",ลับ!AN$3,0))</f>
        <v>0</v>
      </c>
      <c r="BN259" s="60">
        <f>IF(ลับ!AO$3=0,0,IF(เวลาเรียน!BS53="น",ลับ!AO$3,0))</f>
        <v>0</v>
      </c>
      <c r="BO259" s="60">
        <f>IF(ลับ!AP$3=0,0,IF(เวลาเรียน!BT53="น",ลับ!AP$3,0))</f>
        <v>0</v>
      </c>
      <c r="BP259" s="60">
        <f>IF(ลับ!AQ$3=0,0,IF(เวลาเรียน!BU53="น",ลับ!AQ$3,0))</f>
        <v>0</v>
      </c>
      <c r="BQ259" s="60">
        <f>IF(ลับ!AR$3=0,0,IF(เวลาเรียน!BV53="น",ลับ!AR$3,0))</f>
        <v>0</v>
      </c>
      <c r="BR259" s="60">
        <f>IF(ลับ!AS$3=0,0,IF(เวลาเรียน!BW53="น",ลับ!AS$3,0))</f>
        <v>0</v>
      </c>
      <c r="BS259" s="295">
        <f>IF(ลับ!AT$3=0,0,IF(เวลาเรียน!BX53="น",ลับ!AT$3,0))</f>
        <v>0</v>
      </c>
      <c r="BT259" s="60">
        <f>IF(ลับ!BT$3=0,0,IF(เวลาเรียน!BZ53="น",ลับ!BT$3,0))</f>
        <v>0</v>
      </c>
      <c r="BU259" s="60">
        <f>IF(ลับ!BU$3=0,0,IF(เวลาเรียน!CA53="น",ลับ!BU$3,0))</f>
        <v>0</v>
      </c>
      <c r="BV259" s="60">
        <f>IF(ลับ!BV$3=0,0,IF(เวลาเรียน!CB53="น",ลับ!BV$3,0))</f>
        <v>0</v>
      </c>
      <c r="BW259" s="60">
        <f>IF(ลับ!BW$3=0,0,IF(เวลาเรียน!CC53="น",ลับ!BW$3,0))</f>
        <v>0</v>
      </c>
      <c r="BX259" s="60">
        <f>IF(ลับ!BX$3=0,0,IF(เวลาเรียน!CD53="น",ลับ!BX$3,0))</f>
        <v>0</v>
      </c>
      <c r="BY259" s="60">
        <f>IF(ลับ!BY$3=0,0,IF(เวลาเรียน!CE53="น",ลับ!BY$3,0))</f>
        <v>0</v>
      </c>
      <c r="BZ259" s="60">
        <f>IF(ลับ!BZ$3=0,0,IF(เวลาเรียน!CF53="น",ลับ!BZ$3,0))</f>
        <v>0</v>
      </c>
      <c r="CA259" s="60">
        <f>IF(ลับ!CA$3=0,0,IF(เวลาเรียน!CG53="น",ลับ!CA$3,0))</f>
        <v>0</v>
      </c>
      <c r="CB259" s="60">
        <f>IF(ลับ!CB$3=0,0,IF(เวลาเรียน!CH53="น",ลับ!CB$3,0))</f>
        <v>0</v>
      </c>
      <c r="CC259" s="60">
        <f>IF(ลับ!CC$3=0,0,IF(เวลาเรียน!CI53="น",ลับ!CC$3,0))</f>
        <v>0</v>
      </c>
      <c r="CD259" s="60">
        <f>IF(ลับ!CD$3=0,0,IF(เวลาเรียน!CJ53="น",ลับ!CD$3,0))</f>
        <v>0</v>
      </c>
      <c r="CE259" s="60">
        <f>IF(ลับ!CE$3=0,0,IF(เวลาเรียน!CK53="น",ลับ!CE$3,0))</f>
        <v>0</v>
      </c>
      <c r="CF259" s="60">
        <f>IF(ลับ!CF$3=0,0,IF(เวลาเรียน!CL53="น",ลับ!CF$3,0))</f>
        <v>0</v>
      </c>
      <c r="CG259" s="60">
        <f>IF(ลับ!CG$3=0,0,IF(เวลาเรียน!CM53="น",ลับ!CG$3,0))</f>
        <v>0</v>
      </c>
      <c r="CH259" s="60">
        <f>IF(ลับ!CH$3=0,0,IF(เวลาเรียน!CN53="น",ลับ!CH$3,0))</f>
        <v>0</v>
      </c>
      <c r="CI259" s="60">
        <f>IF(ลับ!CI$3=0,0,IF(เวลาเรียน!CO53="น",ลับ!CI$3,0))</f>
        <v>0</v>
      </c>
      <c r="CJ259" s="60">
        <f>IF(ลับ!CJ$3=0,0,IF(เวลาเรียน!CP53="น",ลับ!CJ$3,0))</f>
        <v>0</v>
      </c>
      <c r="CK259" s="60">
        <f>IF(ลับ!CK$3=0,0,IF(เวลาเรียน!CQ53="น",ลับ!CK$3,0))</f>
        <v>0</v>
      </c>
      <c r="CL259" s="60">
        <f>IF(ลับ!CL$3=0,0,IF(เวลาเรียน!CR53="น",ลับ!CL$3,0))</f>
        <v>0</v>
      </c>
      <c r="CM259" s="60">
        <f>IF(ลับ!CM$3=0,0,IF(เวลาเรียน!CS53="น",ลับ!CM$3,0))</f>
        <v>0</v>
      </c>
      <c r="CN259" s="60">
        <f>IF(ลับ!CN$3=0,0,IF(เวลาเรียน!CT53="น",ลับ!CN$3,0))</f>
        <v>0</v>
      </c>
      <c r="CO259" s="60">
        <f>IF(ลับ!CO$3=0,0,IF(เวลาเรียน!CU53="น",ลับ!CO$3,0))</f>
        <v>0</v>
      </c>
      <c r="CP259" s="60">
        <f>IF(ลับ!CP$3=0,0,IF(เวลาเรียน!CV53="น",ลับ!CP$3,0))</f>
        <v>0</v>
      </c>
      <c r="CQ259" s="60">
        <f>IF(ลับ!CQ$3=0,0,IF(เวลาเรียน!CW53="น",ลับ!CQ$3,0))</f>
        <v>0</v>
      </c>
      <c r="CR259" s="60">
        <f>IF(ลับ!CR$3=0,0,IF(เวลาเรียน!CX53="น",ลับ!CR$3,0))</f>
        <v>0</v>
      </c>
      <c r="CS259" s="60">
        <f>IF(ลับ!CS$3=0,0,IF(เวลาเรียน!CY53="น",ลับ!CS$3,0))</f>
        <v>0</v>
      </c>
      <c r="CT259" s="60">
        <f>IF(ลับ!CT$3=0,0,IF(เวลาเรียน!CZ53="น",ลับ!CT$3,0))</f>
        <v>0</v>
      </c>
      <c r="CU259" s="60">
        <f>IF(ลับ!CU$3=0,0,IF(เวลาเรียน!DA53="น",ลับ!CU$3,0))</f>
        <v>0</v>
      </c>
      <c r="CV259" s="60">
        <f>IF(ลับ!CV$3=0,0,IF(เวลาเรียน!DB53="น",ลับ!CV$3,0))</f>
        <v>0</v>
      </c>
      <c r="CW259" s="60">
        <f>IF(ลับ!CW$3=0,0,IF(เวลาเรียน!DC53="น",ลับ!CW$3,0))</f>
        <v>0</v>
      </c>
      <c r="CX259" s="73" t="e">
        <f t="shared" si="27"/>
        <v>#REF!</v>
      </c>
      <c r="CZ259" s="47"/>
      <c r="DA259" s="47"/>
      <c r="DB259" s="47"/>
      <c r="DC259" s="47"/>
      <c r="DD259" s="47"/>
      <c r="DE259" s="47"/>
      <c r="DF259" s="47"/>
      <c r="DG259" s="47"/>
      <c r="DH259" s="47"/>
      <c r="DI259" s="47"/>
      <c r="DJ259" s="47"/>
      <c r="DK259" s="47"/>
      <c r="DL259" s="47"/>
      <c r="DM259" s="47"/>
      <c r="DN259" s="47"/>
      <c r="DO259" s="47"/>
      <c r="DP259" s="47"/>
      <c r="DQ259" s="47"/>
      <c r="DR259" s="47"/>
      <c r="DS259" s="47"/>
      <c r="DT259" s="47"/>
      <c r="DU259" s="47"/>
      <c r="DV259" s="47"/>
      <c r="DW259" s="47"/>
      <c r="DX259" s="47"/>
      <c r="DY259" s="47"/>
      <c r="DZ259" s="47"/>
      <c r="EA259" s="47"/>
      <c r="EB259" s="47"/>
      <c r="EC259" s="47"/>
      <c r="ED259" s="47"/>
      <c r="EE259" s="47"/>
      <c r="EF259" s="47"/>
    </row>
    <row r="260" spans="1:136" ht="20.399999999999999" x14ac:dyDescent="0.55000000000000004">
      <c r="A260" s="25">
        <v>49</v>
      </c>
      <c r="B260" s="60">
        <f>IF(ลับ!B$3=0,0,IF(เวลาเรียน!H54="น",ลับ!B$3,0))</f>
        <v>0</v>
      </c>
      <c r="C260" s="60">
        <f>IF(ลับ!C$3=0,0,IF(เวลาเรียน!I54="น",ลับ!C$3,0))</f>
        <v>0</v>
      </c>
      <c r="D260" s="60">
        <f>IF(ลับ!D$3=0,0,IF(เวลาเรียน!J54="น",ลับ!D$3,0))</f>
        <v>0</v>
      </c>
      <c r="E260" s="60">
        <f>IF(ลับ!E$3=0,0,IF(เวลาเรียน!K54="น",ลับ!E$3,0))</f>
        <v>0</v>
      </c>
      <c r="F260" s="60" t="e">
        <f>IF(ลับ!F$3=0,0,IF(เวลาเรียน!#REF!="น",ลับ!F$3,0))</f>
        <v>#REF!</v>
      </c>
      <c r="G260" s="60">
        <f>IF(ลับ!G$3=0,0,IF(เวลาเรียน!L54="น",ลับ!G$3,0))</f>
        <v>0</v>
      </c>
      <c r="H260" s="60">
        <f>IF(ลับ!H$3=0,0,IF(เวลาเรียน!M54="น",ลับ!H$3,0))</f>
        <v>0</v>
      </c>
      <c r="I260" s="60">
        <f>IF(ลับ!I$3=0,0,IF(เวลาเรียน!N54="น",ลับ!I$3,0))</f>
        <v>0</v>
      </c>
      <c r="J260" s="60">
        <f>IF(ลับ!J$3=0,0,IF(เวลาเรียน!O54="น",ลับ!J$3,0))</f>
        <v>0</v>
      </c>
      <c r="K260" s="60">
        <f>IF(ลับ!K$3=0,0,IF(เวลาเรียน!P54="น",ลับ!K$3,0))</f>
        <v>0</v>
      </c>
      <c r="L260" s="60">
        <f>IF(ลับ!L$3=0,0,IF(เวลาเรียน!Q54="น",ลับ!L$3,0))</f>
        <v>0</v>
      </c>
      <c r="M260" s="60">
        <f>IF(ลับ!M$3=0,0,IF(เวลาเรียน!R54="น",ลับ!M$3,0))</f>
        <v>0</v>
      </c>
      <c r="N260" s="60">
        <f>IF(ลับ!N$3=0,0,IF(เวลาเรียน!S54="น",ลับ!N$3,0))</f>
        <v>0</v>
      </c>
      <c r="O260" s="60">
        <f>IF(ลับ!O$3=0,0,IF(เวลาเรียน!T54="น",ลับ!O$3,0))</f>
        <v>0</v>
      </c>
      <c r="P260" s="60">
        <f>IF(ลับ!P$3=0,0,IF(เวลาเรียน!U54="น",ลับ!P$3,0))</f>
        <v>0</v>
      </c>
      <c r="Q260" s="60">
        <f>IF(ลับ!Q$3=0,0,IF(เวลาเรียน!V54="น",ลับ!Q$3,0))</f>
        <v>0</v>
      </c>
      <c r="R260" s="60">
        <f>IF(ลับ!R$3=0,0,IF(เวลาเรียน!W54="น",ลับ!R$3,0))</f>
        <v>0</v>
      </c>
      <c r="S260" s="60">
        <f>IF(ลับ!S$3=0,0,IF(เวลาเรียน!X54="น",ลับ!S$3,0))</f>
        <v>0</v>
      </c>
      <c r="T260" s="60">
        <f>IF(ลับ!T$3=0,0,IF(เวลาเรียน!Y54="น",ลับ!T$3,0))</f>
        <v>0</v>
      </c>
      <c r="U260" s="60">
        <f>IF(ลับ!U$3=0,0,IF(เวลาเรียน!Z54="น",ลับ!U$3,0))</f>
        <v>0</v>
      </c>
      <c r="V260" s="60">
        <f>IF(ลับ!V$3=0,0,IF(เวลาเรียน!AA54="น",ลับ!V$3,0))</f>
        <v>0</v>
      </c>
      <c r="W260" s="60">
        <f>IF(ลับ!W$3=0,0,IF(เวลาเรียน!AB54="น",ลับ!W$3,0))</f>
        <v>0</v>
      </c>
      <c r="X260" s="60">
        <f>IF(ลับ!X$3=0,0,IF(เวลาเรียน!AC54="น",ลับ!X$3,0))</f>
        <v>0</v>
      </c>
      <c r="Y260" s="60">
        <f>IF(ลับ!Y$3=0,0,IF(เวลาเรียน!AD54="น",ลับ!Y$3,0))</f>
        <v>0</v>
      </c>
      <c r="Z260" s="295">
        <f>IF(ลับ!Z$3=0,0,IF(เวลาเรียน!AE54="น",ลับ!Z$3,0))</f>
        <v>0</v>
      </c>
      <c r="AA260" s="60">
        <f>IF(ลับ!B$3=0,0,IF(เวลาเรียน!AF54="น",ลับ!B$3,0))</f>
        <v>0</v>
      </c>
      <c r="AB260" s="60">
        <f>IF(ลับ!C$3=0,0,IF(เวลาเรียน!AG54="น",ลับ!C$3,0))</f>
        <v>0</v>
      </c>
      <c r="AC260" s="60">
        <f>IF(ลับ!D$3=0,0,IF(เวลาเรียน!AH54="น",ลับ!D$3,0))</f>
        <v>0</v>
      </c>
      <c r="AD260" s="60">
        <f>IF(ลับ!E$3=0,0,IF(เวลาเรียน!AI54="น",ลับ!E$3,0))</f>
        <v>0</v>
      </c>
      <c r="AE260" s="60" t="e">
        <f>IF(ลับ!F$3=0,0,IF(เวลาเรียน!AJ54="น",ลับ!F$3,0))</f>
        <v>#REF!</v>
      </c>
      <c r="AF260" s="60">
        <f>IF(ลับ!G$3=0,0,IF(เวลาเรียน!AK54="น",ลับ!G$3,0))</f>
        <v>0</v>
      </c>
      <c r="AG260" s="60">
        <f>IF(ลับ!H$3=0,0,IF(เวลาเรียน!AL54="น",ลับ!H$3,0))</f>
        <v>0</v>
      </c>
      <c r="AH260" s="60">
        <f>IF(ลับ!I$3=0,0,IF(เวลาเรียน!AM54="น",ลับ!I$3,0))</f>
        <v>0</v>
      </c>
      <c r="AI260" s="60">
        <f>IF(ลับ!J$3=0,0,IF(เวลาเรียน!AN54="น",ลับ!J$3,0))</f>
        <v>0</v>
      </c>
      <c r="AJ260" s="60">
        <f>IF(ลับ!K$3=0,0,IF(เวลาเรียน!AO54="น",ลับ!K$3,0))</f>
        <v>0</v>
      </c>
      <c r="AK260" s="60">
        <f>IF(ลับ!L$3=0,0,IF(เวลาเรียน!AP54="น",ลับ!L$3,0))</f>
        <v>0</v>
      </c>
      <c r="AL260" s="60">
        <f>IF(ลับ!M$3=0,0,IF(เวลาเรียน!AQ54="น",ลับ!M$3,0))</f>
        <v>0</v>
      </c>
      <c r="AM260" s="60">
        <f>IF(ลับ!N$3=0,0,IF(เวลาเรียน!AR54="น",ลับ!N$3,0))</f>
        <v>0</v>
      </c>
      <c r="AN260" s="60">
        <f>IF(ลับ!O$3=0,0,IF(เวลาเรียน!AS54="น",ลับ!O$3,0))</f>
        <v>0</v>
      </c>
      <c r="AO260" s="60">
        <f>IF(ลับ!P$3=0,0,IF(เวลาเรียน!AT54="น",ลับ!P$3,0))</f>
        <v>0</v>
      </c>
      <c r="AP260" s="60">
        <f>IF(ลับ!Q$3=0,0,IF(เวลาเรียน!AU54="น",ลับ!Q$3,0))</f>
        <v>0</v>
      </c>
      <c r="AQ260" s="60">
        <f>IF(ลับ!R$3=0,0,IF(เวลาเรียน!AV54="น",ลับ!R$3,0))</f>
        <v>0</v>
      </c>
      <c r="AR260" s="60">
        <f>IF(ลับ!S$3=0,0,IF(เวลาเรียน!AW54="น",ลับ!S$3,0))</f>
        <v>0</v>
      </c>
      <c r="AS260" s="60">
        <f>IF(ลับ!T$3=0,0,IF(เวลาเรียน!AX54="น",ลับ!T$3,0))</f>
        <v>0</v>
      </c>
      <c r="AT260" s="60">
        <f>IF(ลับ!U$3=0,0,IF(เวลาเรียน!AY54="น",ลับ!U$3,0))</f>
        <v>0</v>
      </c>
      <c r="AU260" s="60">
        <f>IF(ลับ!V$3=0,0,IF(เวลาเรียน!AZ54="น",ลับ!V$3,0))</f>
        <v>0</v>
      </c>
      <c r="AV260" s="60">
        <f>IF(ลับ!W$3=0,0,IF(เวลาเรียน!BA54="น",ลับ!W$3,0))</f>
        <v>0</v>
      </c>
      <c r="AW260" s="60">
        <f>IF(ลับ!X$3=0,0,IF(เวลาเรียน!BB54="น",ลับ!X$3,0))</f>
        <v>0</v>
      </c>
      <c r="AX260" s="60">
        <f>IF(ลับ!Y$3=0,0,IF(เวลาเรียน!BC54="น",ลับ!Y$3,0))</f>
        <v>0</v>
      </c>
      <c r="AY260" s="60">
        <f>IF(ลับ!Z$3=0,0,IF(เวลาเรียน!BD54="น",ลับ!Z$3,0))</f>
        <v>0</v>
      </c>
      <c r="AZ260" s="60">
        <f>IF(ลับ!AA$3=0,0,IF(เวลาเรียน!BE54="น",ลับ!AA$3,0))</f>
        <v>0</v>
      </c>
      <c r="BA260" s="60">
        <f>IF(ลับ!AB$3=0,0,IF(เวลาเรียน!BF54="น",ลับ!AB$3,0))</f>
        <v>0</v>
      </c>
      <c r="BB260" s="60">
        <f>IF(ลับ!AC$3=0,0,IF(เวลาเรียน!BG54="น",ลับ!AC$3,0))</f>
        <v>0</v>
      </c>
      <c r="BC260" s="60">
        <f>IF(ลับ!AD$3=0,0,IF(เวลาเรียน!BH54="น",ลับ!AD$3,0))</f>
        <v>0</v>
      </c>
      <c r="BD260" s="60">
        <f>IF(ลับ!AE$3=0,0,IF(เวลาเรียน!BI54="น",ลับ!AE$3,0))</f>
        <v>0</v>
      </c>
      <c r="BE260" s="60">
        <f>IF(ลับ!AF$3=0,0,IF(เวลาเรียน!BJ54="น",ลับ!AF$3,0))</f>
        <v>0</v>
      </c>
      <c r="BF260" s="60">
        <f>IF(ลับ!AG$3=0,0,IF(เวลาเรียน!BK54="น",ลับ!AG$3,0))</f>
        <v>0</v>
      </c>
      <c r="BG260" s="60">
        <f>IF(ลับ!AH$3=0,0,IF(เวลาเรียน!BL54="น",ลับ!AH$3,0))</f>
        <v>0</v>
      </c>
      <c r="BH260" s="60">
        <f>IF(ลับ!AI$3=0,0,IF(เวลาเรียน!BM54="น",ลับ!AI$3,0))</f>
        <v>0</v>
      </c>
      <c r="BI260" s="60">
        <f>IF(ลับ!AJ$3=0,0,IF(เวลาเรียน!BN54="น",ลับ!AJ$3,0))</f>
        <v>0</v>
      </c>
      <c r="BJ260" s="60">
        <f>IF(ลับ!AK$3=0,0,IF(เวลาเรียน!BO54="น",ลับ!AK$3,0))</f>
        <v>0</v>
      </c>
      <c r="BK260" s="60">
        <f>IF(ลับ!AL$3=0,0,IF(เวลาเรียน!BP54="น",ลับ!AL$3,0))</f>
        <v>0</v>
      </c>
      <c r="BL260" s="60">
        <f>IF(ลับ!AM$3=0,0,IF(เวลาเรียน!BQ54="น",ลับ!AM$3,0))</f>
        <v>0</v>
      </c>
      <c r="BM260" s="60">
        <f>IF(ลับ!AN$3=0,0,IF(เวลาเรียน!BR54="น",ลับ!AN$3,0))</f>
        <v>0</v>
      </c>
      <c r="BN260" s="60">
        <f>IF(ลับ!AO$3=0,0,IF(เวลาเรียน!BS54="น",ลับ!AO$3,0))</f>
        <v>0</v>
      </c>
      <c r="BO260" s="60">
        <f>IF(ลับ!AP$3=0,0,IF(เวลาเรียน!BT54="น",ลับ!AP$3,0))</f>
        <v>0</v>
      </c>
      <c r="BP260" s="60">
        <f>IF(ลับ!AQ$3=0,0,IF(เวลาเรียน!BU54="น",ลับ!AQ$3,0))</f>
        <v>0</v>
      </c>
      <c r="BQ260" s="60">
        <f>IF(ลับ!AR$3=0,0,IF(เวลาเรียน!BV54="น",ลับ!AR$3,0))</f>
        <v>0</v>
      </c>
      <c r="BR260" s="60">
        <f>IF(ลับ!AS$3=0,0,IF(เวลาเรียน!BW54="น",ลับ!AS$3,0))</f>
        <v>0</v>
      </c>
      <c r="BS260" s="295">
        <f>IF(ลับ!AT$3=0,0,IF(เวลาเรียน!BX54="น",ลับ!AT$3,0))</f>
        <v>0</v>
      </c>
      <c r="BT260" s="60">
        <f>IF(ลับ!BT$3=0,0,IF(เวลาเรียน!BZ54="น",ลับ!BT$3,0))</f>
        <v>0</v>
      </c>
      <c r="BU260" s="60">
        <f>IF(ลับ!BU$3=0,0,IF(เวลาเรียน!CA54="น",ลับ!BU$3,0))</f>
        <v>0</v>
      </c>
      <c r="BV260" s="60">
        <f>IF(ลับ!BV$3=0,0,IF(เวลาเรียน!CB54="น",ลับ!BV$3,0))</f>
        <v>0</v>
      </c>
      <c r="BW260" s="60">
        <f>IF(ลับ!BW$3=0,0,IF(เวลาเรียน!CC54="น",ลับ!BW$3,0))</f>
        <v>0</v>
      </c>
      <c r="BX260" s="60">
        <f>IF(ลับ!BX$3=0,0,IF(เวลาเรียน!CD54="น",ลับ!BX$3,0))</f>
        <v>0</v>
      </c>
      <c r="BY260" s="60">
        <f>IF(ลับ!BY$3=0,0,IF(เวลาเรียน!CE54="น",ลับ!BY$3,0))</f>
        <v>0</v>
      </c>
      <c r="BZ260" s="60">
        <f>IF(ลับ!BZ$3=0,0,IF(เวลาเรียน!CF54="น",ลับ!BZ$3,0))</f>
        <v>0</v>
      </c>
      <c r="CA260" s="60">
        <f>IF(ลับ!CA$3=0,0,IF(เวลาเรียน!CG54="น",ลับ!CA$3,0))</f>
        <v>0</v>
      </c>
      <c r="CB260" s="60">
        <f>IF(ลับ!CB$3=0,0,IF(เวลาเรียน!CH54="น",ลับ!CB$3,0))</f>
        <v>0</v>
      </c>
      <c r="CC260" s="60">
        <f>IF(ลับ!CC$3=0,0,IF(เวลาเรียน!CI54="น",ลับ!CC$3,0))</f>
        <v>0</v>
      </c>
      <c r="CD260" s="60">
        <f>IF(ลับ!CD$3=0,0,IF(เวลาเรียน!CJ54="น",ลับ!CD$3,0))</f>
        <v>0</v>
      </c>
      <c r="CE260" s="60">
        <f>IF(ลับ!CE$3=0,0,IF(เวลาเรียน!CK54="น",ลับ!CE$3,0))</f>
        <v>0</v>
      </c>
      <c r="CF260" s="60">
        <f>IF(ลับ!CF$3=0,0,IF(เวลาเรียน!CL54="น",ลับ!CF$3,0))</f>
        <v>0</v>
      </c>
      <c r="CG260" s="60">
        <f>IF(ลับ!CG$3=0,0,IF(เวลาเรียน!CM54="น",ลับ!CG$3,0))</f>
        <v>0</v>
      </c>
      <c r="CH260" s="60">
        <f>IF(ลับ!CH$3=0,0,IF(เวลาเรียน!CN54="น",ลับ!CH$3,0))</f>
        <v>0</v>
      </c>
      <c r="CI260" s="60">
        <f>IF(ลับ!CI$3=0,0,IF(เวลาเรียน!CO54="น",ลับ!CI$3,0))</f>
        <v>0</v>
      </c>
      <c r="CJ260" s="60">
        <f>IF(ลับ!CJ$3=0,0,IF(เวลาเรียน!CP54="น",ลับ!CJ$3,0))</f>
        <v>0</v>
      </c>
      <c r="CK260" s="60">
        <f>IF(ลับ!CK$3=0,0,IF(เวลาเรียน!CQ54="น",ลับ!CK$3,0))</f>
        <v>0</v>
      </c>
      <c r="CL260" s="60">
        <f>IF(ลับ!CL$3=0,0,IF(เวลาเรียน!CR54="น",ลับ!CL$3,0))</f>
        <v>0</v>
      </c>
      <c r="CM260" s="60">
        <f>IF(ลับ!CM$3=0,0,IF(เวลาเรียน!CS54="น",ลับ!CM$3,0))</f>
        <v>0</v>
      </c>
      <c r="CN260" s="60">
        <f>IF(ลับ!CN$3=0,0,IF(เวลาเรียน!CT54="น",ลับ!CN$3,0))</f>
        <v>0</v>
      </c>
      <c r="CO260" s="60">
        <f>IF(ลับ!CO$3=0,0,IF(เวลาเรียน!CU54="น",ลับ!CO$3,0))</f>
        <v>0</v>
      </c>
      <c r="CP260" s="60">
        <f>IF(ลับ!CP$3=0,0,IF(เวลาเรียน!CV54="น",ลับ!CP$3,0))</f>
        <v>0</v>
      </c>
      <c r="CQ260" s="60">
        <f>IF(ลับ!CQ$3=0,0,IF(เวลาเรียน!CW54="น",ลับ!CQ$3,0))</f>
        <v>0</v>
      </c>
      <c r="CR260" s="60">
        <f>IF(ลับ!CR$3=0,0,IF(เวลาเรียน!CX54="น",ลับ!CR$3,0))</f>
        <v>0</v>
      </c>
      <c r="CS260" s="60">
        <f>IF(ลับ!CS$3=0,0,IF(เวลาเรียน!CY54="น",ลับ!CS$3,0))</f>
        <v>0</v>
      </c>
      <c r="CT260" s="60">
        <f>IF(ลับ!CT$3=0,0,IF(เวลาเรียน!CZ54="น",ลับ!CT$3,0))</f>
        <v>0</v>
      </c>
      <c r="CU260" s="60">
        <f>IF(ลับ!CU$3=0,0,IF(เวลาเรียน!DA54="น",ลับ!CU$3,0))</f>
        <v>0</v>
      </c>
      <c r="CV260" s="60">
        <f>IF(ลับ!CV$3=0,0,IF(เวลาเรียน!DB54="น",ลับ!CV$3,0))</f>
        <v>0</v>
      </c>
      <c r="CW260" s="60">
        <f>IF(ลับ!CW$3=0,0,IF(เวลาเรียน!DC54="น",ลับ!CW$3,0))</f>
        <v>0</v>
      </c>
      <c r="CX260" s="73" t="e">
        <f t="shared" si="27"/>
        <v>#REF!</v>
      </c>
      <c r="CZ260" s="47"/>
      <c r="DA260" s="47"/>
      <c r="DB260" s="47"/>
      <c r="DC260" s="47"/>
      <c r="DD260" s="47"/>
      <c r="DE260" s="47"/>
      <c r="DF260" s="47"/>
      <c r="DG260" s="47"/>
      <c r="DH260" s="47"/>
      <c r="DI260" s="47"/>
      <c r="DJ260" s="47"/>
      <c r="DK260" s="47"/>
      <c r="DL260" s="47"/>
      <c r="DM260" s="47"/>
      <c r="DN260" s="47"/>
      <c r="DO260" s="47"/>
      <c r="DP260" s="47"/>
      <c r="DQ260" s="47"/>
      <c r="DR260" s="47"/>
      <c r="DS260" s="47"/>
      <c r="DT260" s="47"/>
      <c r="DU260" s="47"/>
      <c r="DV260" s="47"/>
      <c r="DW260" s="47"/>
      <c r="DX260" s="47"/>
      <c r="DY260" s="47"/>
      <c r="DZ260" s="47"/>
      <c r="EA260" s="47"/>
      <c r="EB260" s="47"/>
      <c r="EC260" s="47"/>
      <c r="ED260" s="47"/>
      <c r="EE260" s="47"/>
      <c r="EF260" s="47"/>
    </row>
    <row r="261" spans="1:136" ht="21" thickBot="1" x14ac:dyDescent="0.6">
      <c r="A261" s="26">
        <v>50</v>
      </c>
      <c r="B261" s="60">
        <f>IF(ลับ!B$3=0,0,IF(เวลาเรียน!G55="น",ลับ!B$3,0))</f>
        <v>0</v>
      </c>
      <c r="C261" s="60">
        <f>IF(ลับ!C$3=0,0,IF(เวลาเรียน!I55="น",ลับ!C$3,0))</f>
        <v>0</v>
      </c>
      <c r="D261" s="60">
        <f>IF(ลับ!D$3=0,0,IF(เวลาเรียน!J55="น",ลับ!D$3,0))</f>
        <v>0</v>
      </c>
      <c r="E261" s="60">
        <f>IF(ลับ!E$3=0,0,IF(เวลาเรียน!K55="น",ลับ!E$3,0))</f>
        <v>0</v>
      </c>
      <c r="F261" s="60" t="e">
        <f>IF(ลับ!F$3=0,0,IF(เวลาเรียน!#REF!="น",ลับ!F$3,0))</f>
        <v>#REF!</v>
      </c>
      <c r="G261" s="60">
        <f>IF(ลับ!G$3=0,0,IF(เวลาเรียน!L55="น",ลับ!G$3,0))</f>
        <v>0</v>
      </c>
      <c r="H261" s="60">
        <f>IF(ลับ!H$3=0,0,IF(เวลาเรียน!M55="น",ลับ!H$3,0))</f>
        <v>0</v>
      </c>
      <c r="I261" s="60">
        <f>IF(ลับ!I$3=0,0,IF(เวลาเรียน!N55="น",ลับ!I$3,0))</f>
        <v>0</v>
      </c>
      <c r="J261" s="60">
        <f>IF(ลับ!J$3=0,0,IF(เวลาเรียน!O55="น",ลับ!J$3,0))</f>
        <v>0</v>
      </c>
      <c r="K261" s="60">
        <f>IF(ลับ!K$3=0,0,IF(เวลาเรียน!P55="น",ลับ!K$3,0))</f>
        <v>0</v>
      </c>
      <c r="L261" s="60">
        <f>IF(ลับ!L$3=0,0,IF(เวลาเรียน!Q55="น",ลับ!L$3,0))</f>
        <v>0</v>
      </c>
      <c r="M261" s="60">
        <f>IF(ลับ!M$3=0,0,IF(เวลาเรียน!R55="น",ลับ!M$3,0))</f>
        <v>0</v>
      </c>
      <c r="N261" s="60">
        <f>IF(ลับ!N$3=0,0,IF(เวลาเรียน!S55="น",ลับ!N$3,0))</f>
        <v>0</v>
      </c>
      <c r="O261" s="60">
        <f>IF(ลับ!O$3=0,0,IF(เวลาเรียน!T55="น",ลับ!O$3,0))</f>
        <v>0</v>
      </c>
      <c r="P261" s="60">
        <f>IF(ลับ!P$3=0,0,IF(เวลาเรียน!U55="น",ลับ!P$3,0))</f>
        <v>0</v>
      </c>
      <c r="Q261" s="60">
        <f>IF(ลับ!Q$3=0,0,IF(เวลาเรียน!V55="น",ลับ!Q$3,0))</f>
        <v>0</v>
      </c>
      <c r="R261" s="60">
        <f>IF(ลับ!R$3=0,0,IF(เวลาเรียน!W55="น",ลับ!R$3,0))</f>
        <v>0</v>
      </c>
      <c r="S261" s="60">
        <f>IF(ลับ!S$3=0,0,IF(เวลาเรียน!X55="น",ลับ!S$3,0))</f>
        <v>0</v>
      </c>
      <c r="T261" s="60">
        <f>IF(ลับ!T$3=0,0,IF(เวลาเรียน!Y55="น",ลับ!T$3,0))</f>
        <v>0</v>
      </c>
      <c r="U261" s="60">
        <f>IF(ลับ!U$3=0,0,IF(เวลาเรียน!Z55="น",ลับ!U$3,0))</f>
        <v>0</v>
      </c>
      <c r="V261" s="60">
        <f>IF(ลับ!V$3=0,0,IF(เวลาเรียน!AA55="น",ลับ!V$3,0))</f>
        <v>0</v>
      </c>
      <c r="W261" s="60">
        <f>IF(ลับ!W$3=0,0,IF(เวลาเรียน!AB55="น",ลับ!W$3,0))</f>
        <v>0</v>
      </c>
      <c r="X261" s="60">
        <f>IF(ลับ!X$3=0,0,IF(เวลาเรียน!AC55="น",ลับ!X$3,0))</f>
        <v>0</v>
      </c>
      <c r="Y261" s="60">
        <f>IF(ลับ!Y$3=0,0,IF(เวลาเรียน!AD55="น",ลับ!Y$3,0))</f>
        <v>0</v>
      </c>
      <c r="Z261" s="295">
        <f>IF(ลับ!Z$3=0,0,IF(เวลาเรียน!AE55="น",ลับ!Z$3,0))</f>
        <v>0</v>
      </c>
      <c r="AA261" s="60">
        <f>IF(ลับ!B$3=0,0,IF(เวลาเรียน!AF55="น",ลับ!B$3,0))</f>
        <v>0</v>
      </c>
      <c r="AB261" s="60">
        <f>IF(ลับ!C$3=0,0,IF(เวลาเรียน!AG55="น",ลับ!C$3,0))</f>
        <v>0</v>
      </c>
      <c r="AC261" s="60">
        <f>IF(ลับ!D$3=0,0,IF(เวลาเรียน!AH55="น",ลับ!D$3,0))</f>
        <v>0</v>
      </c>
      <c r="AD261" s="60">
        <f>IF(ลับ!E$3=0,0,IF(เวลาเรียน!AI55="น",ลับ!E$3,0))</f>
        <v>0</v>
      </c>
      <c r="AE261" s="60" t="e">
        <f>IF(ลับ!F$3=0,0,IF(เวลาเรียน!AJ55="น",ลับ!F$3,0))</f>
        <v>#REF!</v>
      </c>
      <c r="AF261" s="60">
        <f>IF(ลับ!G$3=0,0,IF(เวลาเรียน!AK55="น",ลับ!G$3,0))</f>
        <v>0</v>
      </c>
      <c r="AG261" s="60">
        <f>IF(ลับ!H$3=0,0,IF(เวลาเรียน!AL55="น",ลับ!H$3,0))</f>
        <v>0</v>
      </c>
      <c r="AH261" s="60">
        <f>IF(ลับ!I$3=0,0,IF(เวลาเรียน!AM55="น",ลับ!I$3,0))</f>
        <v>0</v>
      </c>
      <c r="AI261" s="60">
        <f>IF(ลับ!J$3=0,0,IF(เวลาเรียน!AN55="น",ลับ!J$3,0))</f>
        <v>0</v>
      </c>
      <c r="AJ261" s="60">
        <f>IF(ลับ!K$3=0,0,IF(เวลาเรียน!AO55="น",ลับ!K$3,0))</f>
        <v>0</v>
      </c>
      <c r="AK261" s="60">
        <f>IF(ลับ!L$3=0,0,IF(เวลาเรียน!AP55="น",ลับ!L$3,0))</f>
        <v>0</v>
      </c>
      <c r="AL261" s="60">
        <f>IF(ลับ!M$3=0,0,IF(เวลาเรียน!AQ55="น",ลับ!M$3,0))</f>
        <v>0</v>
      </c>
      <c r="AM261" s="60">
        <f>IF(ลับ!N$3=0,0,IF(เวลาเรียน!AR55="น",ลับ!N$3,0))</f>
        <v>0</v>
      </c>
      <c r="AN261" s="60">
        <f>IF(ลับ!O$3=0,0,IF(เวลาเรียน!AS55="น",ลับ!O$3,0))</f>
        <v>0</v>
      </c>
      <c r="AO261" s="60">
        <f>IF(ลับ!P$3=0,0,IF(เวลาเรียน!AT55="น",ลับ!P$3,0))</f>
        <v>0</v>
      </c>
      <c r="AP261" s="60">
        <f>IF(ลับ!Q$3=0,0,IF(เวลาเรียน!AU55="น",ลับ!Q$3,0))</f>
        <v>0</v>
      </c>
      <c r="AQ261" s="60">
        <f>IF(ลับ!R$3=0,0,IF(เวลาเรียน!AV55="น",ลับ!R$3,0))</f>
        <v>0</v>
      </c>
      <c r="AR261" s="60">
        <f>IF(ลับ!S$3=0,0,IF(เวลาเรียน!AW55="น",ลับ!S$3,0))</f>
        <v>0</v>
      </c>
      <c r="AS261" s="60">
        <f>IF(ลับ!T$3=0,0,IF(เวลาเรียน!AX55="น",ลับ!T$3,0))</f>
        <v>0</v>
      </c>
      <c r="AT261" s="60">
        <f>IF(ลับ!U$3=0,0,IF(เวลาเรียน!AY55="น",ลับ!U$3,0))</f>
        <v>0</v>
      </c>
      <c r="AU261" s="60">
        <f>IF(ลับ!V$3=0,0,IF(เวลาเรียน!AZ55="น",ลับ!V$3,0))</f>
        <v>0</v>
      </c>
      <c r="AV261" s="60">
        <f>IF(ลับ!W$3=0,0,IF(เวลาเรียน!BA55="น",ลับ!W$3,0))</f>
        <v>0</v>
      </c>
      <c r="AW261" s="60">
        <f>IF(ลับ!X$3=0,0,IF(เวลาเรียน!BB55="น",ลับ!X$3,0))</f>
        <v>0</v>
      </c>
      <c r="AX261" s="60">
        <f>IF(ลับ!Y$3=0,0,IF(เวลาเรียน!BC55="น",ลับ!Y$3,0))</f>
        <v>0</v>
      </c>
      <c r="AY261" s="60">
        <f>IF(ลับ!Z$3=0,0,IF(เวลาเรียน!BD55="น",ลับ!Z$3,0))</f>
        <v>0</v>
      </c>
      <c r="AZ261" s="60">
        <f>IF(ลับ!AA$3=0,0,IF(เวลาเรียน!BE55="น",ลับ!AA$3,0))</f>
        <v>0</v>
      </c>
      <c r="BA261" s="60">
        <f>IF(ลับ!AB$3=0,0,IF(เวลาเรียน!BF55="น",ลับ!AB$3,0))</f>
        <v>0</v>
      </c>
      <c r="BB261" s="60">
        <f>IF(ลับ!AC$3=0,0,IF(เวลาเรียน!BG55="น",ลับ!AC$3,0))</f>
        <v>0</v>
      </c>
      <c r="BC261" s="60">
        <f>IF(ลับ!AD$3=0,0,IF(เวลาเรียน!BH55="น",ลับ!AD$3,0))</f>
        <v>0</v>
      </c>
      <c r="BD261" s="60">
        <f>IF(ลับ!AE$3=0,0,IF(เวลาเรียน!BI55="น",ลับ!AE$3,0))</f>
        <v>0</v>
      </c>
      <c r="BE261" s="60">
        <f>IF(ลับ!AF$3=0,0,IF(เวลาเรียน!BJ55="น",ลับ!AF$3,0))</f>
        <v>0</v>
      </c>
      <c r="BF261" s="60">
        <f>IF(ลับ!AG$3=0,0,IF(เวลาเรียน!BK55="น",ลับ!AG$3,0))</f>
        <v>0</v>
      </c>
      <c r="BG261" s="60">
        <f>IF(ลับ!AH$3=0,0,IF(เวลาเรียน!BL55="น",ลับ!AH$3,0))</f>
        <v>0</v>
      </c>
      <c r="BH261" s="60">
        <f>IF(ลับ!AI$3=0,0,IF(เวลาเรียน!BM55="น",ลับ!AI$3,0))</f>
        <v>0</v>
      </c>
      <c r="BI261" s="60">
        <f>IF(ลับ!AJ$3=0,0,IF(เวลาเรียน!BN55="น",ลับ!AJ$3,0))</f>
        <v>0</v>
      </c>
      <c r="BJ261" s="60">
        <f>IF(ลับ!AK$3=0,0,IF(เวลาเรียน!BO55="น",ลับ!AK$3,0))</f>
        <v>0</v>
      </c>
      <c r="BK261" s="60">
        <f>IF(ลับ!AL$3=0,0,IF(เวลาเรียน!BP55="น",ลับ!AL$3,0))</f>
        <v>0</v>
      </c>
      <c r="BL261" s="60">
        <f>IF(ลับ!AM$3=0,0,IF(เวลาเรียน!BQ55="น",ลับ!AM$3,0))</f>
        <v>0</v>
      </c>
      <c r="BM261" s="60">
        <f>IF(ลับ!AN$3=0,0,IF(เวลาเรียน!BR55="น",ลับ!AN$3,0))</f>
        <v>0</v>
      </c>
      <c r="BN261" s="60">
        <f>IF(ลับ!AO$3=0,0,IF(เวลาเรียน!BS55="น",ลับ!AO$3,0))</f>
        <v>0</v>
      </c>
      <c r="BO261" s="60">
        <f>IF(ลับ!AP$3=0,0,IF(เวลาเรียน!BT55="น",ลับ!AP$3,0))</f>
        <v>0</v>
      </c>
      <c r="BP261" s="60">
        <f>IF(ลับ!AQ$3=0,0,IF(เวลาเรียน!BU55="น",ลับ!AQ$3,0))</f>
        <v>0</v>
      </c>
      <c r="BQ261" s="60">
        <f>IF(ลับ!AR$3=0,0,IF(เวลาเรียน!BV55="น",ลับ!AR$3,0))</f>
        <v>0</v>
      </c>
      <c r="BR261" s="60">
        <f>IF(ลับ!AS$3=0,0,IF(เวลาเรียน!BW55="น",ลับ!AS$3,0))</f>
        <v>0</v>
      </c>
      <c r="BS261" s="295">
        <f>IF(ลับ!AT$3=0,0,IF(เวลาเรียน!BX55="น",ลับ!AT$3,0))</f>
        <v>0</v>
      </c>
      <c r="BT261" s="60">
        <f>IF(ลับ!BT$3=0,0,IF(เวลาเรียน!BZ55="น",ลับ!BT$3,0))</f>
        <v>0</v>
      </c>
      <c r="BU261" s="60">
        <f>IF(ลับ!BU$3=0,0,IF(เวลาเรียน!CA55="น",ลับ!BU$3,0))</f>
        <v>0</v>
      </c>
      <c r="BV261" s="60">
        <f>IF(ลับ!BV$3=0,0,IF(เวลาเรียน!CB55="น",ลับ!BV$3,0))</f>
        <v>0</v>
      </c>
      <c r="BW261" s="60">
        <f>IF(ลับ!BW$3=0,0,IF(เวลาเรียน!CC55="น",ลับ!BW$3,0))</f>
        <v>0</v>
      </c>
      <c r="BX261" s="60">
        <f>IF(ลับ!BX$3=0,0,IF(เวลาเรียน!CD55="น",ลับ!BX$3,0))</f>
        <v>0</v>
      </c>
      <c r="BY261" s="60">
        <f>IF(ลับ!BY$3=0,0,IF(เวลาเรียน!CE55="น",ลับ!BY$3,0))</f>
        <v>0</v>
      </c>
      <c r="BZ261" s="60">
        <f>IF(ลับ!BZ$3=0,0,IF(เวลาเรียน!CF55="น",ลับ!BZ$3,0))</f>
        <v>0</v>
      </c>
      <c r="CA261" s="60">
        <f>IF(ลับ!CA$3=0,0,IF(เวลาเรียน!CG55="น",ลับ!CA$3,0))</f>
        <v>0</v>
      </c>
      <c r="CB261" s="60">
        <f>IF(ลับ!CB$3=0,0,IF(เวลาเรียน!CH55="น",ลับ!CB$3,0))</f>
        <v>0</v>
      </c>
      <c r="CC261" s="60">
        <f>IF(ลับ!CC$3=0,0,IF(เวลาเรียน!CI55="น",ลับ!CC$3,0))</f>
        <v>0</v>
      </c>
      <c r="CD261" s="60">
        <f>IF(ลับ!CD$3=0,0,IF(เวลาเรียน!CJ55="น",ลับ!CD$3,0))</f>
        <v>0</v>
      </c>
      <c r="CE261" s="60">
        <f>IF(ลับ!CE$3=0,0,IF(เวลาเรียน!CK55="น",ลับ!CE$3,0))</f>
        <v>0</v>
      </c>
      <c r="CF261" s="60">
        <f>IF(ลับ!CF$3=0,0,IF(เวลาเรียน!CL55="น",ลับ!CF$3,0))</f>
        <v>0</v>
      </c>
      <c r="CG261" s="60">
        <f>IF(ลับ!CG$3=0,0,IF(เวลาเรียน!CM55="น",ลับ!CG$3,0))</f>
        <v>0</v>
      </c>
      <c r="CH261" s="60">
        <f>IF(ลับ!CH$3=0,0,IF(เวลาเรียน!CN55="น",ลับ!CH$3,0))</f>
        <v>0</v>
      </c>
      <c r="CI261" s="60">
        <f>IF(ลับ!CI$3=0,0,IF(เวลาเรียน!CO55="น",ลับ!CI$3,0))</f>
        <v>0</v>
      </c>
      <c r="CJ261" s="60">
        <f>IF(ลับ!CJ$3=0,0,IF(เวลาเรียน!CP55="น",ลับ!CJ$3,0))</f>
        <v>0</v>
      </c>
      <c r="CK261" s="60">
        <f>IF(ลับ!CK$3=0,0,IF(เวลาเรียน!CQ55="น",ลับ!CK$3,0))</f>
        <v>0</v>
      </c>
      <c r="CL261" s="60">
        <f>IF(ลับ!CL$3=0,0,IF(เวลาเรียน!CR55="น",ลับ!CL$3,0))</f>
        <v>0</v>
      </c>
      <c r="CM261" s="60">
        <f>IF(ลับ!CM$3=0,0,IF(เวลาเรียน!CS55="น",ลับ!CM$3,0))</f>
        <v>0</v>
      </c>
      <c r="CN261" s="60">
        <f>IF(ลับ!CN$3=0,0,IF(เวลาเรียน!CT55="น",ลับ!CN$3,0))</f>
        <v>0</v>
      </c>
      <c r="CO261" s="60">
        <f>IF(ลับ!CO$3=0,0,IF(เวลาเรียน!CU55="น",ลับ!CO$3,0))</f>
        <v>0</v>
      </c>
      <c r="CP261" s="60">
        <f>IF(ลับ!CP$3=0,0,IF(เวลาเรียน!CV55="น",ลับ!CP$3,0))</f>
        <v>0</v>
      </c>
      <c r="CQ261" s="60">
        <f>IF(ลับ!CQ$3=0,0,IF(เวลาเรียน!CW55="น",ลับ!CQ$3,0))</f>
        <v>0</v>
      </c>
      <c r="CR261" s="60">
        <f>IF(ลับ!CR$3=0,0,IF(เวลาเรียน!CX55="น",ลับ!CR$3,0))</f>
        <v>0</v>
      </c>
      <c r="CS261" s="60">
        <f>IF(ลับ!CS$3=0,0,IF(เวลาเรียน!CY55="น",ลับ!CS$3,0))</f>
        <v>0</v>
      </c>
      <c r="CT261" s="60">
        <f>IF(ลับ!CT$3=0,0,IF(เวลาเรียน!CZ55="น",ลับ!CT$3,0))</f>
        <v>0</v>
      </c>
      <c r="CU261" s="60">
        <f>IF(ลับ!CU$3=0,0,IF(เวลาเรียน!DA55="น",ลับ!CU$3,0))</f>
        <v>0</v>
      </c>
      <c r="CV261" s="60">
        <f>IF(ลับ!CV$3=0,0,IF(เวลาเรียน!DB55="น",ลับ!CV$3,0))</f>
        <v>0</v>
      </c>
      <c r="CW261" s="60">
        <f>IF(ลับ!CW$3=0,0,IF(เวลาเรียน!DC55="น",ลับ!CW$3,0))</f>
        <v>0</v>
      </c>
      <c r="CX261" s="73" t="e">
        <f t="shared" si="27"/>
        <v>#REF!</v>
      </c>
      <c r="CZ261" s="47"/>
      <c r="DA261" s="47"/>
      <c r="DB261" s="47"/>
      <c r="DC261" s="47"/>
      <c r="DD261" s="47"/>
      <c r="DE261" s="47"/>
      <c r="DF261" s="47"/>
      <c r="DG261" s="47"/>
      <c r="DH261" s="47"/>
      <c r="DI261" s="47"/>
      <c r="DJ261" s="47"/>
      <c r="DK261" s="47"/>
      <c r="DL261" s="47"/>
      <c r="DM261" s="47"/>
      <c r="DN261" s="47"/>
      <c r="DO261" s="47"/>
      <c r="DP261" s="47"/>
      <c r="DQ261" s="47"/>
      <c r="DR261" s="47"/>
      <c r="DS261" s="47"/>
      <c r="DT261" s="47"/>
      <c r="DU261" s="47"/>
      <c r="DV261" s="47"/>
      <c r="DW261" s="47"/>
      <c r="DX261" s="47"/>
      <c r="DY261" s="47"/>
      <c r="DZ261" s="47"/>
      <c r="EA261" s="47"/>
      <c r="EB261" s="47"/>
      <c r="EC261" s="47"/>
      <c r="ED261" s="47"/>
      <c r="EE261" s="47"/>
      <c r="EF261" s="47"/>
    </row>
    <row r="262" spans="1:136" ht="19.8" x14ac:dyDescent="0.5">
      <c r="CZ262" s="47"/>
      <c r="DA262" s="47"/>
      <c r="DB262" s="47"/>
      <c r="DC262" s="47"/>
      <c r="DD262" s="47"/>
      <c r="DE262" s="47"/>
      <c r="DF262" s="47"/>
      <c r="DG262" s="47"/>
      <c r="DH262" s="47"/>
      <c r="DI262" s="47"/>
      <c r="DJ262" s="47"/>
      <c r="DK262" s="47"/>
      <c r="DL262" s="47"/>
      <c r="DM262" s="47"/>
      <c r="DN262" s="47"/>
      <c r="DO262" s="47"/>
      <c r="DP262" s="47"/>
      <c r="DQ262" s="47"/>
      <c r="DR262" s="47"/>
      <c r="DS262" s="47"/>
      <c r="DT262" s="47"/>
      <c r="DU262" s="47"/>
      <c r="DV262" s="47"/>
      <c r="DW262" s="47"/>
      <c r="DX262" s="47"/>
      <c r="DY262" s="47"/>
      <c r="DZ262" s="47"/>
      <c r="EA262" s="47"/>
      <c r="EB262" s="47"/>
      <c r="EC262" s="47"/>
      <c r="ED262" s="47"/>
      <c r="EE262" s="47"/>
      <c r="EF262" s="47"/>
    </row>
    <row r="263" spans="1:136" ht="19.8" x14ac:dyDescent="0.5">
      <c r="CZ263" s="47"/>
      <c r="DA263" s="47"/>
      <c r="DB263" s="47"/>
      <c r="DC263" s="47"/>
      <c r="DD263" s="47"/>
      <c r="DE263" s="47"/>
      <c r="DF263" s="47"/>
      <c r="DG263" s="47"/>
      <c r="DH263" s="47"/>
      <c r="DI263" s="47"/>
      <c r="DJ263" s="47"/>
      <c r="DK263" s="47"/>
      <c r="DL263" s="47"/>
      <c r="DM263" s="47"/>
      <c r="DN263" s="47"/>
      <c r="DO263" s="47"/>
      <c r="DP263" s="47"/>
      <c r="DQ263" s="47"/>
      <c r="DR263" s="47"/>
      <c r="DS263" s="47"/>
      <c r="DT263" s="47"/>
      <c r="DU263" s="47"/>
      <c r="DV263" s="47"/>
      <c r="DW263" s="47"/>
      <c r="DX263" s="47"/>
      <c r="DY263" s="47"/>
      <c r="DZ263" s="47"/>
      <c r="EA263" s="47"/>
      <c r="EB263" s="47"/>
      <c r="EC263" s="47"/>
      <c r="ED263" s="47"/>
      <c r="EE263" s="47"/>
      <c r="EF263" s="47"/>
    </row>
    <row r="264" spans="1:136" ht="19.8" x14ac:dyDescent="0.5">
      <c r="CZ264" s="47"/>
      <c r="DA264" s="47"/>
      <c r="DB264" s="47"/>
      <c r="DC264" s="47"/>
      <c r="DD264" s="47"/>
      <c r="DE264" s="47"/>
      <c r="DF264" s="47"/>
      <c r="DG264" s="47"/>
      <c r="DH264" s="47"/>
      <c r="DI264" s="47"/>
      <c r="DJ264" s="47"/>
      <c r="DK264" s="47"/>
      <c r="DL264" s="47"/>
      <c r="DM264" s="47"/>
      <c r="DN264" s="47"/>
      <c r="DO264" s="47"/>
      <c r="DP264" s="47"/>
      <c r="DQ264" s="47"/>
      <c r="DR264" s="47"/>
      <c r="DS264" s="47"/>
      <c r="DT264" s="47"/>
      <c r="DU264" s="47"/>
      <c r="DV264" s="47"/>
      <c r="DW264" s="47"/>
      <c r="DX264" s="47"/>
      <c r="DY264" s="47"/>
      <c r="DZ264" s="47"/>
      <c r="EA264" s="47"/>
      <c r="EB264" s="47"/>
      <c r="EC264" s="47"/>
      <c r="ED264" s="47"/>
      <c r="EE264" s="47"/>
      <c r="EF264" s="47"/>
    </row>
    <row r="265" spans="1:136" ht="19.8" x14ac:dyDescent="0.5">
      <c r="CZ265" s="47"/>
      <c r="DA265" s="47"/>
      <c r="DB265" s="47"/>
      <c r="DC265" s="47"/>
      <c r="DD265" s="47"/>
      <c r="DE265" s="47"/>
      <c r="DF265" s="47"/>
      <c r="DG265" s="47"/>
      <c r="DH265" s="47"/>
      <c r="DI265" s="47"/>
      <c r="DJ265" s="47"/>
      <c r="DK265" s="47"/>
      <c r="DL265" s="47"/>
      <c r="DM265" s="47"/>
      <c r="DN265" s="47"/>
      <c r="DO265" s="47"/>
      <c r="DP265" s="47"/>
      <c r="DQ265" s="47"/>
      <c r="DR265" s="47"/>
      <c r="DS265" s="47"/>
      <c r="DT265" s="47"/>
      <c r="DU265" s="47"/>
      <c r="DV265" s="47"/>
      <c r="DW265" s="47"/>
      <c r="DX265" s="47"/>
      <c r="DY265" s="47"/>
      <c r="DZ265" s="47"/>
      <c r="EA265" s="47"/>
      <c r="EB265" s="47"/>
      <c r="EC265" s="47"/>
      <c r="ED265" s="47"/>
      <c r="EE265" s="47"/>
      <c r="EF265" s="47"/>
    </row>
    <row r="266" spans="1:136" ht="19.8" x14ac:dyDescent="0.5">
      <c r="CZ266" s="47"/>
      <c r="DA266" s="47"/>
      <c r="DB266" s="47"/>
      <c r="DC266" s="47"/>
      <c r="DD266" s="47"/>
      <c r="DE266" s="47"/>
      <c r="DF266" s="47"/>
      <c r="DG266" s="47"/>
      <c r="DH266" s="47"/>
      <c r="DI266" s="47"/>
      <c r="DJ266" s="47"/>
      <c r="DK266" s="47"/>
      <c r="DL266" s="47"/>
      <c r="DM266" s="47"/>
      <c r="DN266" s="47"/>
      <c r="DO266" s="47"/>
      <c r="DP266" s="47"/>
      <c r="DQ266" s="47"/>
      <c r="DR266" s="47"/>
      <c r="DS266" s="47"/>
      <c r="DT266" s="47"/>
      <c r="DU266" s="47"/>
      <c r="DV266" s="47"/>
      <c r="DW266" s="47"/>
      <c r="DX266" s="47"/>
      <c r="DY266" s="47"/>
      <c r="DZ266" s="47"/>
      <c r="EA266" s="47"/>
      <c r="EB266" s="47"/>
      <c r="EC266" s="47"/>
      <c r="ED266" s="47"/>
      <c r="EE266" s="47"/>
      <c r="EF266" s="47"/>
    </row>
    <row r="267" spans="1:136" ht="19.8" x14ac:dyDescent="0.5">
      <c r="CZ267" s="47"/>
      <c r="DA267" s="47"/>
      <c r="DB267" s="47"/>
      <c r="DC267" s="47"/>
      <c r="DD267" s="47"/>
      <c r="DE267" s="47"/>
      <c r="DF267" s="47"/>
      <c r="DG267" s="47"/>
      <c r="DH267" s="47"/>
      <c r="DI267" s="47"/>
      <c r="DJ267" s="47"/>
      <c r="DK267" s="47"/>
      <c r="DL267" s="47"/>
      <c r="DM267" s="47"/>
      <c r="DN267" s="47"/>
      <c r="DO267" s="47"/>
      <c r="DP267" s="47"/>
      <c r="DQ267" s="47"/>
      <c r="DR267" s="47"/>
      <c r="DS267" s="47"/>
      <c r="DT267" s="47"/>
      <c r="DU267" s="47"/>
      <c r="DV267" s="47"/>
      <c r="DW267" s="47"/>
      <c r="DX267" s="47"/>
      <c r="DY267" s="47"/>
      <c r="DZ267" s="47"/>
      <c r="EA267" s="47"/>
      <c r="EB267" s="47"/>
      <c r="EC267" s="47"/>
      <c r="ED267" s="47"/>
      <c r="EE267" s="47"/>
      <c r="EF267" s="47"/>
    </row>
    <row r="268" spans="1:136" ht="19.8" x14ac:dyDescent="0.5">
      <c r="CZ268" s="47"/>
      <c r="DA268" s="47"/>
      <c r="DB268" s="47"/>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row>
    <row r="269" spans="1:136" ht="19.8" x14ac:dyDescent="0.5">
      <c r="CZ269" s="47"/>
      <c r="DA269" s="47"/>
      <c r="DB269" s="47"/>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row>
    <row r="270" spans="1:136" ht="19.8" x14ac:dyDescent="0.5">
      <c r="CZ270" s="47"/>
      <c r="DA270" s="47"/>
      <c r="DB270" s="47"/>
      <c r="DC270" s="47"/>
      <c r="DD270" s="47"/>
      <c r="DE270" s="47"/>
      <c r="DF270" s="47"/>
      <c r="DG270" s="47"/>
      <c r="DH270" s="47"/>
      <c r="DI270" s="47"/>
      <c r="DJ270" s="47"/>
      <c r="DK270" s="47"/>
      <c r="DL270" s="47"/>
      <c r="DM270" s="47"/>
      <c r="DN270" s="47"/>
      <c r="DO270" s="47"/>
      <c r="DP270" s="47"/>
      <c r="DQ270" s="47"/>
      <c r="DR270" s="47"/>
      <c r="DS270" s="47"/>
      <c r="DT270" s="47"/>
      <c r="DU270" s="47"/>
      <c r="DV270" s="47"/>
      <c r="DW270" s="47"/>
      <c r="DX270" s="47"/>
      <c r="DY270" s="47"/>
      <c r="DZ270" s="47"/>
      <c r="EA270" s="47"/>
      <c r="EB270" s="47"/>
      <c r="EC270" s="47"/>
      <c r="ED270" s="47"/>
      <c r="EE270" s="47"/>
      <c r="EF270" s="47"/>
    </row>
    <row r="271" spans="1:136" ht="19.8" x14ac:dyDescent="0.5">
      <c r="CZ271" s="47"/>
      <c r="DA271" s="47"/>
      <c r="DB271" s="47"/>
      <c r="DC271" s="47"/>
      <c r="DD271" s="47"/>
      <c r="DE271" s="47"/>
      <c r="DF271" s="47"/>
      <c r="DG271" s="47"/>
      <c r="DH271" s="47"/>
      <c r="DI271" s="47"/>
      <c r="DJ271" s="47"/>
      <c r="DK271" s="47"/>
      <c r="DL271" s="47"/>
      <c r="DM271" s="47"/>
      <c r="DN271" s="47"/>
      <c r="DO271" s="47"/>
      <c r="DP271" s="47"/>
      <c r="DQ271" s="47"/>
      <c r="DR271" s="47"/>
      <c r="DS271" s="47"/>
      <c r="DT271" s="47"/>
      <c r="DU271" s="47"/>
      <c r="DV271" s="47"/>
      <c r="DW271" s="47"/>
      <c r="DX271" s="47"/>
      <c r="DY271" s="47"/>
      <c r="DZ271" s="47"/>
      <c r="EA271" s="47"/>
      <c r="EB271" s="47"/>
      <c r="EC271" s="47"/>
      <c r="ED271" s="47"/>
      <c r="EE271" s="47"/>
      <c r="EF271" s="47"/>
    </row>
    <row r="272" spans="1:136" ht="19.8" x14ac:dyDescent="0.5">
      <c r="CZ272" s="47"/>
      <c r="DA272" s="47"/>
      <c r="DB272" s="47"/>
      <c r="DC272" s="47"/>
      <c r="DD272" s="47"/>
      <c r="DE272" s="47"/>
      <c r="DF272" s="47"/>
      <c r="DG272" s="47"/>
      <c r="DH272" s="47"/>
      <c r="DI272" s="47"/>
      <c r="DJ272" s="47"/>
      <c r="DK272" s="47"/>
      <c r="DL272" s="47"/>
      <c r="DM272" s="47"/>
      <c r="DN272" s="47"/>
      <c r="DO272" s="47"/>
      <c r="DP272" s="47"/>
      <c r="DQ272" s="47"/>
      <c r="DR272" s="47"/>
      <c r="DS272" s="47"/>
      <c r="DT272" s="47"/>
      <c r="DU272" s="47"/>
      <c r="DV272" s="47"/>
      <c r="DW272" s="47"/>
      <c r="DX272" s="47"/>
      <c r="DY272" s="47"/>
      <c r="DZ272" s="47"/>
      <c r="EA272" s="47"/>
      <c r="EB272" s="47"/>
      <c r="EC272" s="47"/>
      <c r="ED272" s="47"/>
      <c r="EE272" s="47"/>
      <c r="EF272" s="47"/>
    </row>
    <row r="273" spans="104:136" ht="19.8" x14ac:dyDescent="0.5">
      <c r="CZ273" s="47"/>
      <c r="DA273" s="47"/>
      <c r="DB273" s="47"/>
      <c r="DC273" s="47"/>
      <c r="DD273" s="47"/>
      <c r="DE273" s="47"/>
      <c r="DF273" s="47"/>
      <c r="DG273" s="47"/>
      <c r="DH273" s="47"/>
      <c r="DI273" s="47"/>
      <c r="DJ273" s="47"/>
      <c r="DK273" s="47"/>
      <c r="DL273" s="47"/>
      <c r="DM273" s="47"/>
      <c r="DN273" s="47"/>
      <c r="DO273" s="47"/>
      <c r="DP273" s="47"/>
      <c r="DQ273" s="47"/>
      <c r="DR273" s="47"/>
      <c r="DS273" s="47"/>
      <c r="DT273" s="47"/>
      <c r="DU273" s="47"/>
      <c r="DV273" s="47"/>
      <c r="DW273" s="47"/>
      <c r="DX273" s="47"/>
      <c r="DY273" s="47"/>
      <c r="DZ273" s="47"/>
      <c r="EA273" s="47"/>
      <c r="EB273" s="47"/>
      <c r="EC273" s="47"/>
      <c r="ED273" s="47"/>
      <c r="EE273" s="47"/>
      <c r="EF273" s="47"/>
    </row>
    <row r="274" spans="104:136" ht="19.8" x14ac:dyDescent="0.5">
      <c r="CZ274" s="47"/>
      <c r="DA274" s="47"/>
      <c r="DB274" s="47"/>
      <c r="DC274" s="47"/>
      <c r="DD274" s="47"/>
      <c r="DE274" s="47"/>
      <c r="DF274" s="47"/>
      <c r="DG274" s="47"/>
      <c r="DH274" s="47"/>
      <c r="DI274" s="47"/>
      <c r="DJ274" s="47"/>
      <c r="DK274" s="47"/>
      <c r="DL274" s="47"/>
      <c r="DM274" s="47"/>
      <c r="DN274" s="47"/>
      <c r="DO274" s="47"/>
      <c r="DP274" s="47"/>
      <c r="DQ274" s="47"/>
      <c r="DR274" s="47"/>
      <c r="DS274" s="47"/>
      <c r="DT274" s="47"/>
      <c r="DU274" s="47"/>
      <c r="DV274" s="47"/>
      <c r="DW274" s="47"/>
      <c r="DX274" s="47"/>
      <c r="DY274" s="47"/>
      <c r="DZ274" s="47"/>
      <c r="EA274" s="47"/>
      <c r="EB274" s="47"/>
      <c r="EC274" s="47"/>
      <c r="ED274" s="47"/>
      <c r="EE274" s="47"/>
      <c r="EF274" s="47"/>
    </row>
    <row r="275" spans="104:136" ht="19.8" x14ac:dyDescent="0.5">
      <c r="CZ275" s="47"/>
      <c r="DA275" s="47"/>
      <c r="DB275" s="47"/>
      <c r="DC275" s="47"/>
      <c r="DD275" s="47"/>
      <c r="DE275" s="47"/>
      <c r="DF275" s="47"/>
      <c r="DG275" s="47"/>
      <c r="DH275" s="47"/>
      <c r="DI275" s="47"/>
      <c r="DJ275" s="47"/>
      <c r="DK275" s="47"/>
      <c r="DL275" s="47"/>
      <c r="DM275" s="47"/>
      <c r="DN275" s="47"/>
      <c r="DO275" s="47"/>
      <c r="DP275" s="47"/>
      <c r="DQ275" s="47"/>
      <c r="DR275" s="47"/>
      <c r="DS275" s="47"/>
      <c r="DT275" s="47"/>
      <c r="DU275" s="47"/>
      <c r="DV275" s="47"/>
      <c r="DW275" s="47"/>
      <c r="DX275" s="47"/>
      <c r="DY275" s="47"/>
      <c r="DZ275" s="47"/>
      <c r="EA275" s="47"/>
      <c r="EB275" s="47"/>
      <c r="EC275" s="47"/>
      <c r="ED275" s="47"/>
      <c r="EE275" s="47"/>
      <c r="EF275" s="47"/>
    </row>
    <row r="276" spans="104:136" ht="19.8" x14ac:dyDescent="0.5">
      <c r="CZ276" s="47"/>
      <c r="DA276" s="47"/>
      <c r="DB276" s="47"/>
      <c r="DC276" s="47"/>
      <c r="DD276" s="47"/>
      <c r="DE276" s="47"/>
      <c r="DF276" s="47"/>
      <c r="DG276" s="47"/>
      <c r="DH276" s="47"/>
      <c r="DI276" s="47"/>
      <c r="DJ276" s="47"/>
      <c r="DK276" s="47"/>
      <c r="DL276" s="47"/>
      <c r="DM276" s="47"/>
      <c r="DN276" s="47"/>
      <c r="DO276" s="47"/>
      <c r="DP276" s="47"/>
      <c r="DQ276" s="47"/>
      <c r="DR276" s="47"/>
      <c r="DS276" s="47"/>
      <c r="DT276" s="47"/>
      <c r="DU276" s="47"/>
      <c r="DV276" s="47"/>
      <c r="DW276" s="47"/>
      <c r="DX276" s="47"/>
      <c r="DY276" s="47"/>
      <c r="DZ276" s="47"/>
      <c r="EA276" s="47"/>
      <c r="EB276" s="47"/>
      <c r="EC276" s="47"/>
      <c r="ED276" s="47"/>
      <c r="EE276" s="47"/>
      <c r="EF276" s="47"/>
    </row>
    <row r="277" spans="104:136" ht="19.8" x14ac:dyDescent="0.5">
      <c r="CZ277" s="47"/>
      <c r="DA277" s="47"/>
      <c r="DB277" s="47"/>
      <c r="DC277" s="47"/>
      <c r="DD277" s="47"/>
      <c r="DE277" s="47"/>
      <c r="DF277" s="47"/>
      <c r="DG277" s="47"/>
      <c r="DH277" s="47"/>
      <c r="DI277" s="47"/>
      <c r="DJ277" s="47"/>
      <c r="DK277" s="47"/>
      <c r="DL277" s="47"/>
      <c r="DM277" s="47"/>
      <c r="DN277" s="47"/>
      <c r="DO277" s="47"/>
      <c r="DP277" s="47"/>
      <c r="DQ277" s="47"/>
      <c r="DR277" s="47"/>
      <c r="DS277" s="47"/>
      <c r="DT277" s="47"/>
      <c r="DU277" s="47"/>
      <c r="DV277" s="47"/>
      <c r="DW277" s="47"/>
      <c r="DX277" s="47"/>
      <c r="DY277" s="47"/>
      <c r="DZ277" s="47"/>
      <c r="EA277" s="47"/>
      <c r="EB277" s="47"/>
      <c r="EC277" s="47"/>
      <c r="ED277" s="47"/>
      <c r="EE277" s="47"/>
      <c r="EF277" s="47"/>
    </row>
    <row r="278" spans="104:136" ht="19.8" x14ac:dyDescent="0.5">
      <c r="CZ278" s="47"/>
      <c r="DA278" s="47"/>
      <c r="DB278" s="47"/>
      <c r="DC278" s="47"/>
      <c r="DD278" s="47"/>
      <c r="DE278" s="47"/>
      <c r="DF278" s="47"/>
      <c r="DG278" s="47"/>
      <c r="DH278" s="47"/>
      <c r="DI278" s="47"/>
      <c r="DJ278" s="47"/>
      <c r="DK278" s="47"/>
      <c r="DL278" s="47"/>
      <c r="DM278" s="47"/>
      <c r="DN278" s="47"/>
      <c r="DO278" s="47"/>
      <c r="DP278" s="47"/>
      <c r="DQ278" s="47"/>
      <c r="DR278" s="47"/>
      <c r="DS278" s="47"/>
      <c r="DT278" s="47"/>
      <c r="DU278" s="47"/>
      <c r="DV278" s="47"/>
      <c r="DW278" s="47"/>
      <c r="DX278" s="47"/>
      <c r="DY278" s="47"/>
      <c r="DZ278" s="47"/>
      <c r="EA278" s="47"/>
      <c r="EB278" s="47"/>
      <c r="EC278" s="47"/>
      <c r="ED278" s="47"/>
      <c r="EE278" s="47"/>
      <c r="EF278" s="47"/>
    </row>
    <row r="279" spans="104:136" ht="19.8" x14ac:dyDescent="0.5">
      <c r="CZ279" s="47"/>
      <c r="DA279" s="47"/>
      <c r="DB279" s="47"/>
      <c r="DC279" s="47"/>
      <c r="DD279" s="47"/>
      <c r="DE279" s="47"/>
      <c r="DF279" s="47"/>
      <c r="DG279" s="47"/>
      <c r="DH279" s="47"/>
      <c r="DI279" s="47"/>
      <c r="DJ279" s="47"/>
      <c r="DK279" s="47"/>
      <c r="DL279" s="47"/>
      <c r="DM279" s="47"/>
      <c r="DN279" s="47"/>
      <c r="DO279" s="47"/>
      <c r="DP279" s="47"/>
      <c r="DQ279" s="47"/>
      <c r="DR279" s="47"/>
      <c r="DS279" s="47"/>
      <c r="DT279" s="47"/>
      <c r="DU279" s="47"/>
      <c r="DV279" s="47"/>
      <c r="DW279" s="47"/>
      <c r="DX279" s="47"/>
      <c r="DY279" s="47"/>
      <c r="DZ279" s="47"/>
      <c r="EA279" s="47"/>
      <c r="EB279" s="47"/>
      <c r="EC279" s="47"/>
      <c r="ED279" s="47"/>
      <c r="EE279" s="47"/>
      <c r="EF279" s="47"/>
    </row>
    <row r="280" spans="104:136" ht="19.8" x14ac:dyDescent="0.5">
      <c r="CZ280" s="47"/>
      <c r="DA280" s="47"/>
      <c r="DB280" s="47"/>
      <c r="DC280" s="47"/>
      <c r="DD280" s="47"/>
      <c r="DE280" s="47"/>
      <c r="DF280" s="47"/>
      <c r="DG280" s="47"/>
      <c r="DH280" s="47"/>
      <c r="DI280" s="47"/>
      <c r="DJ280" s="47"/>
      <c r="DK280" s="47"/>
      <c r="DL280" s="47"/>
      <c r="DM280" s="47"/>
      <c r="DN280" s="47"/>
      <c r="DO280" s="47"/>
      <c r="DP280" s="47"/>
      <c r="DQ280" s="47"/>
      <c r="DR280" s="47"/>
      <c r="DS280" s="47"/>
      <c r="DT280" s="47"/>
      <c r="DU280" s="47"/>
      <c r="DV280" s="47"/>
      <c r="DW280" s="47"/>
      <c r="DX280" s="47"/>
      <c r="DY280" s="47"/>
      <c r="DZ280" s="47"/>
      <c r="EA280" s="47"/>
      <c r="EB280" s="47"/>
      <c r="EC280" s="47"/>
      <c r="ED280" s="47"/>
      <c r="EE280" s="47"/>
      <c r="EF280" s="47"/>
    </row>
    <row r="281" spans="104:136" ht="19.8" x14ac:dyDescent="0.5">
      <c r="CZ281" s="47"/>
      <c r="DA281" s="47"/>
      <c r="DB281" s="47"/>
      <c r="DC281" s="47"/>
      <c r="DD281" s="47"/>
      <c r="DE281" s="47"/>
      <c r="DF281" s="47"/>
      <c r="DG281" s="47"/>
      <c r="DH281" s="47"/>
      <c r="DI281" s="47"/>
      <c r="DJ281" s="47"/>
      <c r="DK281" s="47"/>
      <c r="DL281" s="47"/>
      <c r="DM281" s="47"/>
      <c r="DN281" s="47"/>
      <c r="DO281" s="47"/>
      <c r="DP281" s="47"/>
      <c r="DQ281" s="47"/>
      <c r="DR281" s="47"/>
      <c r="DS281" s="47"/>
      <c r="DT281" s="47"/>
      <c r="DU281" s="47"/>
      <c r="DV281" s="47"/>
      <c r="DW281" s="47"/>
      <c r="DX281" s="47"/>
      <c r="DY281" s="47"/>
      <c r="DZ281" s="47"/>
      <c r="EA281" s="47"/>
      <c r="EB281" s="47"/>
      <c r="EC281" s="47"/>
      <c r="ED281" s="47"/>
      <c r="EE281" s="47"/>
      <c r="EF281" s="47"/>
    </row>
    <row r="282" spans="104:136" ht="19.8" x14ac:dyDescent="0.5">
      <c r="CZ282" s="47"/>
      <c r="DA282" s="47"/>
      <c r="DB282" s="47"/>
      <c r="DC282" s="47"/>
      <c r="DD282" s="47"/>
      <c r="DE282" s="47"/>
      <c r="DF282" s="47"/>
      <c r="DG282" s="47"/>
      <c r="DH282" s="47"/>
      <c r="DI282" s="47"/>
      <c r="DJ282" s="47"/>
      <c r="DK282" s="47"/>
      <c r="DL282" s="47"/>
      <c r="DM282" s="47"/>
      <c r="DN282" s="47"/>
      <c r="DO282" s="47"/>
      <c r="DP282" s="47"/>
      <c r="DQ282" s="47"/>
      <c r="DR282" s="47"/>
      <c r="DS282" s="47"/>
      <c r="DT282" s="47"/>
      <c r="DU282" s="47"/>
      <c r="DV282" s="47"/>
      <c r="DW282" s="47"/>
      <c r="DX282" s="47"/>
      <c r="DY282" s="47"/>
      <c r="DZ282" s="47"/>
      <c r="EA282" s="47"/>
      <c r="EB282" s="47"/>
      <c r="EC282" s="47"/>
      <c r="ED282" s="47"/>
      <c r="EE282" s="47"/>
      <c r="EF282" s="47"/>
    </row>
    <row r="283" spans="104:136" ht="19.8" x14ac:dyDescent="0.5">
      <c r="CZ283" s="47"/>
      <c r="DA283" s="47"/>
      <c r="DB283" s="47"/>
      <c r="DC283" s="47"/>
      <c r="DD283" s="47"/>
      <c r="DE283" s="47"/>
      <c r="DF283" s="47"/>
      <c r="DG283" s="47"/>
      <c r="DH283" s="47"/>
      <c r="DI283" s="47"/>
      <c r="DJ283" s="47"/>
      <c r="DK283" s="47"/>
      <c r="DL283" s="47"/>
      <c r="DM283" s="47"/>
      <c r="DN283" s="47"/>
      <c r="DO283" s="47"/>
      <c r="DP283" s="47"/>
      <c r="DQ283" s="47"/>
      <c r="DR283" s="47"/>
      <c r="DS283" s="47"/>
      <c r="DT283" s="47"/>
      <c r="DU283" s="47"/>
      <c r="DV283" s="47"/>
      <c r="DW283" s="47"/>
      <c r="DX283" s="47"/>
      <c r="DY283" s="47"/>
      <c r="DZ283" s="47"/>
      <c r="EA283" s="47"/>
      <c r="EB283" s="47"/>
      <c r="EC283" s="47"/>
      <c r="ED283" s="47"/>
      <c r="EE283" s="47"/>
      <c r="EF283" s="47"/>
    </row>
    <row r="284" spans="104:136" ht="19.8" x14ac:dyDescent="0.5">
      <c r="CZ284" s="47"/>
      <c r="DA284" s="47"/>
      <c r="DB284" s="47"/>
      <c r="DC284" s="47"/>
      <c r="DD284" s="47"/>
      <c r="DE284" s="47"/>
      <c r="DF284" s="47"/>
      <c r="DG284" s="47"/>
      <c r="DH284" s="47"/>
      <c r="DI284" s="47"/>
      <c r="DJ284" s="47"/>
      <c r="DK284" s="47"/>
      <c r="DL284" s="47"/>
      <c r="DM284" s="47"/>
      <c r="DN284" s="47"/>
      <c r="DO284" s="47"/>
      <c r="DP284" s="47"/>
      <c r="DQ284" s="47"/>
      <c r="DR284" s="47"/>
      <c r="DS284" s="47"/>
      <c r="DT284" s="47"/>
      <c r="DU284" s="47"/>
      <c r="DV284" s="47"/>
      <c r="DW284" s="47"/>
      <c r="DX284" s="47"/>
      <c r="DY284" s="47"/>
      <c r="DZ284" s="47"/>
      <c r="EA284" s="47"/>
      <c r="EB284" s="47"/>
      <c r="EC284" s="47"/>
      <c r="ED284" s="47"/>
      <c r="EE284" s="47"/>
      <c r="EF284" s="47"/>
    </row>
    <row r="285" spans="104:136" ht="19.8" x14ac:dyDescent="0.5">
      <c r="CZ285" s="47"/>
      <c r="DA285" s="47"/>
      <c r="DB285" s="47"/>
      <c r="DC285" s="47"/>
      <c r="DD285" s="47"/>
      <c r="DE285" s="47"/>
      <c r="DF285" s="47"/>
      <c r="DG285" s="47"/>
      <c r="DH285" s="47"/>
      <c r="DI285" s="47"/>
      <c r="DJ285" s="47"/>
      <c r="DK285" s="47"/>
      <c r="DL285" s="47"/>
      <c r="DM285" s="47"/>
      <c r="DN285" s="47"/>
      <c r="DO285" s="47"/>
      <c r="DP285" s="47"/>
      <c r="DQ285" s="47"/>
      <c r="DR285" s="47"/>
      <c r="DS285" s="47"/>
      <c r="DT285" s="47"/>
      <c r="DU285" s="47"/>
      <c r="DV285" s="47"/>
      <c r="DW285" s="47"/>
      <c r="DX285" s="47"/>
      <c r="DY285" s="47"/>
      <c r="DZ285" s="47"/>
      <c r="EA285" s="47"/>
      <c r="EB285" s="47"/>
      <c r="EC285" s="47"/>
      <c r="ED285" s="47"/>
      <c r="EE285" s="47"/>
      <c r="EF285" s="47"/>
    </row>
    <row r="286" spans="104:136" ht="19.8" x14ac:dyDescent="0.5">
      <c r="CZ286" s="47"/>
      <c r="DA286" s="47"/>
      <c r="DB286" s="47"/>
      <c r="DC286" s="47"/>
      <c r="DD286" s="47"/>
      <c r="DE286" s="47"/>
      <c r="DF286" s="47"/>
      <c r="DG286" s="47"/>
      <c r="DH286" s="47"/>
      <c r="DI286" s="47"/>
      <c r="DJ286" s="47"/>
      <c r="DK286" s="47"/>
      <c r="DL286" s="47"/>
      <c r="DM286" s="47"/>
      <c r="DN286" s="47"/>
      <c r="DO286" s="47"/>
      <c r="DP286" s="47"/>
      <c r="DQ286" s="47"/>
      <c r="DR286" s="47"/>
      <c r="DS286" s="47"/>
      <c r="DT286" s="47"/>
      <c r="DU286" s="47"/>
      <c r="DV286" s="47"/>
      <c r="DW286" s="47"/>
      <c r="DX286" s="47"/>
      <c r="DY286" s="47"/>
      <c r="DZ286" s="47"/>
      <c r="EA286" s="47"/>
      <c r="EB286" s="47"/>
      <c r="EC286" s="47"/>
      <c r="ED286" s="47"/>
      <c r="EE286" s="47"/>
      <c r="EF286" s="47"/>
    </row>
    <row r="287" spans="104:136" ht="19.8" x14ac:dyDescent="0.5">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row>
    <row r="288" spans="104:136" ht="19.8" x14ac:dyDescent="0.5">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row>
    <row r="289" spans="104:136" ht="19.8" x14ac:dyDescent="0.5">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row>
    <row r="290" spans="104:136" ht="19.8" x14ac:dyDescent="0.5">
      <c r="CZ290" s="47"/>
      <c r="DA290" s="47"/>
      <c r="DB290" s="47"/>
      <c r="DC290" s="47"/>
      <c r="DD290" s="47"/>
      <c r="DE290" s="47"/>
      <c r="DF290" s="47"/>
      <c r="DG290" s="47"/>
      <c r="DH290" s="47"/>
      <c r="DI290" s="47"/>
      <c r="DJ290" s="47"/>
      <c r="DK290" s="47"/>
      <c r="DL290" s="47"/>
      <c r="DM290" s="47"/>
      <c r="DN290" s="47"/>
      <c r="DO290" s="47"/>
      <c r="DP290" s="47"/>
      <c r="DQ290" s="47"/>
      <c r="DR290" s="47"/>
      <c r="DS290" s="47"/>
      <c r="DT290" s="47"/>
      <c r="DU290" s="47"/>
      <c r="DV290" s="47"/>
      <c r="DW290" s="47"/>
      <c r="DX290" s="47"/>
      <c r="DY290" s="47"/>
      <c r="DZ290" s="47"/>
      <c r="EA290" s="47"/>
      <c r="EB290" s="47"/>
      <c r="EC290" s="47"/>
      <c r="ED290" s="47"/>
      <c r="EE290" s="47"/>
      <c r="EF290" s="47"/>
    </row>
    <row r="291" spans="104:136" ht="19.8" x14ac:dyDescent="0.5">
      <c r="CZ291" s="47"/>
      <c r="DA291" s="47"/>
      <c r="DB291" s="47"/>
      <c r="DC291" s="47"/>
      <c r="DD291" s="47"/>
      <c r="DE291" s="47"/>
      <c r="DF291" s="47"/>
      <c r="DG291" s="47"/>
      <c r="DH291" s="47"/>
      <c r="DI291" s="47"/>
      <c r="DJ291" s="47"/>
      <c r="DK291" s="47"/>
      <c r="DL291" s="47"/>
      <c r="DM291" s="47"/>
      <c r="DN291" s="47"/>
      <c r="DO291" s="47"/>
      <c r="DP291" s="47"/>
      <c r="DQ291" s="47"/>
      <c r="DR291" s="47"/>
      <c r="DS291" s="47"/>
      <c r="DT291" s="47"/>
      <c r="DU291" s="47"/>
      <c r="DV291" s="47"/>
      <c r="DW291" s="47"/>
      <c r="DX291" s="47"/>
      <c r="DY291" s="47"/>
      <c r="DZ291" s="47"/>
      <c r="EA291" s="47"/>
      <c r="EB291" s="47"/>
      <c r="EC291" s="47"/>
      <c r="ED291" s="47"/>
      <c r="EE291" s="47"/>
      <c r="EF291" s="47"/>
    </row>
    <row r="292" spans="104:136" ht="19.8" x14ac:dyDescent="0.5">
      <c r="CZ292" s="47"/>
      <c r="DA292" s="47"/>
      <c r="DB292" s="47"/>
      <c r="DC292" s="47"/>
      <c r="DD292" s="47"/>
      <c r="DE292" s="47"/>
      <c r="DF292" s="47"/>
      <c r="DG292" s="47"/>
      <c r="DH292" s="47"/>
      <c r="DI292" s="47"/>
      <c r="DJ292" s="47"/>
      <c r="DK292" s="47"/>
      <c r="DL292" s="47"/>
      <c r="DM292" s="47"/>
      <c r="DN292" s="47"/>
      <c r="DO292" s="47"/>
      <c r="DP292" s="47"/>
      <c r="DQ292" s="47"/>
      <c r="DR292" s="47"/>
      <c r="DS292" s="47"/>
      <c r="DT292" s="47"/>
      <c r="DU292" s="47"/>
      <c r="DV292" s="47"/>
      <c r="DW292" s="47"/>
      <c r="DX292" s="47"/>
      <c r="DY292" s="47"/>
      <c r="DZ292" s="47"/>
      <c r="EA292" s="47"/>
      <c r="EB292" s="47"/>
      <c r="EC292" s="47"/>
      <c r="ED292" s="47"/>
      <c r="EE292" s="47"/>
      <c r="EF292" s="47"/>
    </row>
    <row r="293" spans="104:136" ht="19.8" x14ac:dyDescent="0.5">
      <c r="CZ293" s="47"/>
      <c r="DA293" s="47"/>
      <c r="DB293" s="47"/>
      <c r="DC293" s="47"/>
      <c r="DD293" s="47"/>
      <c r="DE293" s="47"/>
      <c r="DF293" s="47"/>
      <c r="DG293" s="47"/>
      <c r="DH293" s="47"/>
      <c r="DI293" s="47"/>
      <c r="DJ293" s="47"/>
      <c r="DK293" s="47"/>
      <c r="DL293" s="47"/>
      <c r="DM293" s="47"/>
      <c r="DN293" s="47"/>
      <c r="DO293" s="47"/>
      <c r="DP293" s="47"/>
      <c r="DQ293" s="47"/>
      <c r="DR293" s="47"/>
      <c r="DS293" s="47"/>
      <c r="DT293" s="47"/>
      <c r="DU293" s="47"/>
      <c r="DV293" s="47"/>
      <c r="DW293" s="47"/>
      <c r="DX293" s="47"/>
      <c r="DY293" s="47"/>
      <c r="DZ293" s="47"/>
      <c r="EA293" s="47"/>
      <c r="EB293" s="47"/>
      <c r="EC293" s="47"/>
      <c r="ED293" s="47"/>
      <c r="EE293" s="47"/>
      <c r="EF293" s="47"/>
    </row>
    <row r="294" spans="104:136" ht="19.8" x14ac:dyDescent="0.5">
      <c r="CZ294" s="47"/>
      <c r="DA294" s="47"/>
      <c r="DB294" s="47"/>
      <c r="DC294" s="47"/>
      <c r="DD294" s="47"/>
      <c r="DE294" s="47"/>
      <c r="DF294" s="47"/>
      <c r="DG294" s="47"/>
      <c r="DH294" s="47"/>
      <c r="DI294" s="47"/>
      <c r="DJ294" s="47"/>
      <c r="DK294" s="47"/>
      <c r="DL294" s="47"/>
      <c r="DM294" s="47"/>
      <c r="DN294" s="47"/>
      <c r="DO294" s="47"/>
      <c r="DP294" s="47"/>
      <c r="DQ294" s="47"/>
      <c r="DR294" s="47"/>
      <c r="DS294" s="47"/>
      <c r="DT294" s="47"/>
      <c r="DU294" s="47"/>
      <c r="DV294" s="47"/>
      <c r="DW294" s="47"/>
      <c r="DX294" s="47"/>
      <c r="DY294" s="47"/>
      <c r="DZ294" s="47"/>
      <c r="EA294" s="47"/>
      <c r="EB294" s="47"/>
      <c r="EC294" s="47"/>
      <c r="ED294" s="47"/>
      <c r="EE294" s="47"/>
      <c r="EF294" s="47"/>
    </row>
    <row r="295" spans="104:136" ht="19.8" x14ac:dyDescent="0.5">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row>
    <row r="296" spans="104:136" ht="19.8" x14ac:dyDescent="0.5">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row>
    <row r="297" spans="104:136" ht="19.8" x14ac:dyDescent="0.5">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row>
    <row r="298" spans="104:136" ht="19.8" x14ac:dyDescent="0.5">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row>
    <row r="299" spans="104:136" ht="19.8" x14ac:dyDescent="0.5">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row>
    <row r="300" spans="104:136" ht="19.8" x14ac:dyDescent="0.5">
      <c r="CZ300" s="47"/>
      <c r="DA300" s="47"/>
      <c r="DB300" s="47"/>
      <c r="DC300" s="47"/>
      <c r="DD300" s="47"/>
      <c r="DE300" s="47"/>
      <c r="DF300" s="47"/>
      <c r="DG300" s="47"/>
      <c r="DH300" s="47"/>
      <c r="DI300" s="47"/>
      <c r="DJ300" s="47"/>
      <c r="DK300" s="47"/>
      <c r="DL300" s="47"/>
      <c r="DM300" s="47"/>
      <c r="DN300" s="47"/>
      <c r="DO300" s="47"/>
      <c r="DP300" s="47"/>
      <c r="DQ300" s="47"/>
      <c r="DR300" s="47"/>
      <c r="DS300" s="47"/>
      <c r="DT300" s="47"/>
      <c r="DU300" s="47"/>
      <c r="DV300" s="47"/>
      <c r="DW300" s="47"/>
      <c r="DX300" s="47"/>
      <c r="DY300" s="47"/>
      <c r="DZ300" s="47"/>
      <c r="EA300" s="47"/>
      <c r="EB300" s="47"/>
      <c r="EC300" s="47"/>
      <c r="ED300" s="47"/>
      <c r="EE300" s="47"/>
      <c r="EF300" s="47"/>
    </row>
    <row r="301" spans="104:136" ht="19.8" x14ac:dyDescent="0.5">
      <c r="CZ301" s="47"/>
      <c r="DA301" s="47"/>
      <c r="DB301" s="47"/>
      <c r="DC301" s="47"/>
      <c r="DD301" s="47"/>
      <c r="DE301" s="47"/>
      <c r="DF301" s="47"/>
      <c r="DG301" s="47"/>
      <c r="DH301" s="47"/>
      <c r="DI301" s="47"/>
      <c r="DJ301" s="47"/>
      <c r="DK301" s="47"/>
      <c r="DL301" s="47"/>
      <c r="DM301" s="47"/>
      <c r="DN301" s="47"/>
      <c r="DO301" s="47"/>
      <c r="DP301" s="47"/>
      <c r="DQ301" s="47"/>
      <c r="DR301" s="47"/>
      <c r="DS301" s="47"/>
      <c r="DT301" s="47"/>
      <c r="DU301" s="47"/>
      <c r="DV301" s="47"/>
      <c r="DW301" s="47"/>
      <c r="DX301" s="47"/>
      <c r="DY301" s="47"/>
      <c r="DZ301" s="47"/>
      <c r="EA301" s="47"/>
      <c r="EB301" s="47"/>
      <c r="EC301" s="47"/>
      <c r="ED301" s="47"/>
      <c r="EE301" s="47"/>
      <c r="EF301" s="47"/>
    </row>
    <row r="302" spans="104:136" ht="19.8" x14ac:dyDescent="0.5">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row>
    <row r="303" spans="104:136" ht="19.8" x14ac:dyDescent="0.5">
      <c r="CZ303" s="47"/>
      <c r="DA303" s="47"/>
      <c r="DB303" s="47"/>
      <c r="DC303" s="47"/>
      <c r="DD303" s="47"/>
      <c r="DE303" s="47"/>
      <c r="DF303" s="47"/>
      <c r="DG303" s="47"/>
      <c r="DH303" s="47"/>
      <c r="DI303" s="47"/>
      <c r="DJ303" s="47"/>
      <c r="DK303" s="47"/>
      <c r="DL303" s="47"/>
      <c r="DM303" s="47"/>
      <c r="DN303" s="47"/>
      <c r="DO303" s="47"/>
      <c r="DP303" s="47"/>
      <c r="DQ303" s="47"/>
      <c r="DR303" s="47"/>
      <c r="DS303" s="47"/>
      <c r="DT303" s="47"/>
      <c r="DU303" s="47"/>
      <c r="DV303" s="47"/>
      <c r="DW303" s="47"/>
      <c r="DX303" s="47"/>
      <c r="DY303" s="47"/>
      <c r="DZ303" s="47"/>
      <c r="EA303" s="47"/>
      <c r="EB303" s="47"/>
      <c r="EC303" s="47"/>
      <c r="ED303" s="47"/>
      <c r="EE303" s="47"/>
      <c r="EF303" s="47"/>
    </row>
    <row r="304" spans="104:136" ht="19.8" x14ac:dyDescent="0.5">
      <c r="CZ304" s="47"/>
      <c r="DA304" s="47"/>
      <c r="DB304" s="47"/>
      <c r="DC304" s="47"/>
      <c r="DD304" s="47"/>
      <c r="DE304" s="47"/>
      <c r="DF304" s="47"/>
      <c r="DG304" s="47"/>
      <c r="DH304" s="47"/>
      <c r="DI304" s="47"/>
      <c r="DJ304" s="47"/>
      <c r="DK304" s="47"/>
      <c r="DL304" s="47"/>
      <c r="DM304" s="47"/>
      <c r="DN304" s="47"/>
      <c r="DO304" s="47"/>
      <c r="DP304" s="47"/>
      <c r="DQ304" s="47"/>
      <c r="DR304" s="47"/>
      <c r="DS304" s="47"/>
      <c r="DT304" s="47"/>
      <c r="DU304" s="47"/>
      <c r="DV304" s="47"/>
      <c r="DW304" s="47"/>
      <c r="DX304" s="47"/>
      <c r="DY304" s="47"/>
      <c r="DZ304" s="47"/>
      <c r="EA304" s="47"/>
      <c r="EB304" s="47"/>
      <c r="EC304" s="47"/>
      <c r="ED304" s="47"/>
      <c r="EE304" s="47"/>
      <c r="EF304" s="47"/>
    </row>
    <row r="305" spans="104:136" ht="19.8" x14ac:dyDescent="0.5">
      <c r="CZ305" s="47"/>
      <c r="DA305" s="47"/>
      <c r="DB305" s="47"/>
      <c r="DC305" s="47"/>
      <c r="DD305" s="47"/>
      <c r="DE305" s="47"/>
      <c r="DF305" s="47"/>
      <c r="DG305" s="47"/>
      <c r="DH305" s="47"/>
      <c r="DI305" s="47"/>
      <c r="DJ305" s="47"/>
      <c r="DK305" s="47"/>
      <c r="DL305" s="47"/>
      <c r="DM305" s="47"/>
      <c r="DN305" s="47"/>
      <c r="DO305" s="47"/>
      <c r="DP305" s="47"/>
      <c r="DQ305" s="47"/>
      <c r="DR305" s="47"/>
      <c r="DS305" s="47"/>
      <c r="DT305" s="47"/>
      <c r="DU305" s="47"/>
      <c r="DV305" s="47"/>
      <c r="DW305" s="47"/>
      <c r="DX305" s="47"/>
      <c r="DY305" s="47"/>
      <c r="DZ305" s="47"/>
      <c r="EA305" s="47"/>
      <c r="EB305" s="47"/>
      <c r="EC305" s="47"/>
      <c r="ED305" s="47"/>
      <c r="EE305" s="47"/>
      <c r="EF305" s="47"/>
    </row>
    <row r="306" spans="104:136" ht="19.8" x14ac:dyDescent="0.5">
      <c r="CZ306" s="47"/>
      <c r="DA306" s="47"/>
      <c r="DB306" s="47"/>
      <c r="DC306" s="47"/>
      <c r="DD306" s="47"/>
      <c r="DE306" s="47"/>
      <c r="DF306" s="47"/>
      <c r="DG306" s="47"/>
      <c r="DH306" s="47"/>
      <c r="DI306" s="47"/>
      <c r="DJ306" s="47"/>
      <c r="DK306" s="47"/>
      <c r="DL306" s="47"/>
      <c r="DM306" s="47"/>
      <c r="DN306" s="47"/>
      <c r="DO306" s="47"/>
      <c r="DP306" s="47"/>
      <c r="DQ306" s="47"/>
      <c r="DR306" s="47"/>
      <c r="DS306" s="47"/>
      <c r="DT306" s="47"/>
      <c r="DU306" s="47"/>
      <c r="DV306" s="47"/>
      <c r="DW306" s="47"/>
      <c r="DX306" s="47"/>
      <c r="DY306" s="47"/>
      <c r="DZ306" s="47"/>
      <c r="EA306" s="47"/>
      <c r="EB306" s="47"/>
      <c r="EC306" s="47"/>
      <c r="ED306" s="47"/>
      <c r="EE306" s="47"/>
      <c r="EF306" s="47"/>
    </row>
    <row r="307" spans="104:136" ht="19.8" x14ac:dyDescent="0.5">
      <c r="CZ307" s="47"/>
      <c r="DA307" s="47"/>
      <c r="DB307" s="47"/>
      <c r="DC307" s="47"/>
      <c r="DD307" s="47"/>
      <c r="DE307" s="47"/>
      <c r="DF307" s="47"/>
      <c r="DG307" s="47"/>
      <c r="DH307" s="47"/>
      <c r="DI307" s="47"/>
      <c r="DJ307" s="47"/>
      <c r="DK307" s="47"/>
      <c r="DL307" s="47"/>
      <c r="DM307" s="47"/>
      <c r="DN307" s="47"/>
      <c r="DO307" s="47"/>
      <c r="DP307" s="47"/>
      <c r="DQ307" s="47"/>
      <c r="DR307" s="47"/>
      <c r="DS307" s="47"/>
      <c r="DT307" s="47"/>
      <c r="DU307" s="47"/>
      <c r="DV307" s="47"/>
      <c r="DW307" s="47"/>
      <c r="DX307" s="47"/>
      <c r="DY307" s="47"/>
      <c r="DZ307" s="47"/>
      <c r="EA307" s="47"/>
      <c r="EB307" s="47"/>
      <c r="EC307" s="47"/>
      <c r="ED307" s="47"/>
      <c r="EE307" s="47"/>
      <c r="EF307" s="47"/>
    </row>
    <row r="308" spans="104:136" ht="19.8" x14ac:dyDescent="0.5">
      <c r="CZ308" s="47"/>
      <c r="DA308" s="47"/>
      <c r="DB308" s="47"/>
      <c r="DC308" s="47"/>
      <c r="DD308" s="47"/>
      <c r="DE308" s="47"/>
      <c r="DF308" s="47"/>
      <c r="DG308" s="47"/>
      <c r="DH308" s="47"/>
      <c r="DI308" s="47"/>
      <c r="DJ308" s="47"/>
      <c r="DK308" s="47"/>
      <c r="DL308" s="47"/>
      <c r="DM308" s="47"/>
      <c r="DN308" s="47"/>
      <c r="DO308" s="47"/>
      <c r="DP308" s="47"/>
      <c r="DQ308" s="47"/>
      <c r="DR308" s="47"/>
      <c r="DS308" s="47"/>
      <c r="DT308" s="47"/>
      <c r="DU308" s="47"/>
      <c r="DV308" s="47"/>
      <c r="DW308" s="47"/>
      <c r="DX308" s="47"/>
      <c r="DY308" s="47"/>
      <c r="DZ308" s="47"/>
      <c r="EA308" s="47"/>
      <c r="EB308" s="47"/>
      <c r="EC308" s="47"/>
      <c r="ED308" s="47"/>
      <c r="EE308" s="47"/>
      <c r="EF308" s="47"/>
    </row>
    <row r="309" spans="104:136" ht="19.8" x14ac:dyDescent="0.5">
      <c r="CZ309" s="47"/>
      <c r="DA309" s="47"/>
      <c r="DB309" s="47"/>
      <c r="DC309" s="47"/>
      <c r="DD309" s="47"/>
      <c r="DE309" s="47"/>
      <c r="DF309" s="47"/>
      <c r="DG309" s="47"/>
      <c r="DH309" s="47"/>
      <c r="DI309" s="47"/>
      <c r="DJ309" s="47"/>
      <c r="DK309" s="47"/>
      <c r="DL309" s="47"/>
      <c r="DM309" s="47"/>
      <c r="DN309" s="47"/>
      <c r="DO309" s="47"/>
      <c r="DP309" s="47"/>
      <c r="DQ309" s="47"/>
      <c r="DR309" s="47"/>
      <c r="DS309" s="47"/>
      <c r="DT309" s="47"/>
      <c r="DU309" s="47"/>
      <c r="DV309" s="47"/>
      <c r="DW309" s="47"/>
      <c r="DX309" s="47"/>
      <c r="DY309" s="47"/>
      <c r="DZ309" s="47"/>
      <c r="EA309" s="47"/>
      <c r="EB309" s="47"/>
      <c r="EC309" s="47"/>
      <c r="ED309" s="47"/>
      <c r="EE309" s="47"/>
      <c r="EF309" s="47"/>
    </row>
    <row r="310" spans="104:136" ht="19.8" x14ac:dyDescent="0.5">
      <c r="CZ310" s="47"/>
      <c r="DA310" s="47"/>
      <c r="DB310" s="47"/>
      <c r="DC310" s="47"/>
      <c r="DD310" s="47"/>
      <c r="DE310" s="47"/>
      <c r="DF310" s="47"/>
      <c r="DG310" s="47"/>
      <c r="DH310" s="47"/>
      <c r="DI310" s="47"/>
      <c r="DJ310" s="47"/>
      <c r="DK310" s="47"/>
      <c r="DL310" s="47"/>
      <c r="DM310" s="47"/>
      <c r="DN310" s="47"/>
      <c r="DO310" s="47"/>
      <c r="DP310" s="47"/>
      <c r="DQ310" s="47"/>
      <c r="DR310" s="47"/>
      <c r="DS310" s="47"/>
      <c r="DT310" s="47"/>
      <c r="DU310" s="47"/>
      <c r="DV310" s="47"/>
      <c r="DW310" s="47"/>
      <c r="DX310" s="47"/>
      <c r="DY310" s="47"/>
      <c r="DZ310" s="47"/>
      <c r="EA310" s="47"/>
      <c r="EB310" s="47"/>
      <c r="EC310" s="47"/>
      <c r="ED310" s="47"/>
      <c r="EE310" s="47"/>
      <c r="EF310" s="47"/>
    </row>
    <row r="311" spans="104:136" ht="19.8" x14ac:dyDescent="0.5">
      <c r="CZ311" s="47"/>
      <c r="DA311" s="47"/>
      <c r="DB311" s="47"/>
      <c r="DC311" s="47"/>
      <c r="DD311" s="47"/>
      <c r="DE311" s="47"/>
      <c r="DF311" s="47"/>
      <c r="DG311" s="47"/>
      <c r="DH311" s="47"/>
      <c r="DI311" s="47"/>
      <c r="DJ311" s="47"/>
      <c r="DK311" s="47"/>
      <c r="DL311" s="47"/>
      <c r="DM311" s="47"/>
      <c r="DN311" s="47"/>
      <c r="DO311" s="47"/>
      <c r="DP311" s="47"/>
      <c r="DQ311" s="47"/>
      <c r="DR311" s="47"/>
      <c r="DS311" s="47"/>
      <c r="DT311" s="47"/>
      <c r="DU311" s="47"/>
      <c r="DV311" s="47"/>
      <c r="DW311" s="47"/>
      <c r="DX311" s="47"/>
      <c r="DY311" s="47"/>
      <c r="DZ311" s="47"/>
      <c r="EA311" s="47"/>
      <c r="EB311" s="47"/>
      <c r="EC311" s="47"/>
      <c r="ED311" s="47"/>
      <c r="EE311" s="47"/>
      <c r="EF311" s="47"/>
    </row>
    <row r="312" spans="104:136" ht="19.8" x14ac:dyDescent="0.5">
      <c r="CZ312" s="47"/>
      <c r="DA312" s="47"/>
      <c r="DB312" s="47"/>
      <c r="DC312" s="47"/>
      <c r="DD312" s="47"/>
      <c r="DE312" s="47"/>
      <c r="DF312" s="47"/>
      <c r="DG312" s="47"/>
      <c r="DH312" s="47"/>
      <c r="DI312" s="47"/>
      <c r="DJ312" s="47"/>
      <c r="DK312" s="47"/>
      <c r="DL312" s="47"/>
      <c r="DM312" s="47"/>
      <c r="DN312" s="47"/>
      <c r="DO312" s="47"/>
      <c r="DP312" s="47"/>
      <c r="DQ312" s="47"/>
      <c r="DR312" s="47"/>
      <c r="DS312" s="47"/>
      <c r="DT312" s="47"/>
      <c r="DU312" s="47"/>
      <c r="DV312" s="47"/>
      <c r="DW312" s="47"/>
      <c r="DX312" s="47"/>
      <c r="DY312" s="47"/>
      <c r="DZ312" s="47"/>
      <c r="EA312" s="47"/>
      <c r="EB312" s="47"/>
      <c r="EC312" s="47"/>
      <c r="ED312" s="47"/>
      <c r="EE312" s="47"/>
      <c r="EF312" s="47"/>
    </row>
  </sheetData>
  <mergeCells count="57">
    <mergeCell ref="AA1:AE1"/>
    <mergeCell ref="B1:F1"/>
    <mergeCell ref="G1:K1"/>
    <mergeCell ref="L1:P1"/>
    <mergeCell ref="Q1:U1"/>
    <mergeCell ref="V1:Z1"/>
    <mergeCell ref="AF1:AJ1"/>
    <mergeCell ref="AK1:AO1"/>
    <mergeCell ref="AP1:AT1"/>
    <mergeCell ref="BO1:BS1"/>
    <mergeCell ref="BT1:BX1"/>
    <mergeCell ref="AK2:AO2"/>
    <mergeCell ref="AP2:AT2"/>
    <mergeCell ref="CD1:CH1"/>
    <mergeCell ref="CI1:CM1"/>
    <mergeCell ref="CX4:CX5"/>
    <mergeCell ref="BY2:CC2"/>
    <mergeCell ref="CD2:CH2"/>
    <mergeCell ref="CI2:CM2"/>
    <mergeCell ref="CN2:CR2"/>
    <mergeCell ref="AU2:AY2"/>
    <mergeCell ref="AZ2:BD2"/>
    <mergeCell ref="BE2:BI2"/>
    <mergeCell ref="BJ2:BN2"/>
    <mergeCell ref="BO2:BS2"/>
    <mergeCell ref="CN1:CR1"/>
    <mergeCell ref="BY1:CC1"/>
    <mergeCell ref="CZ4:DG4"/>
    <mergeCell ref="DI4:EV4"/>
    <mergeCell ref="CS1:CW1"/>
    <mergeCell ref="B2:F2"/>
    <mergeCell ref="G2:K2"/>
    <mergeCell ref="L2:P2"/>
    <mergeCell ref="Q2:U2"/>
    <mergeCell ref="V2:Z2"/>
    <mergeCell ref="AA2:AE2"/>
    <mergeCell ref="AF2:AJ2"/>
    <mergeCell ref="BT2:BX2"/>
    <mergeCell ref="AU1:AY1"/>
    <mergeCell ref="AZ1:BD1"/>
    <mergeCell ref="BE1:BI1"/>
    <mergeCell ref="BJ1:BN1"/>
    <mergeCell ref="CS2:CW2"/>
    <mergeCell ref="HC4:HF4"/>
    <mergeCell ref="GU4:GX4"/>
    <mergeCell ref="GY4:HB4"/>
    <mergeCell ref="GK4:GT4"/>
    <mergeCell ref="FT5:FV5"/>
    <mergeCell ref="EX4:GG4"/>
    <mergeCell ref="FX5:GG5"/>
    <mergeCell ref="GJ4:GJ5"/>
    <mergeCell ref="FG5:FI5"/>
    <mergeCell ref="FJ5:FL5"/>
    <mergeCell ref="FM5:FO5"/>
    <mergeCell ref="FP5:FS5"/>
    <mergeCell ref="EY5:FC5"/>
    <mergeCell ref="FD5:FF5"/>
  </mergeCells>
  <phoneticPr fontId="3"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2:BG63"/>
  <sheetViews>
    <sheetView zoomScale="120" zoomScaleNormal="120" workbookViewId="0">
      <selection activeCell="AA11" sqref="AA11"/>
    </sheetView>
  </sheetViews>
  <sheetFormatPr defaultColWidth="5" defaultRowHeight="18.600000000000001" x14ac:dyDescent="0.55000000000000004"/>
  <cols>
    <col min="1" max="1" width="3.88671875" style="557" customWidth="1"/>
    <col min="2" max="2" width="3.44140625" style="558" customWidth="1"/>
    <col min="3" max="20" width="3.44140625" style="557" customWidth="1"/>
    <col min="21" max="21" width="5.6640625" style="557" customWidth="1"/>
    <col min="22" max="22" width="4.33203125" style="557" customWidth="1"/>
    <col min="23" max="23" width="4.88671875" style="557" customWidth="1"/>
    <col min="24" max="24" width="4" style="557" customWidth="1"/>
    <col min="25" max="25" width="3.33203125" style="557" customWidth="1"/>
    <col min="26" max="26" width="3" style="557" customWidth="1"/>
    <col min="27" max="31" width="2.6640625" style="557" customWidth="1"/>
    <col min="32" max="32" width="3.6640625" style="557" hidden="1" customWidth="1"/>
    <col min="33" max="33" width="2.88671875" style="557" customWidth="1"/>
    <col min="34" max="41" width="2.6640625" style="557" customWidth="1"/>
    <col min="42" max="42" width="3" style="557" customWidth="1"/>
    <col min="43" max="43" width="13" style="557" customWidth="1"/>
    <col min="44" max="44" width="6" style="557" bestFit="1" customWidth="1"/>
    <col min="45" max="45" width="8" style="557" hidden="1" customWidth="1"/>
    <col min="46" max="46" width="5.6640625" style="557" hidden="1" customWidth="1"/>
    <col min="47" max="47" width="6.6640625" style="557" bestFit="1" customWidth="1"/>
    <col min="48" max="48" width="7" style="557" bestFit="1" customWidth="1"/>
    <col min="49" max="49" width="5" style="557"/>
    <col min="50" max="50" width="5.109375" style="557" bestFit="1" customWidth="1"/>
    <col min="51" max="51" width="10.44140625" style="557" bestFit="1" customWidth="1"/>
    <col min="52" max="53" width="5" style="557"/>
    <col min="54" max="54" width="5.109375" style="557" bestFit="1" customWidth="1"/>
    <col min="55" max="56" width="5" style="557"/>
    <col min="57" max="57" width="5.109375" style="557" bestFit="1" customWidth="1"/>
    <col min="58" max="16384" width="5" style="557"/>
  </cols>
  <sheetData>
    <row r="2" spans="1:59" ht="19.2" thickBot="1" x14ac:dyDescent="0.6"/>
    <row r="3" spans="1:59" ht="14.1" customHeight="1" x14ac:dyDescent="0.6">
      <c r="A3" s="946" t="s">
        <v>335</v>
      </c>
      <c r="B3" s="947"/>
      <c r="C3" s="947"/>
      <c r="D3" s="947"/>
      <c r="E3" s="947"/>
      <c r="F3" s="947"/>
      <c r="G3" s="947"/>
      <c r="H3" s="947"/>
      <c r="I3" s="947"/>
      <c r="J3" s="947"/>
      <c r="K3" s="947"/>
      <c r="L3" s="947"/>
      <c r="M3" s="947"/>
      <c r="N3" s="947"/>
      <c r="O3" s="947"/>
      <c r="P3" s="947"/>
      <c r="Q3" s="947"/>
      <c r="R3" s="947"/>
      <c r="S3" s="947"/>
      <c r="T3" s="948"/>
      <c r="U3" s="944" t="s">
        <v>244</v>
      </c>
      <c r="V3" s="956" t="s">
        <v>20</v>
      </c>
      <c r="W3" s="956"/>
      <c r="X3" s="957" t="s">
        <v>338</v>
      </c>
      <c r="Y3" s="959" t="s">
        <v>252</v>
      </c>
      <c r="Z3" s="671"/>
      <c r="AA3" s="962" t="s">
        <v>253</v>
      </c>
      <c r="AB3" s="963"/>
      <c r="AC3" s="963"/>
      <c r="AD3" s="963"/>
      <c r="AE3" s="963"/>
      <c r="AF3" s="672"/>
      <c r="AG3" s="966" t="s">
        <v>254</v>
      </c>
      <c r="AH3" s="968" t="s">
        <v>255</v>
      </c>
      <c r="AI3" s="969"/>
      <c r="AJ3" s="969"/>
      <c r="AK3" s="969"/>
      <c r="AL3" s="969"/>
      <c r="AM3" s="969"/>
      <c r="AN3" s="969"/>
      <c r="AO3" s="970"/>
      <c r="AP3" s="978" t="s">
        <v>254</v>
      </c>
      <c r="AQ3" s="953" t="s">
        <v>256</v>
      </c>
      <c r="AS3" s="557" t="s">
        <v>13</v>
      </c>
      <c r="AT3" s="952"/>
      <c r="AU3" s="952"/>
      <c r="AV3" s="952"/>
    </row>
    <row r="4" spans="1:59" ht="14.1" customHeight="1" x14ac:dyDescent="0.5">
      <c r="A4" s="942" t="s">
        <v>336</v>
      </c>
      <c r="B4" s="943"/>
      <c r="C4" s="559"/>
      <c r="D4" s="559"/>
      <c r="E4" s="559"/>
      <c r="F4" s="560"/>
      <c r="G4" s="560"/>
      <c r="H4" s="560"/>
      <c r="I4" s="559"/>
      <c r="J4" s="559"/>
      <c r="K4" s="559"/>
      <c r="L4" s="560"/>
      <c r="M4" s="560"/>
      <c r="N4" s="560"/>
      <c r="O4" s="559"/>
      <c r="P4" s="559"/>
      <c r="Q4" s="559"/>
      <c r="R4" s="560"/>
      <c r="S4" s="560"/>
      <c r="T4" s="560"/>
      <c r="U4" s="945"/>
      <c r="V4" s="971" t="s">
        <v>190</v>
      </c>
      <c r="W4" s="971" t="s">
        <v>9</v>
      </c>
      <c r="X4" s="958"/>
      <c r="Y4" s="960"/>
      <c r="Z4" s="949" t="s">
        <v>0</v>
      </c>
      <c r="AA4" s="964"/>
      <c r="AB4" s="965"/>
      <c r="AC4" s="965"/>
      <c r="AD4" s="965"/>
      <c r="AE4" s="965"/>
      <c r="AF4" s="673"/>
      <c r="AG4" s="967"/>
      <c r="AH4" s="973" t="s">
        <v>257</v>
      </c>
      <c r="AI4" s="974"/>
      <c r="AJ4" s="974"/>
      <c r="AK4" s="974"/>
      <c r="AL4" s="974"/>
      <c r="AM4" s="974"/>
      <c r="AN4" s="974"/>
      <c r="AO4" s="975"/>
      <c r="AP4" s="979"/>
      <c r="AQ4" s="954"/>
      <c r="AX4" s="561">
        <v>1</v>
      </c>
      <c r="AY4" s="562">
        <f>15/28*100</f>
        <v>53.571428571428569</v>
      </c>
      <c r="AZ4" s="562"/>
      <c r="BA4" s="562"/>
      <c r="BB4" s="562"/>
      <c r="BC4" s="563"/>
      <c r="BD4" s="563"/>
      <c r="BE4" s="563"/>
      <c r="BF4" s="562"/>
      <c r="BG4" s="563"/>
    </row>
    <row r="5" spans="1:59" ht="14.1" customHeight="1" x14ac:dyDescent="0.5">
      <c r="A5" s="940" t="s">
        <v>337</v>
      </c>
      <c r="B5" s="941"/>
      <c r="C5" s="564"/>
      <c r="D5" s="564"/>
      <c r="E5" s="565"/>
      <c r="F5" s="560"/>
      <c r="G5" s="560"/>
      <c r="H5" s="560"/>
      <c r="I5" s="559"/>
      <c r="J5" s="565"/>
      <c r="K5" s="559"/>
      <c r="L5" s="560"/>
      <c r="M5" s="560"/>
      <c r="N5" s="560"/>
      <c r="O5" s="560"/>
      <c r="P5" s="560"/>
      <c r="Q5" s="560"/>
      <c r="R5" s="560"/>
      <c r="S5" s="560"/>
      <c r="T5" s="560"/>
      <c r="U5" s="945"/>
      <c r="V5" s="972"/>
      <c r="W5" s="972"/>
      <c r="X5" s="958"/>
      <c r="Y5" s="960"/>
      <c r="Z5" s="950"/>
      <c r="AA5" s="976" t="s">
        <v>258</v>
      </c>
      <c r="AB5" s="977"/>
      <c r="AC5" s="977"/>
      <c r="AD5" s="977"/>
      <c r="AE5" s="977"/>
      <c r="AF5" s="674"/>
      <c r="AG5" s="967"/>
      <c r="AH5" s="675" t="s">
        <v>259</v>
      </c>
      <c r="AI5" s="676" t="s">
        <v>260</v>
      </c>
      <c r="AJ5" s="676" t="s">
        <v>261</v>
      </c>
      <c r="AK5" s="676" t="s">
        <v>262</v>
      </c>
      <c r="AL5" s="676" t="s">
        <v>263</v>
      </c>
      <c r="AM5" s="676" t="s">
        <v>264</v>
      </c>
      <c r="AN5" s="676" t="s">
        <v>265</v>
      </c>
      <c r="AO5" s="677" t="s">
        <v>266</v>
      </c>
      <c r="AP5" s="979"/>
      <c r="AQ5" s="954"/>
      <c r="AX5" s="566">
        <f>COUNTIF(Y7:Y56,AX4)/COUNTA(Y7:Y56)*100</f>
        <v>0</v>
      </c>
      <c r="AY5" s="567">
        <v>1</v>
      </c>
      <c r="AZ5" s="562"/>
      <c r="BA5" s="562"/>
      <c r="BB5" s="567">
        <v>3</v>
      </c>
      <c r="BC5" s="563"/>
      <c r="BD5" s="563"/>
      <c r="BE5" s="567">
        <v>3</v>
      </c>
      <c r="BG5" s="563"/>
    </row>
    <row r="6" spans="1:59" ht="14.1" customHeight="1" thickBot="1" x14ac:dyDescent="0.55000000000000004">
      <c r="A6" s="938" t="s">
        <v>289</v>
      </c>
      <c r="B6" s="939"/>
      <c r="C6" s="568"/>
      <c r="D6" s="568"/>
      <c r="E6" s="568"/>
      <c r="F6" s="568"/>
      <c r="G6" s="568"/>
      <c r="H6" s="568"/>
      <c r="I6" s="568"/>
      <c r="J6" s="568"/>
      <c r="K6" s="569"/>
      <c r="L6" s="569"/>
      <c r="M6" s="568"/>
      <c r="N6" s="568"/>
      <c r="O6" s="568"/>
      <c r="P6" s="568"/>
      <c r="Q6" s="568"/>
      <c r="R6" s="569"/>
      <c r="S6" s="569"/>
      <c r="T6" s="568"/>
      <c r="U6" s="678" t="s">
        <v>313</v>
      </c>
      <c r="V6" s="679">
        <v>20</v>
      </c>
      <c r="W6" s="679">
        <v>20</v>
      </c>
      <c r="X6" s="680">
        <v>100</v>
      </c>
      <c r="Y6" s="961"/>
      <c r="Z6" s="951"/>
      <c r="AA6" s="681">
        <v>1</v>
      </c>
      <c r="AB6" s="682">
        <v>2</v>
      </c>
      <c r="AC6" s="682">
        <v>3</v>
      </c>
      <c r="AD6" s="683">
        <v>4</v>
      </c>
      <c r="AE6" s="683">
        <v>5</v>
      </c>
      <c r="AF6" s="684">
        <v>100</v>
      </c>
      <c r="AG6" s="685"/>
      <c r="AH6" s="686">
        <v>3</v>
      </c>
      <c r="AI6" s="683">
        <v>3</v>
      </c>
      <c r="AJ6" s="683">
        <v>3</v>
      </c>
      <c r="AK6" s="683">
        <v>3</v>
      </c>
      <c r="AL6" s="683">
        <v>3</v>
      </c>
      <c r="AM6" s="683">
        <v>3</v>
      </c>
      <c r="AN6" s="683">
        <v>3</v>
      </c>
      <c r="AO6" s="687">
        <v>3</v>
      </c>
      <c r="AP6" s="980"/>
      <c r="AQ6" s="955"/>
      <c r="AX6" s="562"/>
      <c r="AY6" s="562">
        <f>COUNTIF(Y7:Y56,AY5)</f>
        <v>0</v>
      </c>
      <c r="AZ6" s="562"/>
      <c r="BA6" s="562"/>
      <c r="BB6" s="562">
        <f ca="1">COUNTIF(AG7:AG56,BB5)</f>
        <v>0</v>
      </c>
      <c r="BC6" s="563"/>
      <c r="BD6" s="563"/>
      <c r="BE6" s="562">
        <f ca="1">COUNTIF(AP7:AP56,BE5)</f>
        <v>0</v>
      </c>
      <c r="BG6" s="563"/>
    </row>
    <row r="7" spans="1:59" s="583" customFormat="1" ht="13.95" customHeight="1" x14ac:dyDescent="0.5">
      <c r="A7" s="570"/>
      <c r="B7" s="571">
        <v>1</v>
      </c>
      <c r="C7" s="664"/>
      <c r="D7" s="614"/>
      <c r="E7" s="614"/>
      <c r="F7" s="614"/>
      <c r="G7" s="614"/>
      <c r="H7" s="615"/>
      <c r="I7" s="614"/>
      <c r="J7" s="614"/>
      <c r="K7" s="616"/>
      <c r="L7" s="616"/>
      <c r="M7" s="614"/>
      <c r="N7" s="614"/>
      <c r="O7" s="616"/>
      <c r="P7" s="616"/>
      <c r="Q7" s="616"/>
      <c r="R7" s="616"/>
      <c r="S7" s="616"/>
      <c r="T7" s="614"/>
      <c r="U7" s="617"/>
      <c r="V7" s="618"/>
      <c r="W7" s="615"/>
      <c r="X7" s="619"/>
      <c r="Y7" s="619" t="str">
        <f t="shared" ref="Y7:Y16" si="0">IF(X7="","",IF(X7&lt;50,"0",IF(X7&lt;55,"1",IF(X7&lt;60,"1.5",IF(X7&lt;65,"2",IF(X7&lt;70,"2.5",IF(X7&lt;75,"3",IF(X7&lt;80,"3.5","4"))))))))</f>
        <v/>
      </c>
      <c r="Z7" s="620">
        <v>1</v>
      </c>
      <c r="AA7" s="615"/>
      <c r="AB7" s="615"/>
      <c r="AC7" s="615"/>
      <c r="AD7" s="615"/>
      <c r="AE7" s="615"/>
      <c r="AF7" s="615">
        <f t="shared" ref="AF7:AF16" si="1">X7</f>
        <v>0</v>
      </c>
      <c r="AG7" s="621" t="str">
        <f ca="1">IF(X7=""," ",IF(COUNTIF(AA7:AE7,0)&gt;0,0,MODE(LARGE(AA7:AE7,ROW(INDIRECT("1:"&amp;COUNT(AA7:AE7)))))))</f>
        <v xml:space="preserve"> </v>
      </c>
      <c r="AH7" s="622"/>
      <c r="AI7" s="622"/>
      <c r="AJ7" s="622"/>
      <c r="AK7" s="622"/>
      <c r="AL7" s="622"/>
      <c r="AM7" s="622"/>
      <c r="AN7" s="622"/>
      <c r="AO7" s="622"/>
      <c r="AP7" s="633" t="str">
        <f t="shared" ref="AP7:AP16" ca="1" si="2">IF(X7="","",IF(COUNTIF(AH7:AO7,0)&gt;0,0,MODE(LARGE(AH7:AO7,ROW(INDIRECT("1:"&amp;COUNT(AH7:AO7)))))))</f>
        <v/>
      </c>
      <c r="AQ7" s="659" t="s">
        <v>267</v>
      </c>
      <c r="AR7" s="581"/>
      <c r="AS7" s="581" t="e">
        <f>IF(#REF!="","",#REF!)</f>
        <v>#REF!</v>
      </c>
      <c r="AT7" s="581" t="e">
        <f>IF(#REF!="","",#REF!)</f>
        <v>#REF!</v>
      </c>
      <c r="AU7" s="582"/>
      <c r="AV7" s="582"/>
      <c r="AX7" s="584" t="s">
        <v>299</v>
      </c>
      <c r="AY7" s="557"/>
      <c r="AZ7" s="557"/>
      <c r="BA7" s="557"/>
      <c r="BB7" s="557"/>
      <c r="BC7" s="557"/>
      <c r="BD7" s="557"/>
      <c r="BE7" s="557"/>
      <c r="BF7" s="557"/>
      <c r="BG7" s="557"/>
    </row>
    <row r="8" spans="1:59" s="583" customFormat="1" ht="13.95" customHeight="1" x14ac:dyDescent="0.5">
      <c r="A8" s="585"/>
      <c r="B8" s="586">
        <v>2</v>
      </c>
      <c r="C8" s="665"/>
      <c r="D8" s="588"/>
      <c r="E8" s="588"/>
      <c r="F8" s="588"/>
      <c r="G8" s="588"/>
      <c r="H8" s="589"/>
      <c r="I8" s="588"/>
      <c r="J8" s="588"/>
      <c r="K8" s="590"/>
      <c r="L8" s="590"/>
      <c r="M8" s="588"/>
      <c r="N8" s="588"/>
      <c r="O8" s="590"/>
      <c r="P8" s="590"/>
      <c r="Q8" s="590"/>
      <c r="R8" s="590"/>
      <c r="S8" s="590"/>
      <c r="T8" s="588"/>
      <c r="U8" s="591"/>
      <c r="V8" s="592"/>
      <c r="W8" s="589"/>
      <c r="X8" s="593"/>
      <c r="Y8" s="593" t="str">
        <f t="shared" si="0"/>
        <v/>
      </c>
      <c r="Z8" s="594">
        <v>2</v>
      </c>
      <c r="AA8" s="589"/>
      <c r="AB8" s="589"/>
      <c r="AC8" s="589"/>
      <c r="AD8" s="589"/>
      <c r="AE8" s="589"/>
      <c r="AF8" s="589">
        <f t="shared" si="1"/>
        <v>0</v>
      </c>
      <c r="AG8" s="595" t="str">
        <f t="shared" ref="AG8:AG56" ca="1" si="3">IF(X8=""," ",IF(COUNTIF(AA8:AE8,0)&gt;0,0,MODE(LARGE(AA8:AE8,ROW(INDIRECT("1:"&amp;COUNT(AA8:AE8)))))))</f>
        <v xml:space="preserve"> </v>
      </c>
      <c r="AH8" s="596"/>
      <c r="AI8" s="596"/>
      <c r="AJ8" s="596"/>
      <c r="AK8" s="596"/>
      <c r="AL8" s="596"/>
      <c r="AM8" s="596"/>
      <c r="AN8" s="596"/>
      <c r="AO8" s="596"/>
      <c r="AP8" s="635" t="str">
        <f t="shared" ca="1" si="2"/>
        <v/>
      </c>
      <c r="AQ8" s="660" t="s">
        <v>301</v>
      </c>
      <c r="AR8" s="581"/>
      <c r="AS8" s="581" t="e">
        <f>IF(#REF!="","",#REF!)</f>
        <v>#REF!</v>
      </c>
      <c r="AT8" s="581" t="e">
        <f>IF(#REF!="","",#REF!)</f>
        <v>#REF!</v>
      </c>
      <c r="AU8" s="582"/>
      <c r="AV8" s="582"/>
      <c r="AX8" s="598" t="s">
        <v>290</v>
      </c>
      <c r="AY8" s="557"/>
      <c r="AZ8" s="557"/>
      <c r="BA8" s="557"/>
      <c r="BB8" s="557"/>
      <c r="BC8" s="557"/>
      <c r="BD8" s="557"/>
      <c r="BE8" s="557"/>
      <c r="BF8" s="557"/>
      <c r="BG8" s="557"/>
    </row>
    <row r="9" spans="1:59" s="583" customFormat="1" ht="13.95" customHeight="1" x14ac:dyDescent="0.5">
      <c r="A9" s="585"/>
      <c r="B9" s="586">
        <v>3</v>
      </c>
      <c r="C9" s="665"/>
      <c r="D9" s="588"/>
      <c r="E9" s="588"/>
      <c r="F9" s="588"/>
      <c r="G9" s="588"/>
      <c r="H9" s="589"/>
      <c r="I9" s="588"/>
      <c r="J9" s="588"/>
      <c r="K9" s="590"/>
      <c r="L9" s="590"/>
      <c r="M9" s="588"/>
      <c r="N9" s="588"/>
      <c r="O9" s="590"/>
      <c r="P9" s="590"/>
      <c r="Q9" s="590"/>
      <c r="R9" s="590"/>
      <c r="S9" s="590"/>
      <c r="T9" s="588"/>
      <c r="U9" s="591"/>
      <c r="V9" s="592"/>
      <c r="W9" s="589"/>
      <c r="X9" s="593"/>
      <c r="Y9" s="593" t="str">
        <f t="shared" si="0"/>
        <v/>
      </c>
      <c r="Z9" s="594">
        <v>3</v>
      </c>
      <c r="AA9" s="589"/>
      <c r="AB9" s="589"/>
      <c r="AC9" s="589"/>
      <c r="AD9" s="589"/>
      <c r="AE9" s="589"/>
      <c r="AF9" s="589">
        <f t="shared" si="1"/>
        <v>0</v>
      </c>
      <c r="AG9" s="595" t="str">
        <f t="shared" ca="1" si="3"/>
        <v xml:space="preserve"> </v>
      </c>
      <c r="AH9" s="596"/>
      <c r="AI9" s="596"/>
      <c r="AJ9" s="596"/>
      <c r="AK9" s="596"/>
      <c r="AL9" s="596"/>
      <c r="AM9" s="596"/>
      <c r="AN9" s="596"/>
      <c r="AO9" s="596"/>
      <c r="AP9" s="635" t="str">
        <f t="shared" ca="1" si="2"/>
        <v/>
      </c>
      <c r="AQ9" s="660" t="s">
        <v>268</v>
      </c>
      <c r="AR9" s="581"/>
      <c r="AS9" s="581" t="e">
        <f>IF(#REF!="","",#REF!)</f>
        <v>#REF!</v>
      </c>
      <c r="AT9" s="581" t="e">
        <f>IF(#REF!="","",#REF!)</f>
        <v>#REF!</v>
      </c>
      <c r="AU9" s="582"/>
      <c r="AV9" s="582"/>
      <c r="AX9" s="599" t="s">
        <v>300</v>
      </c>
      <c r="AY9" s="557"/>
      <c r="AZ9" s="557"/>
      <c r="BA9" s="557"/>
      <c r="BB9" s="557"/>
      <c r="BC9" s="557"/>
      <c r="BD9" s="557"/>
      <c r="BE9" s="557"/>
      <c r="BF9" s="557"/>
      <c r="BG9" s="557"/>
    </row>
    <row r="10" spans="1:59" s="583" customFormat="1" ht="13.95" customHeight="1" x14ac:dyDescent="0.5">
      <c r="A10" s="585"/>
      <c r="B10" s="586">
        <v>4</v>
      </c>
      <c r="C10" s="665"/>
      <c r="D10" s="588"/>
      <c r="E10" s="588"/>
      <c r="F10" s="588"/>
      <c r="G10" s="588"/>
      <c r="H10" s="589"/>
      <c r="I10" s="588"/>
      <c r="J10" s="589"/>
      <c r="K10" s="590"/>
      <c r="L10" s="590"/>
      <c r="M10" s="588"/>
      <c r="N10" s="588"/>
      <c r="O10" s="590"/>
      <c r="P10" s="590"/>
      <c r="Q10" s="590"/>
      <c r="R10" s="590"/>
      <c r="S10" s="590"/>
      <c r="T10" s="588"/>
      <c r="U10" s="591"/>
      <c r="V10" s="592"/>
      <c r="W10" s="589"/>
      <c r="X10" s="593"/>
      <c r="Y10" s="593" t="str">
        <f t="shared" si="0"/>
        <v/>
      </c>
      <c r="Z10" s="594">
        <v>4</v>
      </c>
      <c r="AA10" s="589"/>
      <c r="AB10" s="589"/>
      <c r="AC10" s="589"/>
      <c r="AD10" s="589"/>
      <c r="AE10" s="589"/>
      <c r="AF10" s="589">
        <f t="shared" si="1"/>
        <v>0</v>
      </c>
      <c r="AG10" s="595" t="str">
        <f t="shared" ca="1" si="3"/>
        <v xml:space="preserve"> </v>
      </c>
      <c r="AH10" s="596"/>
      <c r="AI10" s="596"/>
      <c r="AJ10" s="596"/>
      <c r="AK10" s="596"/>
      <c r="AL10" s="596"/>
      <c r="AM10" s="596"/>
      <c r="AN10" s="596"/>
      <c r="AO10" s="596"/>
      <c r="AP10" s="635" t="str">
        <f t="shared" ca="1" si="2"/>
        <v/>
      </c>
      <c r="AQ10" s="660" t="s">
        <v>302</v>
      </c>
      <c r="AR10" s="581"/>
      <c r="AS10" s="581" t="e">
        <f>IF(#REF!="","",#REF!)</f>
        <v>#REF!</v>
      </c>
      <c r="AT10" s="581" t="e">
        <f>IF(#REF!="","",#REF!)</f>
        <v>#REF!</v>
      </c>
      <c r="AU10" s="582"/>
      <c r="AV10" s="582"/>
    </row>
    <row r="11" spans="1:59" s="583" customFormat="1" ht="13.95" customHeight="1" thickBot="1" x14ac:dyDescent="0.55000000000000004">
      <c r="A11" s="600"/>
      <c r="B11" s="601">
        <v>5</v>
      </c>
      <c r="C11" s="666"/>
      <c r="D11" s="603"/>
      <c r="E11" s="603"/>
      <c r="F11" s="603"/>
      <c r="G11" s="603"/>
      <c r="H11" s="604"/>
      <c r="I11" s="603"/>
      <c r="J11" s="603"/>
      <c r="K11" s="605"/>
      <c r="L11" s="605"/>
      <c r="M11" s="603"/>
      <c r="N11" s="603"/>
      <c r="O11" s="605"/>
      <c r="P11" s="605"/>
      <c r="Q11" s="605"/>
      <c r="R11" s="605"/>
      <c r="S11" s="605"/>
      <c r="T11" s="603"/>
      <c r="U11" s="606"/>
      <c r="V11" s="607"/>
      <c r="W11" s="604"/>
      <c r="X11" s="608"/>
      <c r="Y11" s="608" t="str">
        <f t="shared" si="0"/>
        <v/>
      </c>
      <c r="Z11" s="609">
        <v>5</v>
      </c>
      <c r="AA11" s="604"/>
      <c r="AB11" s="604"/>
      <c r="AC11" s="604"/>
      <c r="AD11" s="604"/>
      <c r="AE11" s="604"/>
      <c r="AF11" s="604">
        <f t="shared" si="1"/>
        <v>0</v>
      </c>
      <c r="AG11" s="610" t="str">
        <f t="shared" ca="1" si="3"/>
        <v xml:space="preserve"> </v>
      </c>
      <c r="AH11" s="611"/>
      <c r="AI11" s="611"/>
      <c r="AJ11" s="611"/>
      <c r="AK11" s="611"/>
      <c r="AL11" s="611"/>
      <c r="AM11" s="611"/>
      <c r="AN11" s="611"/>
      <c r="AO11" s="611"/>
      <c r="AP11" s="637" t="str">
        <f t="shared" ca="1" si="2"/>
        <v/>
      </c>
      <c r="AQ11" s="660" t="s">
        <v>303</v>
      </c>
      <c r="AR11" s="581"/>
      <c r="AS11" s="581" t="e">
        <f>IF(#REF!="","",#REF!)</f>
        <v>#REF!</v>
      </c>
      <c r="AT11" s="581" t="e">
        <f>IF(#REF!="","",#REF!)</f>
        <v>#REF!</v>
      </c>
      <c r="AU11" s="582"/>
      <c r="AV11" s="582"/>
    </row>
    <row r="12" spans="1:59" s="583" customFormat="1" ht="13.95" customHeight="1" x14ac:dyDescent="0.5">
      <c r="A12" s="570"/>
      <c r="B12" s="571">
        <v>6</v>
      </c>
      <c r="C12" s="664"/>
      <c r="D12" s="614"/>
      <c r="E12" s="614"/>
      <c r="F12" s="614"/>
      <c r="G12" s="614"/>
      <c r="H12" s="615"/>
      <c r="I12" s="614"/>
      <c r="J12" s="614"/>
      <c r="K12" s="616"/>
      <c r="L12" s="616"/>
      <c r="M12" s="614"/>
      <c r="N12" s="614"/>
      <c r="O12" s="616"/>
      <c r="P12" s="616"/>
      <c r="Q12" s="616"/>
      <c r="R12" s="616"/>
      <c r="S12" s="616"/>
      <c r="T12" s="614"/>
      <c r="U12" s="617"/>
      <c r="V12" s="618"/>
      <c r="W12" s="615"/>
      <c r="X12" s="619"/>
      <c r="Y12" s="619" t="str">
        <f t="shared" si="0"/>
        <v/>
      </c>
      <c r="Z12" s="620">
        <v>6</v>
      </c>
      <c r="AA12" s="615"/>
      <c r="AB12" s="615"/>
      <c r="AC12" s="615"/>
      <c r="AD12" s="615"/>
      <c r="AE12" s="615"/>
      <c r="AF12" s="615">
        <f t="shared" si="1"/>
        <v>0</v>
      </c>
      <c r="AG12" s="621" t="str">
        <f t="shared" ca="1" si="3"/>
        <v xml:space="preserve"> </v>
      </c>
      <c r="AH12" s="622"/>
      <c r="AI12" s="622"/>
      <c r="AJ12" s="622"/>
      <c r="AK12" s="622"/>
      <c r="AL12" s="622"/>
      <c r="AM12" s="622"/>
      <c r="AN12" s="622"/>
      <c r="AO12" s="622"/>
      <c r="AP12" s="633" t="str">
        <f t="shared" ca="1" si="2"/>
        <v/>
      </c>
      <c r="AQ12" s="660" t="s">
        <v>304</v>
      </c>
      <c r="AR12" s="581"/>
      <c r="AS12" s="581" t="e">
        <f>IF(#REF!="","",#REF!)</f>
        <v>#REF!</v>
      </c>
      <c r="AT12" s="581" t="e">
        <f>IF(#REF!="","",#REF!)</f>
        <v>#REF!</v>
      </c>
      <c r="AU12" s="582"/>
      <c r="AV12" s="582"/>
    </row>
    <row r="13" spans="1:59" s="583" customFormat="1" ht="13.95" customHeight="1" x14ac:dyDescent="0.5">
      <c r="A13" s="585"/>
      <c r="B13" s="586">
        <v>7</v>
      </c>
      <c r="C13" s="665"/>
      <c r="D13" s="588"/>
      <c r="E13" s="588"/>
      <c r="F13" s="588"/>
      <c r="G13" s="588"/>
      <c r="H13" s="589"/>
      <c r="I13" s="588"/>
      <c r="J13" s="588"/>
      <c r="K13" s="590"/>
      <c r="L13" s="590"/>
      <c r="M13" s="588"/>
      <c r="N13" s="588"/>
      <c r="O13" s="590"/>
      <c r="P13" s="590"/>
      <c r="Q13" s="590"/>
      <c r="R13" s="590"/>
      <c r="S13" s="590"/>
      <c r="T13" s="588"/>
      <c r="U13" s="591"/>
      <c r="V13" s="592"/>
      <c r="W13" s="589"/>
      <c r="X13" s="593"/>
      <c r="Y13" s="593" t="str">
        <f t="shared" si="0"/>
        <v/>
      </c>
      <c r="Z13" s="594">
        <v>7</v>
      </c>
      <c r="AA13" s="589"/>
      <c r="AB13" s="589"/>
      <c r="AC13" s="589"/>
      <c r="AD13" s="589"/>
      <c r="AE13" s="589"/>
      <c r="AF13" s="589">
        <f t="shared" si="1"/>
        <v>0</v>
      </c>
      <c r="AG13" s="595" t="str">
        <f t="shared" ca="1" si="3"/>
        <v xml:space="preserve"> </v>
      </c>
      <c r="AH13" s="596"/>
      <c r="AI13" s="596"/>
      <c r="AJ13" s="596"/>
      <c r="AK13" s="596"/>
      <c r="AL13" s="596"/>
      <c r="AM13" s="596"/>
      <c r="AN13" s="596"/>
      <c r="AO13" s="596"/>
      <c r="AP13" s="635" t="str">
        <f t="shared" ca="1" si="2"/>
        <v/>
      </c>
      <c r="AQ13" s="660" t="s">
        <v>305</v>
      </c>
      <c r="AR13" s="581"/>
      <c r="AS13" s="581" t="e">
        <f>IF(#REF!="","",#REF!)</f>
        <v>#REF!</v>
      </c>
      <c r="AT13" s="581" t="e">
        <f>IF(#REF!="","",#REF!)</f>
        <v>#REF!</v>
      </c>
      <c r="AU13" s="582"/>
      <c r="AV13" s="582"/>
    </row>
    <row r="14" spans="1:59" s="583" customFormat="1" ht="13.95" customHeight="1" x14ac:dyDescent="0.5">
      <c r="A14" s="585"/>
      <c r="B14" s="586">
        <v>8</v>
      </c>
      <c r="C14" s="665"/>
      <c r="D14" s="588"/>
      <c r="E14" s="588"/>
      <c r="F14" s="588"/>
      <c r="G14" s="588"/>
      <c r="H14" s="589"/>
      <c r="I14" s="588"/>
      <c r="J14" s="588"/>
      <c r="K14" s="590"/>
      <c r="L14" s="590"/>
      <c r="M14" s="588"/>
      <c r="N14" s="588"/>
      <c r="O14" s="590"/>
      <c r="P14" s="590"/>
      <c r="Q14" s="590"/>
      <c r="R14" s="590"/>
      <c r="S14" s="590"/>
      <c r="T14" s="588"/>
      <c r="U14" s="591"/>
      <c r="V14" s="592"/>
      <c r="W14" s="589"/>
      <c r="X14" s="593"/>
      <c r="Y14" s="593" t="str">
        <f t="shared" si="0"/>
        <v/>
      </c>
      <c r="Z14" s="594">
        <v>8</v>
      </c>
      <c r="AA14" s="589"/>
      <c r="AB14" s="589"/>
      <c r="AC14" s="589"/>
      <c r="AD14" s="589"/>
      <c r="AE14" s="589"/>
      <c r="AF14" s="589">
        <f t="shared" si="1"/>
        <v>0</v>
      </c>
      <c r="AG14" s="595" t="str">
        <f t="shared" ca="1" si="3"/>
        <v xml:space="preserve"> </v>
      </c>
      <c r="AH14" s="596"/>
      <c r="AI14" s="596"/>
      <c r="AJ14" s="596"/>
      <c r="AK14" s="596"/>
      <c r="AL14" s="596"/>
      <c r="AM14" s="596"/>
      <c r="AN14" s="596"/>
      <c r="AO14" s="596"/>
      <c r="AP14" s="635" t="str">
        <f t="shared" ca="1" si="2"/>
        <v/>
      </c>
      <c r="AQ14" s="660" t="s">
        <v>306</v>
      </c>
      <c r="AR14" s="581"/>
      <c r="AS14" s="581" t="e">
        <f>IF(#REF!="","",#REF!)</f>
        <v>#REF!</v>
      </c>
      <c r="AT14" s="581" t="e">
        <f>IF(#REF!="","",#REF!)</f>
        <v>#REF!</v>
      </c>
      <c r="AU14" s="582"/>
      <c r="AV14" s="582"/>
    </row>
    <row r="15" spans="1:59" s="583" customFormat="1" ht="13.95" customHeight="1" x14ac:dyDescent="0.5">
      <c r="A15" s="585"/>
      <c r="B15" s="586">
        <v>9</v>
      </c>
      <c r="C15" s="665"/>
      <c r="D15" s="588"/>
      <c r="E15" s="588"/>
      <c r="F15" s="588"/>
      <c r="G15" s="588"/>
      <c r="H15" s="589"/>
      <c r="I15" s="588"/>
      <c r="J15" s="588"/>
      <c r="K15" s="590"/>
      <c r="L15" s="590"/>
      <c r="M15" s="588"/>
      <c r="N15" s="588"/>
      <c r="O15" s="590"/>
      <c r="P15" s="590"/>
      <c r="Q15" s="590"/>
      <c r="R15" s="590"/>
      <c r="S15" s="590"/>
      <c r="T15" s="588"/>
      <c r="U15" s="591"/>
      <c r="V15" s="592"/>
      <c r="W15" s="589"/>
      <c r="X15" s="593"/>
      <c r="Y15" s="593" t="str">
        <f t="shared" si="0"/>
        <v/>
      </c>
      <c r="Z15" s="594">
        <v>9</v>
      </c>
      <c r="AA15" s="589"/>
      <c r="AB15" s="589"/>
      <c r="AC15" s="589"/>
      <c r="AD15" s="589"/>
      <c r="AE15" s="589"/>
      <c r="AF15" s="589">
        <f t="shared" si="1"/>
        <v>0</v>
      </c>
      <c r="AG15" s="595" t="str">
        <f t="shared" ca="1" si="3"/>
        <v xml:space="preserve"> </v>
      </c>
      <c r="AH15" s="596"/>
      <c r="AI15" s="596"/>
      <c r="AJ15" s="596"/>
      <c r="AK15" s="596"/>
      <c r="AL15" s="596"/>
      <c r="AM15" s="596"/>
      <c r="AN15" s="596"/>
      <c r="AO15" s="596"/>
      <c r="AP15" s="635" t="str">
        <f t="shared" ca="1" si="2"/>
        <v/>
      </c>
      <c r="AQ15" s="660" t="s">
        <v>307</v>
      </c>
      <c r="AR15" s="581"/>
      <c r="AS15" s="581" t="e">
        <f>IF(#REF!="","",#REF!)</f>
        <v>#REF!</v>
      </c>
      <c r="AT15" s="581" t="e">
        <f>IF(#REF!="","",#REF!)</f>
        <v>#REF!</v>
      </c>
      <c r="AU15" s="582"/>
      <c r="AV15" s="582"/>
    </row>
    <row r="16" spans="1:59" s="583" customFormat="1" ht="13.95" customHeight="1" thickBot="1" x14ac:dyDescent="0.55000000000000004">
      <c r="A16" s="600"/>
      <c r="B16" s="601">
        <v>10</v>
      </c>
      <c r="C16" s="667"/>
      <c r="D16" s="624"/>
      <c r="E16" s="624"/>
      <c r="F16" s="624"/>
      <c r="G16" s="624"/>
      <c r="H16" s="625"/>
      <c r="I16" s="624"/>
      <c r="J16" s="624"/>
      <c r="K16" s="626"/>
      <c r="L16" s="626"/>
      <c r="M16" s="624"/>
      <c r="N16" s="624"/>
      <c r="O16" s="626"/>
      <c r="P16" s="626"/>
      <c r="Q16" s="626"/>
      <c r="R16" s="626"/>
      <c r="S16" s="626"/>
      <c r="T16" s="624"/>
      <c r="U16" s="627"/>
      <c r="V16" s="628"/>
      <c r="W16" s="625"/>
      <c r="X16" s="629"/>
      <c r="Y16" s="629" t="str">
        <f t="shared" si="0"/>
        <v/>
      </c>
      <c r="Z16" s="630">
        <v>10</v>
      </c>
      <c r="AA16" s="625"/>
      <c r="AB16" s="625"/>
      <c r="AC16" s="625"/>
      <c r="AD16" s="625"/>
      <c r="AE16" s="625"/>
      <c r="AF16" s="625">
        <f t="shared" si="1"/>
        <v>0</v>
      </c>
      <c r="AG16" s="631" t="str">
        <f t="shared" ca="1" si="3"/>
        <v xml:space="preserve"> </v>
      </c>
      <c r="AH16" s="632"/>
      <c r="AI16" s="632"/>
      <c r="AJ16" s="632"/>
      <c r="AK16" s="632"/>
      <c r="AL16" s="632"/>
      <c r="AM16" s="632"/>
      <c r="AN16" s="632"/>
      <c r="AO16" s="632"/>
      <c r="AP16" s="668" t="str">
        <f t="shared" ca="1" si="2"/>
        <v/>
      </c>
      <c r="AQ16" s="661" t="s">
        <v>308</v>
      </c>
      <c r="AR16" s="581"/>
      <c r="AS16" s="581" t="e">
        <f>IF(#REF!="","",#REF!)</f>
        <v>#REF!</v>
      </c>
      <c r="AT16" s="581" t="e">
        <f>IF(#REF!="","",#REF!)</f>
        <v>#REF!</v>
      </c>
      <c r="AU16" s="582"/>
      <c r="AV16" s="582"/>
    </row>
    <row r="17" spans="1:48" s="583" customFormat="1" ht="13.95" customHeight="1" x14ac:dyDescent="0.5">
      <c r="A17" s="570"/>
      <c r="B17" s="571">
        <v>11</v>
      </c>
      <c r="C17" s="664"/>
      <c r="D17" s="614"/>
      <c r="E17" s="613"/>
      <c r="F17" s="614"/>
      <c r="G17" s="614"/>
      <c r="H17" s="615"/>
      <c r="I17" s="614"/>
      <c r="J17" s="614"/>
      <c r="K17" s="616"/>
      <c r="L17" s="616"/>
      <c r="M17" s="614"/>
      <c r="N17" s="614"/>
      <c r="O17" s="616"/>
      <c r="P17" s="616"/>
      <c r="Q17" s="616"/>
      <c r="R17" s="616"/>
      <c r="S17" s="616"/>
      <c r="T17" s="614"/>
      <c r="U17" s="617"/>
      <c r="V17" s="618"/>
      <c r="W17" s="615"/>
      <c r="X17" s="619"/>
      <c r="Y17" s="619" t="str">
        <f t="shared" ref="Y17:Y36" si="4">IF(X17="","",IF(X17&lt;50,"0",IF(X17&lt;55,"1",IF(X17&lt;60,"1.5",IF(X17&lt;65,"2",IF(X17&lt;70,"2.5",IF(X17&lt;75,"3",IF(X17&lt;80,"3.5","4"))))))))</f>
        <v/>
      </c>
      <c r="Z17" s="620">
        <v>11</v>
      </c>
      <c r="AA17" s="615"/>
      <c r="AB17" s="615"/>
      <c r="AC17" s="615"/>
      <c r="AD17" s="615"/>
      <c r="AE17" s="615"/>
      <c r="AF17" s="615">
        <f t="shared" ref="AF17:AF36" si="5">X17</f>
        <v>0</v>
      </c>
      <c r="AG17" s="621" t="str">
        <f t="shared" ca="1" si="3"/>
        <v xml:space="preserve"> </v>
      </c>
      <c r="AH17" s="622"/>
      <c r="AI17" s="622"/>
      <c r="AJ17" s="622"/>
      <c r="AK17" s="622"/>
      <c r="AL17" s="622"/>
      <c r="AM17" s="622"/>
      <c r="AN17" s="622"/>
      <c r="AO17" s="622"/>
      <c r="AP17" s="633" t="str">
        <f t="shared" ref="AP17:AP36" ca="1" si="6">IF(X17="","",IF(COUNTIF(AH17:AO17,0)&gt;0,0,MODE(LARGE(AH17:AO17,ROW(INDIRECT("1:"&amp;COUNT(AH17:AO17)))))))</f>
        <v/>
      </c>
      <c r="AQ17" s="634"/>
      <c r="AR17" s="581"/>
      <c r="AS17" s="581" t="e">
        <f>IF(#REF!="","",#REF!)</f>
        <v>#REF!</v>
      </c>
      <c r="AT17" s="581" t="e">
        <f>IF(#REF!="","",#REF!)</f>
        <v>#REF!</v>
      </c>
      <c r="AU17" s="582"/>
      <c r="AV17" s="582"/>
    </row>
    <row r="18" spans="1:48" s="583" customFormat="1" ht="13.95" customHeight="1" x14ac:dyDescent="0.5">
      <c r="A18" s="585"/>
      <c r="B18" s="586">
        <v>12</v>
      </c>
      <c r="C18" s="665"/>
      <c r="D18" s="588"/>
      <c r="E18" s="587"/>
      <c r="F18" s="588"/>
      <c r="G18" s="588"/>
      <c r="H18" s="589"/>
      <c r="I18" s="588"/>
      <c r="J18" s="588"/>
      <c r="K18" s="590"/>
      <c r="L18" s="590"/>
      <c r="M18" s="588"/>
      <c r="N18" s="588"/>
      <c r="O18" s="590"/>
      <c r="P18" s="590"/>
      <c r="Q18" s="590"/>
      <c r="R18" s="590"/>
      <c r="S18" s="590"/>
      <c r="T18" s="588"/>
      <c r="U18" s="591"/>
      <c r="V18" s="592"/>
      <c r="W18" s="589"/>
      <c r="X18" s="593"/>
      <c r="Y18" s="593" t="str">
        <f t="shared" si="4"/>
        <v/>
      </c>
      <c r="Z18" s="594">
        <v>12</v>
      </c>
      <c r="AA18" s="589"/>
      <c r="AB18" s="589"/>
      <c r="AC18" s="589"/>
      <c r="AD18" s="589"/>
      <c r="AE18" s="589"/>
      <c r="AF18" s="589">
        <f t="shared" si="5"/>
        <v>0</v>
      </c>
      <c r="AG18" s="595" t="str">
        <f t="shared" ca="1" si="3"/>
        <v xml:space="preserve"> </v>
      </c>
      <c r="AH18" s="596"/>
      <c r="AI18" s="596"/>
      <c r="AJ18" s="596"/>
      <c r="AK18" s="596"/>
      <c r="AL18" s="596"/>
      <c r="AM18" s="596"/>
      <c r="AN18" s="596"/>
      <c r="AO18" s="596"/>
      <c r="AP18" s="635" t="str">
        <f t="shared" ca="1" si="6"/>
        <v/>
      </c>
      <c r="AQ18" s="636" t="s">
        <v>269</v>
      </c>
      <c r="AR18" s="581"/>
      <c r="AS18" s="581" t="e">
        <f>IF(#REF!="","",#REF!)</f>
        <v>#REF!</v>
      </c>
      <c r="AT18" s="581" t="e">
        <f>IF(#REF!="","",#REF!)</f>
        <v>#REF!</v>
      </c>
      <c r="AU18" s="582"/>
      <c r="AV18" s="582"/>
    </row>
    <row r="19" spans="1:48" s="583" customFormat="1" ht="13.95" customHeight="1" x14ac:dyDescent="0.5">
      <c r="A19" s="585"/>
      <c r="B19" s="586">
        <v>13</v>
      </c>
      <c r="C19" s="665"/>
      <c r="D19" s="588"/>
      <c r="E19" s="587"/>
      <c r="F19" s="588"/>
      <c r="G19" s="588"/>
      <c r="H19" s="589"/>
      <c r="I19" s="588"/>
      <c r="J19" s="588"/>
      <c r="K19" s="590"/>
      <c r="L19" s="590"/>
      <c r="M19" s="588"/>
      <c r="N19" s="588"/>
      <c r="O19" s="590"/>
      <c r="P19" s="590"/>
      <c r="Q19" s="590"/>
      <c r="R19" s="590"/>
      <c r="S19" s="590"/>
      <c r="T19" s="588"/>
      <c r="U19" s="591"/>
      <c r="V19" s="592"/>
      <c r="W19" s="589"/>
      <c r="X19" s="593"/>
      <c r="Y19" s="593" t="str">
        <f t="shared" si="4"/>
        <v/>
      </c>
      <c r="Z19" s="594">
        <v>13</v>
      </c>
      <c r="AA19" s="589"/>
      <c r="AB19" s="589"/>
      <c r="AC19" s="589"/>
      <c r="AD19" s="589"/>
      <c r="AE19" s="589"/>
      <c r="AF19" s="589">
        <f t="shared" si="5"/>
        <v>0</v>
      </c>
      <c r="AG19" s="595" t="str">
        <f t="shared" ca="1" si="3"/>
        <v xml:space="preserve"> </v>
      </c>
      <c r="AH19" s="596"/>
      <c r="AI19" s="596"/>
      <c r="AJ19" s="596"/>
      <c r="AK19" s="596"/>
      <c r="AL19" s="596"/>
      <c r="AM19" s="596"/>
      <c r="AN19" s="596"/>
      <c r="AO19" s="596"/>
      <c r="AP19" s="635" t="str">
        <f t="shared" ca="1" si="6"/>
        <v/>
      </c>
      <c r="AQ19" s="634" t="s">
        <v>270</v>
      </c>
      <c r="AR19" s="581"/>
      <c r="AS19" s="581" t="e">
        <f>IF(#REF!="","",#REF!)</f>
        <v>#REF!</v>
      </c>
      <c r="AT19" s="581" t="e">
        <f>IF(#REF!="","",#REF!)</f>
        <v>#REF!</v>
      </c>
      <c r="AU19" s="582"/>
      <c r="AV19" s="582"/>
    </row>
    <row r="20" spans="1:48" s="583" customFormat="1" ht="13.95" customHeight="1" x14ac:dyDescent="0.5">
      <c r="A20" s="585"/>
      <c r="B20" s="586">
        <v>14</v>
      </c>
      <c r="C20" s="665"/>
      <c r="D20" s="588"/>
      <c r="E20" s="587"/>
      <c r="F20" s="588"/>
      <c r="G20" s="588"/>
      <c r="H20" s="589"/>
      <c r="I20" s="588"/>
      <c r="J20" s="588"/>
      <c r="K20" s="590"/>
      <c r="L20" s="590"/>
      <c r="M20" s="588"/>
      <c r="N20" s="588"/>
      <c r="O20" s="590"/>
      <c r="P20" s="590"/>
      <c r="Q20" s="590"/>
      <c r="R20" s="590"/>
      <c r="S20" s="590"/>
      <c r="T20" s="588"/>
      <c r="U20" s="591"/>
      <c r="V20" s="592"/>
      <c r="W20" s="589"/>
      <c r="X20" s="593"/>
      <c r="Y20" s="593" t="str">
        <f t="shared" si="4"/>
        <v/>
      </c>
      <c r="Z20" s="594">
        <v>14</v>
      </c>
      <c r="AA20" s="589"/>
      <c r="AB20" s="589"/>
      <c r="AC20" s="589"/>
      <c r="AD20" s="589"/>
      <c r="AE20" s="589"/>
      <c r="AF20" s="589">
        <f t="shared" si="5"/>
        <v>0</v>
      </c>
      <c r="AG20" s="595" t="str">
        <f t="shared" ca="1" si="3"/>
        <v xml:space="preserve"> </v>
      </c>
      <c r="AH20" s="596"/>
      <c r="AI20" s="596"/>
      <c r="AJ20" s="596"/>
      <c r="AK20" s="596"/>
      <c r="AL20" s="596"/>
      <c r="AM20" s="596"/>
      <c r="AN20" s="596"/>
      <c r="AO20" s="596"/>
      <c r="AP20" s="635" t="str">
        <f t="shared" ca="1" si="6"/>
        <v/>
      </c>
      <c r="AQ20" s="634" t="s">
        <v>271</v>
      </c>
      <c r="AR20" s="581"/>
      <c r="AS20" s="581" t="e">
        <f>IF(#REF!="","",#REF!)</f>
        <v>#REF!</v>
      </c>
      <c r="AT20" s="581" t="e">
        <f>IF(#REF!="","",#REF!)</f>
        <v>#REF!</v>
      </c>
      <c r="AU20" s="582"/>
      <c r="AV20" s="582"/>
    </row>
    <row r="21" spans="1:48" s="583" customFormat="1" ht="13.95" customHeight="1" thickBot="1" x14ac:dyDescent="0.55000000000000004">
      <c r="A21" s="600"/>
      <c r="B21" s="601">
        <v>15</v>
      </c>
      <c r="C21" s="666"/>
      <c r="D21" s="603"/>
      <c r="E21" s="602"/>
      <c r="F21" s="603"/>
      <c r="G21" s="603"/>
      <c r="H21" s="604"/>
      <c r="I21" s="603"/>
      <c r="J21" s="603"/>
      <c r="K21" s="605"/>
      <c r="L21" s="605"/>
      <c r="M21" s="603"/>
      <c r="N21" s="603"/>
      <c r="O21" s="605"/>
      <c r="P21" s="605"/>
      <c r="Q21" s="605"/>
      <c r="R21" s="605"/>
      <c r="S21" s="605"/>
      <c r="T21" s="603"/>
      <c r="U21" s="606"/>
      <c r="V21" s="607"/>
      <c r="W21" s="604"/>
      <c r="X21" s="608"/>
      <c r="Y21" s="608" t="str">
        <f t="shared" si="4"/>
        <v/>
      </c>
      <c r="Z21" s="609">
        <v>15</v>
      </c>
      <c r="AA21" s="604"/>
      <c r="AB21" s="604"/>
      <c r="AC21" s="604"/>
      <c r="AD21" s="604"/>
      <c r="AE21" s="604"/>
      <c r="AF21" s="604">
        <f t="shared" si="5"/>
        <v>0</v>
      </c>
      <c r="AG21" s="610" t="str">
        <f t="shared" ca="1" si="3"/>
        <v xml:space="preserve"> </v>
      </c>
      <c r="AH21" s="611"/>
      <c r="AI21" s="611"/>
      <c r="AJ21" s="611"/>
      <c r="AK21" s="611"/>
      <c r="AL21" s="611"/>
      <c r="AM21" s="611"/>
      <c r="AN21" s="611"/>
      <c r="AO21" s="611"/>
      <c r="AP21" s="637" t="str">
        <f t="shared" ca="1" si="6"/>
        <v/>
      </c>
      <c r="AQ21" s="634" t="s">
        <v>272</v>
      </c>
      <c r="AR21" s="581"/>
      <c r="AS21" s="581" t="e">
        <f>IF(#REF!="","",#REF!)</f>
        <v>#REF!</v>
      </c>
      <c r="AT21" s="581" t="e">
        <f>IF(#REF!="","",#REF!)</f>
        <v>#REF!</v>
      </c>
      <c r="AU21" s="582"/>
      <c r="AV21" s="582"/>
    </row>
    <row r="22" spans="1:48" s="583" customFormat="1" ht="13.95" customHeight="1" x14ac:dyDescent="0.5">
      <c r="A22" s="570"/>
      <c r="B22" s="571">
        <v>16</v>
      </c>
      <c r="C22" s="664"/>
      <c r="D22" s="614"/>
      <c r="E22" s="613"/>
      <c r="F22" s="614"/>
      <c r="G22" s="614"/>
      <c r="H22" s="615"/>
      <c r="I22" s="614"/>
      <c r="J22" s="614"/>
      <c r="K22" s="616"/>
      <c r="L22" s="616"/>
      <c r="M22" s="614"/>
      <c r="N22" s="614"/>
      <c r="O22" s="616"/>
      <c r="P22" s="616"/>
      <c r="Q22" s="616"/>
      <c r="R22" s="616"/>
      <c r="S22" s="616"/>
      <c r="T22" s="614"/>
      <c r="U22" s="617"/>
      <c r="V22" s="618"/>
      <c r="W22" s="615"/>
      <c r="X22" s="619"/>
      <c r="Y22" s="619" t="str">
        <f t="shared" si="4"/>
        <v/>
      </c>
      <c r="Z22" s="620">
        <v>16</v>
      </c>
      <c r="AA22" s="615"/>
      <c r="AB22" s="615"/>
      <c r="AC22" s="615"/>
      <c r="AD22" s="615"/>
      <c r="AE22" s="615"/>
      <c r="AF22" s="615">
        <f t="shared" si="5"/>
        <v>0</v>
      </c>
      <c r="AG22" s="621" t="str">
        <f t="shared" ca="1" si="3"/>
        <v xml:space="preserve"> </v>
      </c>
      <c r="AH22" s="622"/>
      <c r="AI22" s="622"/>
      <c r="AJ22" s="622"/>
      <c r="AK22" s="622"/>
      <c r="AL22" s="622"/>
      <c r="AM22" s="622"/>
      <c r="AN22" s="622"/>
      <c r="AO22" s="622"/>
      <c r="AP22" s="633" t="str">
        <f t="shared" ca="1" si="6"/>
        <v/>
      </c>
      <c r="AQ22" s="634" t="s">
        <v>273</v>
      </c>
      <c r="AR22" s="581"/>
      <c r="AS22" s="581" t="e">
        <f>IF(#REF!="","",#REF!)</f>
        <v>#REF!</v>
      </c>
      <c r="AT22" s="581" t="e">
        <f>IF(#REF!="","",#REF!)</f>
        <v>#REF!</v>
      </c>
      <c r="AU22" s="582"/>
      <c r="AV22" s="582"/>
    </row>
    <row r="23" spans="1:48" s="583" customFormat="1" ht="13.95" customHeight="1" x14ac:dyDescent="0.5">
      <c r="A23" s="585"/>
      <c r="B23" s="586">
        <v>17</v>
      </c>
      <c r="C23" s="669"/>
      <c r="D23" s="572"/>
      <c r="E23" s="572"/>
      <c r="F23" s="572"/>
      <c r="G23" s="572"/>
      <c r="H23" s="573"/>
      <c r="I23" s="572"/>
      <c r="J23" s="572"/>
      <c r="K23" s="574"/>
      <c r="L23" s="574"/>
      <c r="M23" s="572"/>
      <c r="N23" s="572"/>
      <c r="O23" s="574"/>
      <c r="P23" s="574"/>
      <c r="Q23" s="574"/>
      <c r="R23" s="574"/>
      <c r="S23" s="574"/>
      <c r="T23" s="572"/>
      <c r="U23" s="575"/>
      <c r="V23" s="576"/>
      <c r="W23" s="573"/>
      <c r="X23" s="577"/>
      <c r="Y23" s="577" t="str">
        <f t="shared" si="4"/>
        <v/>
      </c>
      <c r="Z23" s="578">
        <v>17</v>
      </c>
      <c r="AA23" s="573"/>
      <c r="AB23" s="573"/>
      <c r="AC23" s="573"/>
      <c r="AD23" s="573"/>
      <c r="AE23" s="573"/>
      <c r="AF23" s="573">
        <f t="shared" si="5"/>
        <v>0</v>
      </c>
      <c r="AG23" s="579" t="str">
        <f t="shared" ca="1" si="3"/>
        <v xml:space="preserve"> </v>
      </c>
      <c r="AH23" s="580"/>
      <c r="AI23" s="580"/>
      <c r="AJ23" s="580"/>
      <c r="AK23" s="580"/>
      <c r="AL23" s="580"/>
      <c r="AM23" s="580"/>
      <c r="AN23" s="580"/>
      <c r="AO23" s="580"/>
      <c r="AP23" s="670" t="str">
        <f t="shared" ca="1" si="6"/>
        <v/>
      </c>
      <c r="AQ23" s="634" t="s">
        <v>274</v>
      </c>
      <c r="AR23" s="581"/>
      <c r="AS23" s="581" t="e">
        <f>IF(#REF!="","",#REF!)</f>
        <v>#REF!</v>
      </c>
      <c r="AT23" s="581" t="e">
        <f>IF(#REF!="","",#REF!)</f>
        <v>#REF!</v>
      </c>
      <c r="AU23" s="582"/>
      <c r="AV23" s="582"/>
    </row>
    <row r="24" spans="1:48" s="638" customFormat="1" ht="13.95" customHeight="1" x14ac:dyDescent="0.5">
      <c r="A24" s="585"/>
      <c r="B24" s="586">
        <v>18</v>
      </c>
      <c r="C24" s="665"/>
      <c r="D24" s="588"/>
      <c r="E24" s="588"/>
      <c r="F24" s="588"/>
      <c r="G24" s="588"/>
      <c r="H24" s="589"/>
      <c r="I24" s="588"/>
      <c r="J24" s="588"/>
      <c r="K24" s="590"/>
      <c r="L24" s="590"/>
      <c r="M24" s="588"/>
      <c r="N24" s="588"/>
      <c r="O24" s="590"/>
      <c r="P24" s="590"/>
      <c r="Q24" s="590"/>
      <c r="R24" s="590"/>
      <c r="S24" s="590"/>
      <c r="T24" s="588"/>
      <c r="U24" s="591"/>
      <c r="V24" s="592"/>
      <c r="W24" s="589"/>
      <c r="X24" s="593"/>
      <c r="Y24" s="593" t="str">
        <f t="shared" si="4"/>
        <v/>
      </c>
      <c r="Z24" s="594">
        <v>18</v>
      </c>
      <c r="AA24" s="589"/>
      <c r="AB24" s="589"/>
      <c r="AC24" s="589"/>
      <c r="AD24" s="589"/>
      <c r="AE24" s="589"/>
      <c r="AF24" s="589">
        <f t="shared" si="5"/>
        <v>0</v>
      </c>
      <c r="AG24" s="595" t="str">
        <f t="shared" ca="1" si="3"/>
        <v xml:space="preserve"> </v>
      </c>
      <c r="AH24" s="596"/>
      <c r="AI24" s="596"/>
      <c r="AJ24" s="596"/>
      <c r="AK24" s="596"/>
      <c r="AL24" s="596"/>
      <c r="AM24" s="596"/>
      <c r="AN24" s="596"/>
      <c r="AO24" s="596"/>
      <c r="AP24" s="635" t="str">
        <f t="shared" ca="1" si="6"/>
        <v/>
      </c>
      <c r="AQ24" s="660" t="s">
        <v>275</v>
      </c>
      <c r="AR24" s="581"/>
      <c r="AS24" s="581" t="e">
        <f>IF(#REF!="","",#REF!)</f>
        <v>#REF!</v>
      </c>
      <c r="AT24" s="581" t="e">
        <f>IF(#REF!="","",#REF!)</f>
        <v>#REF!</v>
      </c>
      <c r="AU24" s="582"/>
      <c r="AV24" s="582"/>
    </row>
    <row r="25" spans="1:48" s="583" customFormat="1" ht="13.95" customHeight="1" x14ac:dyDescent="0.5">
      <c r="A25" s="585"/>
      <c r="B25" s="586">
        <v>19</v>
      </c>
      <c r="C25" s="665"/>
      <c r="D25" s="588"/>
      <c r="E25" s="588"/>
      <c r="F25" s="588"/>
      <c r="G25" s="588"/>
      <c r="H25" s="589"/>
      <c r="I25" s="588"/>
      <c r="J25" s="588"/>
      <c r="K25" s="590"/>
      <c r="L25" s="590"/>
      <c r="M25" s="588"/>
      <c r="N25" s="588"/>
      <c r="O25" s="590"/>
      <c r="P25" s="590"/>
      <c r="Q25" s="590"/>
      <c r="R25" s="590"/>
      <c r="S25" s="590"/>
      <c r="T25" s="588"/>
      <c r="U25" s="591"/>
      <c r="V25" s="592"/>
      <c r="W25" s="589"/>
      <c r="X25" s="593"/>
      <c r="Y25" s="593" t="str">
        <f t="shared" si="4"/>
        <v/>
      </c>
      <c r="Z25" s="594">
        <v>19</v>
      </c>
      <c r="AA25" s="589"/>
      <c r="AB25" s="589"/>
      <c r="AC25" s="589"/>
      <c r="AD25" s="589"/>
      <c r="AE25" s="589"/>
      <c r="AF25" s="589">
        <f t="shared" si="5"/>
        <v>0</v>
      </c>
      <c r="AG25" s="595" t="str">
        <f t="shared" ca="1" si="3"/>
        <v xml:space="preserve"> </v>
      </c>
      <c r="AH25" s="596"/>
      <c r="AI25" s="596"/>
      <c r="AJ25" s="596"/>
      <c r="AK25" s="596"/>
      <c r="AL25" s="596"/>
      <c r="AM25" s="596"/>
      <c r="AN25" s="596"/>
      <c r="AO25" s="596"/>
      <c r="AP25" s="635" t="str">
        <f t="shared" ca="1" si="6"/>
        <v/>
      </c>
      <c r="AQ25" s="660" t="s">
        <v>276</v>
      </c>
      <c r="AR25" s="581"/>
      <c r="AS25" s="581" t="e">
        <f>IF(#REF!="","",#REF!)</f>
        <v>#REF!</v>
      </c>
      <c r="AT25" s="581" t="e">
        <f>IF(#REF!="","",#REF!)</f>
        <v>#REF!</v>
      </c>
      <c r="AU25" s="582"/>
      <c r="AV25" s="582"/>
    </row>
    <row r="26" spans="1:48" s="583" customFormat="1" ht="13.95" customHeight="1" thickBot="1" x14ac:dyDescent="0.55000000000000004">
      <c r="A26" s="600"/>
      <c r="B26" s="601">
        <v>20</v>
      </c>
      <c r="C26" s="666"/>
      <c r="D26" s="603"/>
      <c r="E26" s="603"/>
      <c r="F26" s="603"/>
      <c r="G26" s="603"/>
      <c r="H26" s="604"/>
      <c r="I26" s="603"/>
      <c r="J26" s="603"/>
      <c r="K26" s="605"/>
      <c r="L26" s="605"/>
      <c r="M26" s="603"/>
      <c r="N26" s="603"/>
      <c r="O26" s="605"/>
      <c r="P26" s="605"/>
      <c r="Q26" s="605"/>
      <c r="R26" s="605"/>
      <c r="S26" s="605"/>
      <c r="T26" s="603"/>
      <c r="U26" s="606"/>
      <c r="V26" s="607"/>
      <c r="W26" s="604"/>
      <c r="X26" s="608"/>
      <c r="Y26" s="608" t="str">
        <f t="shared" si="4"/>
        <v/>
      </c>
      <c r="Z26" s="609">
        <v>20</v>
      </c>
      <c r="AA26" s="604"/>
      <c r="AB26" s="604"/>
      <c r="AC26" s="604"/>
      <c r="AD26" s="604"/>
      <c r="AE26" s="604"/>
      <c r="AF26" s="604">
        <f t="shared" si="5"/>
        <v>0</v>
      </c>
      <c r="AG26" s="610" t="str">
        <f t="shared" ca="1" si="3"/>
        <v xml:space="preserve"> </v>
      </c>
      <c r="AH26" s="611"/>
      <c r="AI26" s="611"/>
      <c r="AJ26" s="611"/>
      <c r="AK26" s="611"/>
      <c r="AL26" s="611"/>
      <c r="AM26" s="611"/>
      <c r="AN26" s="611"/>
      <c r="AO26" s="611"/>
      <c r="AP26" s="637" t="str">
        <f t="shared" ca="1" si="6"/>
        <v/>
      </c>
      <c r="AQ26" s="660" t="s">
        <v>277</v>
      </c>
      <c r="AR26" s="581"/>
      <c r="AS26" s="581" t="e">
        <f>IF(#REF!="","",#REF!)</f>
        <v>#REF!</v>
      </c>
      <c r="AT26" s="581" t="e">
        <f>IF(#REF!="","",#REF!)</f>
        <v>#REF!</v>
      </c>
      <c r="AU26" s="582"/>
      <c r="AV26" s="582"/>
    </row>
    <row r="27" spans="1:48" s="583" customFormat="1" ht="13.95" customHeight="1" x14ac:dyDescent="0.5">
      <c r="A27" s="570"/>
      <c r="B27" s="571">
        <v>21</v>
      </c>
      <c r="C27" s="664"/>
      <c r="D27" s="614"/>
      <c r="E27" s="614"/>
      <c r="F27" s="614"/>
      <c r="G27" s="614"/>
      <c r="H27" s="615"/>
      <c r="I27" s="614"/>
      <c r="J27" s="614"/>
      <c r="K27" s="616"/>
      <c r="L27" s="616"/>
      <c r="M27" s="614"/>
      <c r="N27" s="614"/>
      <c r="O27" s="616"/>
      <c r="P27" s="616"/>
      <c r="Q27" s="616"/>
      <c r="R27" s="616"/>
      <c r="S27" s="616"/>
      <c r="T27" s="614"/>
      <c r="U27" s="617"/>
      <c r="V27" s="618"/>
      <c r="W27" s="615"/>
      <c r="X27" s="619"/>
      <c r="Y27" s="619" t="str">
        <f t="shared" si="4"/>
        <v/>
      </c>
      <c r="Z27" s="620">
        <v>21</v>
      </c>
      <c r="AA27" s="615"/>
      <c r="AB27" s="615"/>
      <c r="AC27" s="615"/>
      <c r="AD27" s="615"/>
      <c r="AE27" s="615"/>
      <c r="AF27" s="615">
        <f t="shared" si="5"/>
        <v>0</v>
      </c>
      <c r="AG27" s="621" t="str">
        <f t="shared" ca="1" si="3"/>
        <v xml:space="preserve"> </v>
      </c>
      <c r="AH27" s="622"/>
      <c r="AI27" s="622"/>
      <c r="AJ27" s="622"/>
      <c r="AK27" s="622"/>
      <c r="AL27" s="622"/>
      <c r="AM27" s="622"/>
      <c r="AN27" s="622"/>
      <c r="AO27" s="622"/>
      <c r="AP27" s="633" t="str">
        <f t="shared" ca="1" si="6"/>
        <v/>
      </c>
      <c r="AQ27" s="660" t="s">
        <v>278</v>
      </c>
      <c r="AR27" s="581"/>
      <c r="AS27" s="581" t="e">
        <f>IF(#REF!="","",#REF!)</f>
        <v>#REF!</v>
      </c>
      <c r="AT27" s="581" t="e">
        <f>IF(#REF!="","",#REF!)</f>
        <v>#REF!</v>
      </c>
      <c r="AU27" s="582"/>
      <c r="AV27" s="582"/>
    </row>
    <row r="28" spans="1:48" s="583" customFormat="1" ht="13.95" customHeight="1" x14ac:dyDescent="0.5">
      <c r="A28" s="585"/>
      <c r="B28" s="586">
        <v>22</v>
      </c>
      <c r="C28" s="665"/>
      <c r="D28" s="588"/>
      <c r="E28" s="588"/>
      <c r="F28" s="588"/>
      <c r="G28" s="588"/>
      <c r="H28" s="589"/>
      <c r="I28" s="588"/>
      <c r="J28" s="588"/>
      <c r="K28" s="590"/>
      <c r="L28" s="590"/>
      <c r="M28" s="588"/>
      <c r="N28" s="588"/>
      <c r="O28" s="590"/>
      <c r="P28" s="590"/>
      <c r="Q28" s="590"/>
      <c r="R28" s="590"/>
      <c r="S28" s="590"/>
      <c r="T28" s="588"/>
      <c r="U28" s="591"/>
      <c r="V28" s="592"/>
      <c r="W28" s="589"/>
      <c r="X28" s="593"/>
      <c r="Y28" s="593" t="str">
        <f t="shared" si="4"/>
        <v/>
      </c>
      <c r="Z28" s="594">
        <v>22</v>
      </c>
      <c r="AA28" s="589"/>
      <c r="AB28" s="589"/>
      <c r="AC28" s="589"/>
      <c r="AD28" s="589"/>
      <c r="AE28" s="589"/>
      <c r="AF28" s="589">
        <f t="shared" si="5"/>
        <v>0</v>
      </c>
      <c r="AG28" s="595" t="str">
        <f t="shared" ca="1" si="3"/>
        <v xml:space="preserve"> </v>
      </c>
      <c r="AH28" s="596"/>
      <c r="AI28" s="596"/>
      <c r="AJ28" s="596"/>
      <c r="AK28" s="596"/>
      <c r="AL28" s="596"/>
      <c r="AM28" s="596"/>
      <c r="AN28" s="596"/>
      <c r="AO28" s="596"/>
      <c r="AP28" s="635" t="str">
        <f t="shared" ca="1" si="6"/>
        <v/>
      </c>
      <c r="AQ28" s="660"/>
      <c r="AR28" s="581"/>
      <c r="AS28" s="581" t="e">
        <f>IF(#REF!="","",#REF!)</f>
        <v>#REF!</v>
      </c>
      <c r="AT28" s="581" t="e">
        <f>IF(#REF!="","",#REF!)</f>
        <v>#REF!</v>
      </c>
      <c r="AU28" s="582"/>
      <c r="AV28" s="582"/>
    </row>
    <row r="29" spans="1:48" s="583" customFormat="1" ht="13.95" customHeight="1" x14ac:dyDescent="0.5">
      <c r="A29" s="585"/>
      <c r="B29" s="586">
        <v>23</v>
      </c>
      <c r="C29" s="665"/>
      <c r="D29" s="588"/>
      <c r="E29" s="588"/>
      <c r="F29" s="588"/>
      <c r="G29" s="588"/>
      <c r="H29" s="589"/>
      <c r="I29" s="588"/>
      <c r="J29" s="588"/>
      <c r="K29" s="590"/>
      <c r="L29" s="590"/>
      <c r="M29" s="588"/>
      <c r="N29" s="588"/>
      <c r="O29" s="590"/>
      <c r="P29" s="590"/>
      <c r="Q29" s="590"/>
      <c r="R29" s="590"/>
      <c r="S29" s="590"/>
      <c r="T29" s="588"/>
      <c r="U29" s="591"/>
      <c r="V29" s="592"/>
      <c r="W29" s="589"/>
      <c r="X29" s="593"/>
      <c r="Y29" s="593" t="str">
        <f t="shared" si="4"/>
        <v/>
      </c>
      <c r="Z29" s="594">
        <v>23</v>
      </c>
      <c r="AA29" s="589"/>
      <c r="AB29" s="589"/>
      <c r="AC29" s="589"/>
      <c r="AD29" s="589"/>
      <c r="AE29" s="589"/>
      <c r="AF29" s="589">
        <f t="shared" si="5"/>
        <v>0</v>
      </c>
      <c r="AG29" s="595" t="str">
        <f t="shared" ca="1" si="3"/>
        <v xml:space="preserve"> </v>
      </c>
      <c r="AH29" s="596"/>
      <c r="AI29" s="596"/>
      <c r="AJ29" s="596"/>
      <c r="AK29" s="596"/>
      <c r="AL29" s="596"/>
      <c r="AM29" s="596"/>
      <c r="AN29" s="596"/>
      <c r="AO29" s="596"/>
      <c r="AP29" s="635" t="str">
        <f t="shared" ca="1" si="6"/>
        <v/>
      </c>
      <c r="AQ29" s="634"/>
      <c r="AR29" s="581"/>
      <c r="AS29" s="581" t="e">
        <f>IF(#REF!="","",#REF!)</f>
        <v>#REF!</v>
      </c>
      <c r="AT29" s="581" t="e">
        <f>IF(#REF!="","",#REF!)</f>
        <v>#REF!</v>
      </c>
      <c r="AU29" s="582"/>
      <c r="AV29" s="582"/>
    </row>
    <row r="30" spans="1:48" s="583" customFormat="1" ht="13.95" customHeight="1" x14ac:dyDescent="0.5">
      <c r="A30" s="585"/>
      <c r="B30" s="586">
        <v>24</v>
      </c>
      <c r="C30" s="665"/>
      <c r="D30" s="588"/>
      <c r="E30" s="588"/>
      <c r="F30" s="588"/>
      <c r="G30" s="588"/>
      <c r="H30" s="589"/>
      <c r="I30" s="588"/>
      <c r="J30" s="588"/>
      <c r="K30" s="590"/>
      <c r="L30" s="590"/>
      <c r="M30" s="588"/>
      <c r="N30" s="588"/>
      <c r="O30" s="590"/>
      <c r="P30" s="590"/>
      <c r="Q30" s="590"/>
      <c r="R30" s="590"/>
      <c r="S30" s="590"/>
      <c r="T30" s="588"/>
      <c r="U30" s="591"/>
      <c r="V30" s="592"/>
      <c r="W30" s="589"/>
      <c r="X30" s="593"/>
      <c r="Y30" s="593" t="str">
        <f t="shared" si="4"/>
        <v/>
      </c>
      <c r="Z30" s="594">
        <v>24</v>
      </c>
      <c r="AA30" s="589"/>
      <c r="AB30" s="589"/>
      <c r="AC30" s="589"/>
      <c r="AD30" s="589"/>
      <c r="AE30" s="589"/>
      <c r="AF30" s="589">
        <f t="shared" si="5"/>
        <v>0</v>
      </c>
      <c r="AG30" s="595" t="str">
        <f t="shared" ca="1" si="3"/>
        <v xml:space="preserve"> </v>
      </c>
      <c r="AH30" s="596"/>
      <c r="AI30" s="596"/>
      <c r="AJ30" s="596"/>
      <c r="AK30" s="596"/>
      <c r="AL30" s="596"/>
      <c r="AM30" s="596"/>
      <c r="AN30" s="596"/>
      <c r="AO30" s="596"/>
      <c r="AP30" s="635" t="str">
        <f t="shared" ca="1" si="6"/>
        <v/>
      </c>
      <c r="AQ30" s="636" t="s">
        <v>279</v>
      </c>
      <c r="AR30" s="581"/>
      <c r="AS30" s="581" t="e">
        <f>IF(#REF!="","",#REF!)</f>
        <v>#REF!</v>
      </c>
      <c r="AT30" s="581" t="e">
        <f>IF(#REF!="","",#REF!)</f>
        <v>#REF!</v>
      </c>
      <c r="AU30" s="582"/>
      <c r="AV30" s="582"/>
    </row>
    <row r="31" spans="1:48" s="583" customFormat="1" ht="13.95" customHeight="1" thickBot="1" x14ac:dyDescent="0.55000000000000004">
      <c r="A31" s="600"/>
      <c r="B31" s="601">
        <v>25</v>
      </c>
      <c r="C31" s="666"/>
      <c r="D31" s="603"/>
      <c r="E31" s="603"/>
      <c r="F31" s="603"/>
      <c r="G31" s="603"/>
      <c r="H31" s="604"/>
      <c r="I31" s="603"/>
      <c r="J31" s="603"/>
      <c r="K31" s="605"/>
      <c r="L31" s="605"/>
      <c r="M31" s="603"/>
      <c r="N31" s="603"/>
      <c r="O31" s="605"/>
      <c r="P31" s="605"/>
      <c r="Q31" s="605"/>
      <c r="R31" s="605"/>
      <c r="S31" s="605"/>
      <c r="T31" s="603"/>
      <c r="U31" s="606"/>
      <c r="V31" s="607"/>
      <c r="W31" s="604"/>
      <c r="X31" s="608"/>
      <c r="Y31" s="608" t="str">
        <f t="shared" si="4"/>
        <v/>
      </c>
      <c r="Z31" s="609">
        <v>25</v>
      </c>
      <c r="AA31" s="604"/>
      <c r="AB31" s="604"/>
      <c r="AC31" s="604"/>
      <c r="AD31" s="604"/>
      <c r="AE31" s="604"/>
      <c r="AF31" s="604">
        <f t="shared" si="5"/>
        <v>0</v>
      </c>
      <c r="AG31" s="610" t="str">
        <f t="shared" ca="1" si="3"/>
        <v xml:space="preserve"> </v>
      </c>
      <c r="AH31" s="611"/>
      <c r="AI31" s="611"/>
      <c r="AJ31" s="611"/>
      <c r="AK31" s="611"/>
      <c r="AL31" s="611"/>
      <c r="AM31" s="611"/>
      <c r="AN31" s="611"/>
      <c r="AO31" s="611"/>
      <c r="AP31" s="637" t="str">
        <f t="shared" ca="1" si="6"/>
        <v/>
      </c>
      <c r="AQ31" s="634" t="s">
        <v>22</v>
      </c>
      <c r="AR31" s="581"/>
      <c r="AS31" s="581" t="e">
        <f>IF(#REF!="","",#REF!)</f>
        <v>#REF!</v>
      </c>
      <c r="AT31" s="581" t="e">
        <f>IF(#REF!="","",#REF!)</f>
        <v>#REF!</v>
      </c>
      <c r="AU31" s="582"/>
      <c r="AV31" s="582"/>
    </row>
    <row r="32" spans="1:48" s="583" customFormat="1" ht="13.95" customHeight="1" x14ac:dyDescent="0.5">
      <c r="A32" s="570"/>
      <c r="B32" s="571">
        <v>26</v>
      </c>
      <c r="C32" s="664"/>
      <c r="D32" s="614"/>
      <c r="E32" s="614"/>
      <c r="F32" s="614"/>
      <c r="G32" s="614"/>
      <c r="H32" s="615"/>
      <c r="I32" s="614"/>
      <c r="J32" s="614"/>
      <c r="K32" s="616"/>
      <c r="L32" s="616"/>
      <c r="M32" s="614"/>
      <c r="N32" s="614"/>
      <c r="O32" s="616"/>
      <c r="P32" s="616"/>
      <c r="Q32" s="616"/>
      <c r="R32" s="616"/>
      <c r="S32" s="616"/>
      <c r="T32" s="614"/>
      <c r="U32" s="617"/>
      <c r="V32" s="618"/>
      <c r="W32" s="615"/>
      <c r="X32" s="619"/>
      <c r="Y32" s="619" t="str">
        <f t="shared" si="4"/>
        <v/>
      </c>
      <c r="Z32" s="620">
        <v>26</v>
      </c>
      <c r="AA32" s="615"/>
      <c r="AB32" s="615"/>
      <c r="AC32" s="615"/>
      <c r="AD32" s="615"/>
      <c r="AE32" s="615"/>
      <c r="AF32" s="615">
        <f t="shared" si="5"/>
        <v>0</v>
      </c>
      <c r="AG32" s="621" t="str">
        <f t="shared" ca="1" si="3"/>
        <v xml:space="preserve"> </v>
      </c>
      <c r="AH32" s="622"/>
      <c r="AI32" s="622"/>
      <c r="AJ32" s="622"/>
      <c r="AK32" s="622"/>
      <c r="AL32" s="622"/>
      <c r="AM32" s="622"/>
      <c r="AN32" s="622"/>
      <c r="AO32" s="622"/>
      <c r="AP32" s="633" t="str">
        <f t="shared" ca="1" si="6"/>
        <v/>
      </c>
      <c r="AQ32" s="660" t="s">
        <v>280</v>
      </c>
      <c r="AR32" s="581"/>
      <c r="AS32" s="581" t="e">
        <f>IF(#REF!="","",#REF!)</f>
        <v>#REF!</v>
      </c>
      <c r="AT32" s="581" t="e">
        <f>IF(#REF!="","",#REF!)</f>
        <v>#REF!</v>
      </c>
      <c r="AU32" s="582"/>
      <c r="AV32" s="582"/>
    </row>
    <row r="33" spans="1:48" s="583" customFormat="1" ht="13.95" customHeight="1" x14ac:dyDescent="0.5">
      <c r="A33" s="585"/>
      <c r="B33" s="586">
        <v>27</v>
      </c>
      <c r="C33" s="665"/>
      <c r="D33" s="588"/>
      <c r="E33" s="588"/>
      <c r="F33" s="588"/>
      <c r="G33" s="588"/>
      <c r="H33" s="589"/>
      <c r="I33" s="588"/>
      <c r="J33" s="588"/>
      <c r="K33" s="590"/>
      <c r="L33" s="590"/>
      <c r="M33" s="588"/>
      <c r="N33" s="588"/>
      <c r="O33" s="590"/>
      <c r="P33" s="590"/>
      <c r="Q33" s="590"/>
      <c r="R33" s="590"/>
      <c r="S33" s="590"/>
      <c r="T33" s="588"/>
      <c r="U33" s="591"/>
      <c r="V33" s="592"/>
      <c r="W33" s="589"/>
      <c r="X33" s="593"/>
      <c r="Y33" s="593" t="str">
        <f t="shared" si="4"/>
        <v/>
      </c>
      <c r="Z33" s="594">
        <v>27</v>
      </c>
      <c r="AA33" s="589"/>
      <c r="AB33" s="589"/>
      <c r="AC33" s="589"/>
      <c r="AD33" s="589"/>
      <c r="AE33" s="589"/>
      <c r="AF33" s="589">
        <f>X33</f>
        <v>0</v>
      </c>
      <c r="AG33" s="595" t="str">
        <f t="shared" ca="1" si="3"/>
        <v xml:space="preserve"> </v>
      </c>
      <c r="AH33" s="596"/>
      <c r="AI33" s="596"/>
      <c r="AJ33" s="596"/>
      <c r="AK33" s="596"/>
      <c r="AL33" s="596"/>
      <c r="AM33" s="596"/>
      <c r="AN33" s="596"/>
      <c r="AO33" s="596"/>
      <c r="AP33" s="635" t="str">
        <f t="shared" ca="1" si="6"/>
        <v/>
      </c>
      <c r="AQ33" s="660" t="s">
        <v>281</v>
      </c>
      <c r="AR33" s="581"/>
      <c r="AS33" s="581" t="e">
        <f>IF(#REF!="","",#REF!)</f>
        <v>#REF!</v>
      </c>
      <c r="AT33" s="581" t="e">
        <f>IF(#REF!="","",#REF!)</f>
        <v>#REF!</v>
      </c>
      <c r="AU33" s="582"/>
      <c r="AV33" s="582"/>
    </row>
    <row r="34" spans="1:48" s="583" customFormat="1" ht="13.95" customHeight="1" x14ac:dyDescent="0.5">
      <c r="A34" s="585"/>
      <c r="B34" s="586">
        <v>28</v>
      </c>
      <c r="C34" s="665"/>
      <c r="D34" s="588"/>
      <c r="E34" s="588"/>
      <c r="F34" s="588"/>
      <c r="G34" s="588"/>
      <c r="H34" s="589"/>
      <c r="I34" s="588"/>
      <c r="J34" s="588"/>
      <c r="K34" s="590"/>
      <c r="L34" s="590"/>
      <c r="M34" s="588"/>
      <c r="N34" s="588"/>
      <c r="O34" s="590"/>
      <c r="P34" s="590"/>
      <c r="Q34" s="590"/>
      <c r="R34" s="590"/>
      <c r="S34" s="590"/>
      <c r="T34" s="588"/>
      <c r="U34" s="591"/>
      <c r="V34" s="592"/>
      <c r="W34" s="589"/>
      <c r="X34" s="593"/>
      <c r="Y34" s="593" t="str">
        <f t="shared" si="4"/>
        <v/>
      </c>
      <c r="Z34" s="594">
        <v>28</v>
      </c>
      <c r="AA34" s="589"/>
      <c r="AB34" s="589"/>
      <c r="AC34" s="589"/>
      <c r="AD34" s="589"/>
      <c r="AE34" s="589"/>
      <c r="AF34" s="589">
        <f t="shared" si="5"/>
        <v>0</v>
      </c>
      <c r="AG34" s="595" t="str">
        <f t="shared" ca="1" si="3"/>
        <v xml:space="preserve"> </v>
      </c>
      <c r="AH34" s="596"/>
      <c r="AI34" s="596"/>
      <c r="AJ34" s="596"/>
      <c r="AK34" s="596"/>
      <c r="AL34" s="596"/>
      <c r="AM34" s="596"/>
      <c r="AN34" s="596"/>
      <c r="AO34" s="596"/>
      <c r="AP34" s="635" t="str">
        <f t="shared" ca="1" si="6"/>
        <v/>
      </c>
      <c r="AQ34" s="660" t="s">
        <v>282</v>
      </c>
      <c r="AR34" s="581"/>
      <c r="AS34" s="581" t="e">
        <f>IF(#REF!="","",#REF!)</f>
        <v>#REF!</v>
      </c>
      <c r="AT34" s="581" t="e">
        <f>IF(#REF!="","",#REF!)</f>
        <v>#REF!</v>
      </c>
      <c r="AU34" s="582"/>
      <c r="AV34" s="582"/>
    </row>
    <row r="35" spans="1:48" s="583" customFormat="1" ht="13.95" customHeight="1" x14ac:dyDescent="0.5">
      <c r="A35" s="585"/>
      <c r="B35" s="586">
        <v>29</v>
      </c>
      <c r="C35" s="665"/>
      <c r="D35" s="588"/>
      <c r="E35" s="588"/>
      <c r="F35" s="588"/>
      <c r="G35" s="588"/>
      <c r="H35" s="589"/>
      <c r="I35" s="588"/>
      <c r="J35" s="588"/>
      <c r="K35" s="590"/>
      <c r="L35" s="590"/>
      <c r="M35" s="588"/>
      <c r="N35" s="588"/>
      <c r="O35" s="590"/>
      <c r="P35" s="590"/>
      <c r="Q35" s="590"/>
      <c r="R35" s="590"/>
      <c r="S35" s="590"/>
      <c r="T35" s="588"/>
      <c r="U35" s="591"/>
      <c r="V35" s="592"/>
      <c r="W35" s="589"/>
      <c r="X35" s="593"/>
      <c r="Y35" s="593" t="str">
        <f t="shared" si="4"/>
        <v/>
      </c>
      <c r="Z35" s="594">
        <v>29</v>
      </c>
      <c r="AA35" s="589"/>
      <c r="AB35" s="589"/>
      <c r="AC35" s="589"/>
      <c r="AD35" s="589"/>
      <c r="AE35" s="589"/>
      <c r="AF35" s="589">
        <f t="shared" si="5"/>
        <v>0</v>
      </c>
      <c r="AG35" s="595" t="str">
        <f t="shared" ca="1" si="3"/>
        <v xml:space="preserve"> </v>
      </c>
      <c r="AH35" s="596"/>
      <c r="AI35" s="596"/>
      <c r="AJ35" s="596"/>
      <c r="AK35" s="596"/>
      <c r="AL35" s="596"/>
      <c r="AM35" s="596"/>
      <c r="AN35" s="596"/>
      <c r="AO35" s="596"/>
      <c r="AP35" s="635" t="str">
        <f t="shared" ca="1" si="6"/>
        <v/>
      </c>
      <c r="AQ35" s="660" t="s">
        <v>283</v>
      </c>
      <c r="AR35" s="581"/>
      <c r="AS35" s="581" t="e">
        <f>IF(#REF!="","",#REF!)</f>
        <v>#REF!</v>
      </c>
      <c r="AT35" s="581" t="e">
        <f>IF(#REF!="","",#REF!)</f>
        <v>#REF!</v>
      </c>
      <c r="AU35" s="582"/>
      <c r="AV35" s="582"/>
    </row>
    <row r="36" spans="1:48" s="583" customFormat="1" ht="13.95" customHeight="1" thickBot="1" x14ac:dyDescent="0.55000000000000004">
      <c r="A36" s="600"/>
      <c r="B36" s="601">
        <v>30</v>
      </c>
      <c r="C36" s="666"/>
      <c r="D36" s="603"/>
      <c r="E36" s="603"/>
      <c r="F36" s="603"/>
      <c r="G36" s="603"/>
      <c r="H36" s="604"/>
      <c r="I36" s="603"/>
      <c r="J36" s="603"/>
      <c r="K36" s="605"/>
      <c r="L36" s="605"/>
      <c r="M36" s="603"/>
      <c r="N36" s="603"/>
      <c r="O36" s="605"/>
      <c r="P36" s="605"/>
      <c r="Q36" s="605"/>
      <c r="R36" s="605"/>
      <c r="S36" s="605"/>
      <c r="T36" s="603"/>
      <c r="U36" s="606"/>
      <c r="V36" s="607"/>
      <c r="W36" s="604"/>
      <c r="X36" s="608"/>
      <c r="Y36" s="608" t="str">
        <f t="shared" si="4"/>
        <v/>
      </c>
      <c r="Z36" s="609">
        <v>30</v>
      </c>
      <c r="AA36" s="604"/>
      <c r="AB36" s="604"/>
      <c r="AC36" s="604"/>
      <c r="AD36" s="604"/>
      <c r="AE36" s="604"/>
      <c r="AF36" s="604">
        <f t="shared" si="5"/>
        <v>0</v>
      </c>
      <c r="AG36" s="610" t="str">
        <f t="shared" ca="1" si="3"/>
        <v xml:space="preserve"> </v>
      </c>
      <c r="AH36" s="611"/>
      <c r="AI36" s="611"/>
      <c r="AJ36" s="611"/>
      <c r="AK36" s="611"/>
      <c r="AL36" s="611"/>
      <c r="AM36" s="611"/>
      <c r="AN36" s="611"/>
      <c r="AO36" s="611"/>
      <c r="AP36" s="637" t="str">
        <f t="shared" ca="1" si="6"/>
        <v/>
      </c>
      <c r="AQ36" s="660" t="s">
        <v>284</v>
      </c>
      <c r="AR36" s="581"/>
      <c r="AS36" s="581" t="e">
        <f>IF(#REF!="","",#REF!)</f>
        <v>#REF!</v>
      </c>
      <c r="AT36" s="581" t="e">
        <f>IF(#REF!="","",#REF!)</f>
        <v>#REF!</v>
      </c>
      <c r="AU36" s="582"/>
      <c r="AV36" s="582"/>
    </row>
    <row r="37" spans="1:48" s="583" customFormat="1" ht="13.95" customHeight="1" x14ac:dyDescent="0.5">
      <c r="A37" s="570"/>
      <c r="B37" s="571">
        <v>31</v>
      </c>
      <c r="C37" s="664"/>
      <c r="D37" s="614"/>
      <c r="E37" s="614"/>
      <c r="F37" s="614"/>
      <c r="G37" s="614"/>
      <c r="H37" s="615"/>
      <c r="I37" s="614"/>
      <c r="J37" s="614"/>
      <c r="K37" s="616"/>
      <c r="L37" s="616"/>
      <c r="M37" s="614"/>
      <c r="N37" s="614"/>
      <c r="O37" s="616"/>
      <c r="P37" s="616"/>
      <c r="Q37" s="616"/>
      <c r="R37" s="616"/>
      <c r="S37" s="616"/>
      <c r="T37" s="614"/>
      <c r="U37" s="617"/>
      <c r="V37" s="618"/>
      <c r="W37" s="615"/>
      <c r="X37" s="619"/>
      <c r="Y37" s="619" t="str">
        <f>IF(X37="","",IF(X37&lt;50,"0",IF(X37&lt;55,"1",IF(X37&lt;60,"1.5",IF(X37&lt;65,"2",IF(X37&lt;70,"2.5",IF(X37&lt;75,"3",IF(X37&lt;80,"3.5","4"))))))))</f>
        <v/>
      </c>
      <c r="Z37" s="620">
        <v>31</v>
      </c>
      <c r="AA37" s="615"/>
      <c r="AB37" s="615"/>
      <c r="AC37" s="615"/>
      <c r="AD37" s="615"/>
      <c r="AE37" s="615"/>
      <c r="AF37" s="615">
        <f>X37</f>
        <v>0</v>
      </c>
      <c r="AG37" s="621" t="str">
        <f t="shared" ca="1" si="3"/>
        <v xml:space="preserve"> </v>
      </c>
      <c r="AH37" s="622"/>
      <c r="AI37" s="622"/>
      <c r="AJ37" s="622"/>
      <c r="AK37" s="622"/>
      <c r="AL37" s="622"/>
      <c r="AM37" s="622"/>
      <c r="AN37" s="622"/>
      <c r="AO37" s="622"/>
      <c r="AP37" s="633" t="str">
        <f ca="1">IF(X37="","",IF(COUNTIF(AH37:AO37,0)&gt;0,0,MODE(LARGE(AH37:AO37,ROW(INDIRECT("1:"&amp;COUNT(AH37:AO37)))))))</f>
        <v/>
      </c>
      <c r="AQ37" s="660" t="s">
        <v>285</v>
      </c>
      <c r="AR37" s="581"/>
      <c r="AS37" s="581" t="e">
        <f>IF(#REF!="","",#REF!)</f>
        <v>#REF!</v>
      </c>
      <c r="AT37" s="581" t="e">
        <f>IF(#REF!="","",#REF!)</f>
        <v>#REF!</v>
      </c>
      <c r="AU37" s="582"/>
      <c r="AV37" s="582"/>
    </row>
    <row r="38" spans="1:48" s="583" customFormat="1" ht="13.95" customHeight="1" x14ac:dyDescent="0.5">
      <c r="A38" s="585"/>
      <c r="B38" s="586">
        <v>32</v>
      </c>
      <c r="C38" s="665"/>
      <c r="D38" s="588"/>
      <c r="E38" s="588"/>
      <c r="F38" s="588"/>
      <c r="G38" s="588"/>
      <c r="H38" s="589"/>
      <c r="I38" s="588"/>
      <c r="J38" s="588"/>
      <c r="K38" s="590"/>
      <c r="L38" s="590"/>
      <c r="M38" s="588"/>
      <c r="N38" s="588"/>
      <c r="O38" s="590"/>
      <c r="P38" s="590"/>
      <c r="Q38" s="590"/>
      <c r="R38" s="590"/>
      <c r="S38" s="590"/>
      <c r="T38" s="588"/>
      <c r="U38" s="591"/>
      <c r="V38" s="592"/>
      <c r="W38" s="589"/>
      <c r="X38" s="593"/>
      <c r="Y38" s="593" t="str">
        <f>IF(X38="","",IF(X38&lt;50,"0",IF(X38&lt;55,"1",IF(X38&lt;60,"1.5",IF(X38&lt;65,"2",IF(X38&lt;70,"2.5",IF(X38&lt;75,"3",IF(X38&lt;80,"3.5","4"))))))))</f>
        <v/>
      </c>
      <c r="Z38" s="594">
        <v>32</v>
      </c>
      <c r="AA38" s="589"/>
      <c r="AB38" s="589"/>
      <c r="AC38" s="589"/>
      <c r="AD38" s="589"/>
      <c r="AE38" s="589"/>
      <c r="AF38" s="589">
        <f>X38</f>
        <v>0</v>
      </c>
      <c r="AG38" s="595" t="str">
        <f t="shared" ca="1" si="3"/>
        <v xml:space="preserve"> </v>
      </c>
      <c r="AH38" s="596"/>
      <c r="AI38" s="596"/>
      <c r="AJ38" s="596"/>
      <c r="AK38" s="596"/>
      <c r="AL38" s="596"/>
      <c r="AM38" s="596"/>
      <c r="AN38" s="596"/>
      <c r="AO38" s="596"/>
      <c r="AP38" s="635" t="str">
        <f ca="1">IF(X38="","",IF(COUNTIF(AH38:AO38,0)&gt;0,0,MODE(LARGE(AH38:AO38,ROW(INDIRECT("1:"&amp;COUNT(AH38:AO38)))))))</f>
        <v/>
      </c>
      <c r="AQ38" s="660" t="s">
        <v>286</v>
      </c>
      <c r="AR38" s="581"/>
      <c r="AS38" s="581" t="e">
        <f>IF(#REF!="","",#REF!)</f>
        <v>#REF!</v>
      </c>
      <c r="AT38" s="581" t="e">
        <f>IF(#REF!="","",#REF!)</f>
        <v>#REF!</v>
      </c>
      <c r="AU38" s="582"/>
      <c r="AV38" s="582"/>
    </row>
    <row r="39" spans="1:48" s="583" customFormat="1" ht="13.95" customHeight="1" x14ac:dyDescent="0.5">
      <c r="A39" s="585"/>
      <c r="B39" s="586">
        <v>33</v>
      </c>
      <c r="C39" s="665"/>
      <c r="D39" s="588"/>
      <c r="E39" s="588"/>
      <c r="F39" s="588"/>
      <c r="G39" s="588"/>
      <c r="H39" s="589"/>
      <c r="I39" s="588"/>
      <c r="J39" s="588"/>
      <c r="K39" s="590"/>
      <c r="L39" s="590"/>
      <c r="M39" s="588"/>
      <c r="N39" s="588"/>
      <c r="O39" s="590"/>
      <c r="P39" s="590"/>
      <c r="Q39" s="590"/>
      <c r="R39" s="590"/>
      <c r="S39" s="590"/>
      <c r="T39" s="588"/>
      <c r="U39" s="591"/>
      <c r="V39" s="592"/>
      <c r="W39" s="589"/>
      <c r="X39" s="593"/>
      <c r="Y39" s="593" t="str">
        <f>IF(X39="","",IF(X39&lt;50,"0",IF(X39&lt;55,"1",IF(X39&lt;60,"1.5",IF(X39&lt;65,"2",IF(X39&lt;70,"2.5",IF(X39&lt;75,"3",IF(X39&lt;80,"3.5","4"))))))))</f>
        <v/>
      </c>
      <c r="Z39" s="594">
        <v>33</v>
      </c>
      <c r="AA39" s="589"/>
      <c r="AB39" s="589"/>
      <c r="AC39" s="589"/>
      <c r="AD39" s="589"/>
      <c r="AE39" s="589"/>
      <c r="AF39" s="589">
        <f>X39</f>
        <v>0</v>
      </c>
      <c r="AG39" s="595" t="str">
        <f t="shared" ca="1" si="3"/>
        <v xml:space="preserve"> </v>
      </c>
      <c r="AH39" s="596"/>
      <c r="AI39" s="596"/>
      <c r="AJ39" s="596"/>
      <c r="AK39" s="596"/>
      <c r="AL39" s="596"/>
      <c r="AM39" s="596"/>
      <c r="AN39" s="596"/>
      <c r="AO39" s="596"/>
      <c r="AP39" s="635" t="str">
        <f ca="1">IF(X39="","",IF(COUNTIF(AH39:AO39,0)&gt;0,0,MODE(LARGE(AH39:AO39,ROW(INDIRECT("1:"&amp;COUNT(AH39:AO39)))))))</f>
        <v/>
      </c>
      <c r="AQ39" s="660" t="s">
        <v>287</v>
      </c>
      <c r="AR39" s="581"/>
      <c r="AS39" s="581" t="e">
        <f>IF(#REF!="","",#REF!)</f>
        <v>#REF!</v>
      </c>
      <c r="AT39" s="581" t="e">
        <f>IF(#REF!="","",#REF!)</f>
        <v>#REF!</v>
      </c>
      <c r="AU39" s="582"/>
      <c r="AV39" s="582"/>
    </row>
    <row r="40" spans="1:48" s="583" customFormat="1" ht="13.95" customHeight="1" x14ac:dyDescent="0.5">
      <c r="A40" s="585"/>
      <c r="B40" s="586">
        <v>34</v>
      </c>
      <c r="C40" s="665"/>
      <c r="D40" s="588"/>
      <c r="E40" s="588"/>
      <c r="F40" s="588"/>
      <c r="G40" s="588"/>
      <c r="H40" s="589"/>
      <c r="I40" s="588"/>
      <c r="J40" s="588"/>
      <c r="K40" s="590"/>
      <c r="L40" s="590"/>
      <c r="M40" s="588"/>
      <c r="N40" s="588"/>
      <c r="O40" s="590"/>
      <c r="P40" s="590"/>
      <c r="Q40" s="590"/>
      <c r="R40" s="590"/>
      <c r="S40" s="590"/>
      <c r="T40" s="588"/>
      <c r="U40" s="591"/>
      <c r="V40" s="592"/>
      <c r="W40" s="589"/>
      <c r="X40" s="593"/>
      <c r="Y40" s="593" t="str">
        <f>IF(X40="","",IF(X40&lt;50,"0",IF(X40&lt;55,"1",IF(X40&lt;60,"1.5",IF(X40&lt;65,"2",IF(X40&lt;70,"2.5",IF(X40&lt;75,"3",IF(X40&lt;80,"3.5","4"))))))))</f>
        <v/>
      </c>
      <c r="Z40" s="594">
        <v>34</v>
      </c>
      <c r="AA40" s="589"/>
      <c r="AB40" s="589"/>
      <c r="AC40" s="589"/>
      <c r="AD40" s="589"/>
      <c r="AE40" s="589"/>
      <c r="AF40" s="589">
        <f>X40</f>
        <v>0</v>
      </c>
      <c r="AG40" s="595" t="str">
        <f t="shared" ca="1" si="3"/>
        <v xml:space="preserve"> </v>
      </c>
      <c r="AH40" s="596"/>
      <c r="AI40" s="596"/>
      <c r="AJ40" s="596"/>
      <c r="AK40" s="596"/>
      <c r="AL40" s="596"/>
      <c r="AM40" s="596"/>
      <c r="AN40" s="596"/>
      <c r="AO40" s="596"/>
      <c r="AP40" s="635" t="str">
        <f ca="1">IF(X40="","",IF(COUNTIF(AH40:AO40,0)&gt;0,0,MODE(LARGE(AH40:AO40,ROW(INDIRECT("1:"&amp;COUNT(AH40:AO40)))))))</f>
        <v/>
      </c>
      <c r="AQ40" s="662"/>
      <c r="AR40" s="581"/>
      <c r="AS40" s="581" t="e">
        <f>IF(#REF!="","",#REF!)</f>
        <v>#REF!</v>
      </c>
      <c r="AT40" s="581" t="e">
        <f>IF(#REF!="","",#REF!)</f>
        <v>#REF!</v>
      </c>
      <c r="AU40" s="582"/>
      <c r="AV40" s="582"/>
    </row>
    <row r="41" spans="1:48" s="583" customFormat="1" ht="13.95" customHeight="1" thickBot="1" x14ac:dyDescent="0.55000000000000004">
      <c r="A41" s="600"/>
      <c r="B41" s="601">
        <v>35</v>
      </c>
      <c r="C41" s="666"/>
      <c r="D41" s="603"/>
      <c r="E41" s="603"/>
      <c r="F41" s="603"/>
      <c r="G41" s="603"/>
      <c r="H41" s="604"/>
      <c r="I41" s="603"/>
      <c r="J41" s="603"/>
      <c r="K41" s="605"/>
      <c r="L41" s="605"/>
      <c r="M41" s="603"/>
      <c r="N41" s="603"/>
      <c r="O41" s="605"/>
      <c r="P41" s="605"/>
      <c r="Q41" s="605"/>
      <c r="R41" s="605"/>
      <c r="S41" s="605"/>
      <c r="T41" s="603"/>
      <c r="U41" s="606"/>
      <c r="V41" s="607"/>
      <c r="W41" s="604"/>
      <c r="X41" s="608"/>
      <c r="Y41" s="608" t="str">
        <f>IF(X41="","",IF(X41&lt;50,"0",IF(X41&lt;55,"1",IF(X41&lt;60,"1.5",IF(X41&lt;65,"2",IF(X41&lt;70,"2.5",IF(X41&lt;75,"3",IF(X41&lt;80,"3.5","4"))))))))</f>
        <v/>
      </c>
      <c r="Z41" s="609">
        <v>35</v>
      </c>
      <c r="AA41" s="604"/>
      <c r="AB41" s="604"/>
      <c r="AC41" s="604"/>
      <c r="AD41" s="604"/>
      <c r="AE41" s="604"/>
      <c r="AF41" s="604">
        <f>X41</f>
        <v>0</v>
      </c>
      <c r="AG41" s="610" t="str">
        <f t="shared" ca="1" si="3"/>
        <v xml:space="preserve"> </v>
      </c>
      <c r="AH41" s="611"/>
      <c r="AI41" s="611"/>
      <c r="AJ41" s="611"/>
      <c r="AK41" s="611"/>
      <c r="AL41" s="611"/>
      <c r="AM41" s="611"/>
      <c r="AN41" s="611"/>
      <c r="AO41" s="611"/>
      <c r="AP41" s="637" t="str">
        <f ca="1">IF(X41="","",IF(COUNTIF(AH41:AO41,0)&gt;0,0,MODE(LARGE(AH41:AO41,ROW(INDIRECT("1:"&amp;COUNT(AH41:AO41)))))))</f>
        <v/>
      </c>
      <c r="AQ41" s="662"/>
      <c r="AR41" s="581"/>
      <c r="AS41" s="581" t="e">
        <f>IF(#REF!="","",#REF!)</f>
        <v>#REF!</v>
      </c>
      <c r="AT41" s="581" t="e">
        <f>IF(#REF!="","",#REF!)</f>
        <v>#REF!</v>
      </c>
      <c r="AU41" s="582"/>
      <c r="AV41" s="582"/>
    </row>
    <row r="42" spans="1:48" s="583" customFormat="1" ht="13.95" customHeight="1" x14ac:dyDescent="0.5">
      <c r="A42" s="570"/>
      <c r="B42" s="571">
        <v>36</v>
      </c>
      <c r="C42" s="664"/>
      <c r="D42" s="614"/>
      <c r="E42" s="614"/>
      <c r="F42" s="614"/>
      <c r="G42" s="614"/>
      <c r="H42" s="615"/>
      <c r="I42" s="614"/>
      <c r="J42" s="614"/>
      <c r="K42" s="616"/>
      <c r="L42" s="616"/>
      <c r="M42" s="614"/>
      <c r="N42" s="614"/>
      <c r="O42" s="616"/>
      <c r="P42" s="616"/>
      <c r="Q42" s="616"/>
      <c r="R42" s="616"/>
      <c r="S42" s="616"/>
      <c r="T42" s="614"/>
      <c r="U42" s="617"/>
      <c r="V42" s="618"/>
      <c r="W42" s="615"/>
      <c r="X42" s="619"/>
      <c r="Y42" s="619" t="str">
        <f t="shared" ref="Y42:Y56" si="7">IF(X42="","",IF(X42&lt;50,"0",IF(X42&lt;55,"1",IF(X42&lt;60,"1.5",IF(X42&lt;65,"2",IF(X42&lt;70,"2.5",IF(X42&lt;75,"3",IF(X42&lt;80,"3.5","4"))))))))</f>
        <v/>
      </c>
      <c r="Z42" s="620">
        <v>36</v>
      </c>
      <c r="AA42" s="615"/>
      <c r="AB42" s="615"/>
      <c r="AC42" s="615"/>
      <c r="AD42" s="615"/>
      <c r="AE42" s="615"/>
      <c r="AF42" s="615">
        <f t="shared" ref="AF42:AF56" si="8">X42</f>
        <v>0</v>
      </c>
      <c r="AG42" s="621" t="str">
        <f t="shared" ca="1" si="3"/>
        <v xml:space="preserve"> </v>
      </c>
      <c r="AH42" s="622"/>
      <c r="AI42" s="622"/>
      <c r="AJ42" s="622"/>
      <c r="AK42" s="622"/>
      <c r="AL42" s="622"/>
      <c r="AM42" s="622"/>
      <c r="AN42" s="622"/>
      <c r="AO42" s="622"/>
      <c r="AP42" s="633" t="str">
        <f t="shared" ref="AP42:AP56" ca="1" si="9">IF(X42="","",IF(COUNTIF(AH42:AO42,0)&gt;0,0,MODE(LARGE(AH42:AO42,ROW(INDIRECT("1:"&amp;COUNT(AH42:AO42)))))))</f>
        <v/>
      </c>
      <c r="AQ42" s="662"/>
      <c r="AR42" s="581"/>
      <c r="AS42" s="581" t="e">
        <f>IF(#REF!="","",#REF!)</f>
        <v>#REF!</v>
      </c>
      <c r="AT42" s="581" t="e">
        <f>IF(#REF!="","",#REF!)</f>
        <v>#REF!</v>
      </c>
      <c r="AU42" s="582"/>
      <c r="AV42" s="582"/>
    </row>
    <row r="43" spans="1:48" s="583" customFormat="1" ht="13.95" customHeight="1" x14ac:dyDescent="0.5">
      <c r="A43" s="585"/>
      <c r="B43" s="586">
        <v>37</v>
      </c>
      <c r="C43" s="665"/>
      <c r="D43" s="588"/>
      <c r="E43" s="588"/>
      <c r="F43" s="588"/>
      <c r="G43" s="588"/>
      <c r="H43" s="589"/>
      <c r="I43" s="588"/>
      <c r="J43" s="588"/>
      <c r="K43" s="590"/>
      <c r="L43" s="590"/>
      <c r="M43" s="588"/>
      <c r="N43" s="588"/>
      <c r="O43" s="590"/>
      <c r="P43" s="590"/>
      <c r="Q43" s="590"/>
      <c r="R43" s="590"/>
      <c r="S43" s="590"/>
      <c r="T43" s="588"/>
      <c r="U43" s="591"/>
      <c r="V43" s="592"/>
      <c r="W43" s="589"/>
      <c r="X43" s="593"/>
      <c r="Y43" s="593" t="str">
        <f t="shared" si="7"/>
        <v/>
      </c>
      <c r="Z43" s="594">
        <v>37</v>
      </c>
      <c r="AA43" s="589"/>
      <c r="AB43" s="589"/>
      <c r="AC43" s="589"/>
      <c r="AD43" s="589"/>
      <c r="AE43" s="589"/>
      <c r="AF43" s="589">
        <f t="shared" si="8"/>
        <v>0</v>
      </c>
      <c r="AG43" s="595" t="str">
        <f t="shared" ca="1" si="3"/>
        <v xml:space="preserve"> </v>
      </c>
      <c r="AH43" s="596"/>
      <c r="AI43" s="596"/>
      <c r="AJ43" s="596"/>
      <c r="AK43" s="596"/>
      <c r="AL43" s="596"/>
      <c r="AM43" s="596"/>
      <c r="AN43" s="596"/>
      <c r="AO43" s="596"/>
      <c r="AP43" s="635" t="str">
        <f t="shared" ca="1" si="9"/>
        <v/>
      </c>
      <c r="AQ43" s="662"/>
      <c r="AR43" s="581"/>
      <c r="AS43" s="581" t="e">
        <f>IF(#REF!="","",#REF!)</f>
        <v>#REF!</v>
      </c>
      <c r="AT43" s="581" t="e">
        <f>IF(#REF!="","",#REF!)</f>
        <v>#REF!</v>
      </c>
      <c r="AU43" s="582"/>
      <c r="AV43" s="582"/>
    </row>
    <row r="44" spans="1:48" s="583" customFormat="1" ht="13.95" customHeight="1" x14ac:dyDescent="0.5">
      <c r="A44" s="585"/>
      <c r="B44" s="586">
        <v>38</v>
      </c>
      <c r="C44" s="665"/>
      <c r="D44" s="588"/>
      <c r="E44" s="588"/>
      <c r="F44" s="588"/>
      <c r="G44" s="588"/>
      <c r="H44" s="589"/>
      <c r="I44" s="588"/>
      <c r="J44" s="588"/>
      <c r="K44" s="590"/>
      <c r="L44" s="590"/>
      <c r="M44" s="588"/>
      <c r="N44" s="588"/>
      <c r="O44" s="590"/>
      <c r="P44" s="590"/>
      <c r="Q44" s="590"/>
      <c r="R44" s="590"/>
      <c r="S44" s="590"/>
      <c r="T44" s="588"/>
      <c r="U44" s="591"/>
      <c r="V44" s="592"/>
      <c r="W44" s="589"/>
      <c r="X44" s="593"/>
      <c r="Y44" s="593" t="str">
        <f t="shared" si="7"/>
        <v/>
      </c>
      <c r="Z44" s="594">
        <v>38</v>
      </c>
      <c r="AA44" s="589"/>
      <c r="AB44" s="589"/>
      <c r="AC44" s="589"/>
      <c r="AD44" s="589"/>
      <c r="AE44" s="589"/>
      <c r="AF44" s="589">
        <f t="shared" si="8"/>
        <v>0</v>
      </c>
      <c r="AG44" s="595" t="str">
        <f t="shared" ca="1" si="3"/>
        <v xml:space="preserve"> </v>
      </c>
      <c r="AH44" s="596"/>
      <c r="AI44" s="596"/>
      <c r="AJ44" s="596"/>
      <c r="AK44" s="596"/>
      <c r="AL44" s="596"/>
      <c r="AM44" s="596"/>
      <c r="AN44" s="596"/>
      <c r="AO44" s="596"/>
      <c r="AP44" s="635" t="str">
        <f t="shared" ca="1" si="9"/>
        <v/>
      </c>
      <c r="AQ44" s="662"/>
      <c r="AR44" s="581"/>
      <c r="AS44" s="581" t="e">
        <f>IF(#REF!="","",#REF!)</f>
        <v>#REF!</v>
      </c>
      <c r="AT44" s="581" t="e">
        <f>IF(#REF!="","",#REF!)</f>
        <v>#REF!</v>
      </c>
      <c r="AU44" s="582"/>
      <c r="AV44" s="582"/>
    </row>
    <row r="45" spans="1:48" s="583" customFormat="1" ht="13.95" customHeight="1" x14ac:dyDescent="0.5">
      <c r="A45" s="585"/>
      <c r="B45" s="586">
        <v>39</v>
      </c>
      <c r="C45" s="665"/>
      <c r="D45" s="588"/>
      <c r="E45" s="588"/>
      <c r="F45" s="588"/>
      <c r="G45" s="588"/>
      <c r="H45" s="589"/>
      <c r="I45" s="588"/>
      <c r="J45" s="588"/>
      <c r="K45" s="590"/>
      <c r="L45" s="590"/>
      <c r="M45" s="588"/>
      <c r="N45" s="588"/>
      <c r="O45" s="590"/>
      <c r="P45" s="590"/>
      <c r="Q45" s="590"/>
      <c r="R45" s="590"/>
      <c r="S45" s="590"/>
      <c r="T45" s="588"/>
      <c r="U45" s="591"/>
      <c r="V45" s="592"/>
      <c r="W45" s="589"/>
      <c r="X45" s="593"/>
      <c r="Y45" s="593" t="str">
        <f t="shared" si="7"/>
        <v/>
      </c>
      <c r="Z45" s="594">
        <v>39</v>
      </c>
      <c r="AA45" s="589"/>
      <c r="AB45" s="589"/>
      <c r="AC45" s="589"/>
      <c r="AD45" s="589"/>
      <c r="AE45" s="589"/>
      <c r="AF45" s="589">
        <v>3</v>
      </c>
      <c r="AG45" s="595" t="str">
        <f t="shared" ca="1" si="3"/>
        <v xml:space="preserve"> </v>
      </c>
      <c r="AH45" s="596"/>
      <c r="AI45" s="596"/>
      <c r="AJ45" s="596"/>
      <c r="AK45" s="596"/>
      <c r="AL45" s="596"/>
      <c r="AM45" s="596"/>
      <c r="AN45" s="596"/>
      <c r="AO45" s="596"/>
      <c r="AP45" s="635" t="str">
        <f t="shared" ca="1" si="9"/>
        <v/>
      </c>
      <c r="AQ45" s="662"/>
      <c r="AR45" s="581"/>
      <c r="AS45" s="581" t="e">
        <f>IF(#REF!="","",#REF!)</f>
        <v>#REF!</v>
      </c>
      <c r="AT45" s="581" t="e">
        <f>IF(#REF!="","",#REF!)</f>
        <v>#REF!</v>
      </c>
      <c r="AU45" s="582"/>
      <c r="AV45" s="582"/>
    </row>
    <row r="46" spans="1:48" s="583" customFormat="1" ht="13.95" customHeight="1" thickBot="1" x14ac:dyDescent="0.55000000000000004">
      <c r="A46" s="600"/>
      <c r="B46" s="601">
        <v>40</v>
      </c>
      <c r="C46" s="666"/>
      <c r="D46" s="603"/>
      <c r="E46" s="603"/>
      <c r="F46" s="603"/>
      <c r="G46" s="603"/>
      <c r="H46" s="604"/>
      <c r="I46" s="603"/>
      <c r="J46" s="603"/>
      <c r="K46" s="605"/>
      <c r="L46" s="605"/>
      <c r="M46" s="603"/>
      <c r="N46" s="603"/>
      <c r="O46" s="605"/>
      <c r="P46" s="605"/>
      <c r="Q46" s="605"/>
      <c r="R46" s="605"/>
      <c r="S46" s="605"/>
      <c r="T46" s="603"/>
      <c r="U46" s="606"/>
      <c r="V46" s="607"/>
      <c r="W46" s="604"/>
      <c r="X46" s="608"/>
      <c r="Y46" s="608" t="str">
        <f t="shared" si="7"/>
        <v/>
      </c>
      <c r="Z46" s="609">
        <v>40</v>
      </c>
      <c r="AA46" s="604"/>
      <c r="AB46" s="604"/>
      <c r="AC46" s="604"/>
      <c r="AD46" s="604"/>
      <c r="AE46" s="604"/>
      <c r="AF46" s="604">
        <f t="shared" si="8"/>
        <v>0</v>
      </c>
      <c r="AG46" s="610" t="str">
        <f t="shared" ca="1" si="3"/>
        <v xml:space="preserve"> </v>
      </c>
      <c r="AH46" s="611"/>
      <c r="AI46" s="611"/>
      <c r="AJ46" s="611"/>
      <c r="AK46" s="611"/>
      <c r="AL46" s="611"/>
      <c r="AM46" s="611"/>
      <c r="AN46" s="611"/>
      <c r="AO46" s="611"/>
      <c r="AP46" s="637" t="str">
        <f t="shared" ca="1" si="9"/>
        <v/>
      </c>
      <c r="AQ46" s="662"/>
      <c r="AR46" s="581"/>
      <c r="AS46" s="581" t="e">
        <f>IF(#REF!="","",#REF!)</f>
        <v>#REF!</v>
      </c>
      <c r="AT46" s="581" t="e">
        <f>IF(#REF!="","",#REF!)</f>
        <v>#REF!</v>
      </c>
      <c r="AU46" s="582"/>
      <c r="AV46" s="582"/>
    </row>
    <row r="47" spans="1:48" s="583" customFormat="1" ht="14.1" customHeight="1" x14ac:dyDescent="0.5">
      <c r="A47" s="570"/>
      <c r="B47" s="571">
        <v>41</v>
      </c>
      <c r="C47" s="664"/>
      <c r="D47" s="614"/>
      <c r="E47" s="614"/>
      <c r="F47" s="614"/>
      <c r="G47" s="614"/>
      <c r="H47" s="615"/>
      <c r="I47" s="614"/>
      <c r="J47" s="614"/>
      <c r="K47" s="616"/>
      <c r="L47" s="616"/>
      <c r="M47" s="614"/>
      <c r="N47" s="614"/>
      <c r="O47" s="616"/>
      <c r="P47" s="616"/>
      <c r="Q47" s="616"/>
      <c r="R47" s="616"/>
      <c r="S47" s="616"/>
      <c r="T47" s="614"/>
      <c r="U47" s="617"/>
      <c r="V47" s="618"/>
      <c r="W47" s="615"/>
      <c r="X47" s="619"/>
      <c r="Y47" s="619" t="str">
        <f t="shared" si="7"/>
        <v/>
      </c>
      <c r="Z47" s="620">
        <v>41</v>
      </c>
      <c r="AA47" s="615"/>
      <c r="AB47" s="615"/>
      <c r="AC47" s="615"/>
      <c r="AD47" s="615"/>
      <c r="AE47" s="615"/>
      <c r="AF47" s="615">
        <f t="shared" si="8"/>
        <v>0</v>
      </c>
      <c r="AG47" s="621" t="str">
        <f t="shared" ca="1" si="3"/>
        <v xml:space="preserve"> </v>
      </c>
      <c r="AH47" s="622"/>
      <c r="AI47" s="622"/>
      <c r="AJ47" s="622"/>
      <c r="AK47" s="622"/>
      <c r="AL47" s="622"/>
      <c r="AM47" s="622"/>
      <c r="AN47" s="622"/>
      <c r="AO47" s="622"/>
      <c r="AP47" s="633" t="str">
        <f t="shared" ca="1" si="9"/>
        <v/>
      </c>
      <c r="AQ47" s="662"/>
      <c r="AR47" s="581"/>
      <c r="AS47" s="581" t="e">
        <f>IF(#REF!="","",#REF!)</f>
        <v>#REF!</v>
      </c>
      <c r="AT47" s="581" t="e">
        <f>IF(#REF!="","",#REF!)</f>
        <v>#REF!</v>
      </c>
      <c r="AU47" s="582"/>
      <c r="AV47" s="582"/>
    </row>
    <row r="48" spans="1:48" s="583" customFormat="1" ht="14.1" customHeight="1" x14ac:dyDescent="0.5">
      <c r="A48" s="585"/>
      <c r="B48" s="586">
        <v>42</v>
      </c>
      <c r="C48" s="665"/>
      <c r="D48" s="588"/>
      <c r="E48" s="588"/>
      <c r="F48" s="588"/>
      <c r="G48" s="588"/>
      <c r="H48" s="589"/>
      <c r="I48" s="588"/>
      <c r="J48" s="588"/>
      <c r="K48" s="590"/>
      <c r="L48" s="590"/>
      <c r="M48" s="588"/>
      <c r="N48" s="588"/>
      <c r="O48" s="590"/>
      <c r="P48" s="590"/>
      <c r="Q48" s="590"/>
      <c r="R48" s="590"/>
      <c r="S48" s="590"/>
      <c r="T48" s="588"/>
      <c r="U48" s="591"/>
      <c r="V48" s="592"/>
      <c r="W48" s="589"/>
      <c r="X48" s="593"/>
      <c r="Y48" s="593" t="str">
        <f t="shared" si="7"/>
        <v/>
      </c>
      <c r="Z48" s="594">
        <v>42</v>
      </c>
      <c r="AA48" s="589"/>
      <c r="AB48" s="589"/>
      <c r="AC48" s="589"/>
      <c r="AD48" s="589"/>
      <c r="AE48" s="589"/>
      <c r="AF48" s="589">
        <f t="shared" si="8"/>
        <v>0</v>
      </c>
      <c r="AG48" s="595" t="str">
        <f t="shared" ca="1" si="3"/>
        <v xml:space="preserve"> </v>
      </c>
      <c r="AH48" s="596"/>
      <c r="AI48" s="596"/>
      <c r="AJ48" s="596"/>
      <c r="AK48" s="596"/>
      <c r="AL48" s="596"/>
      <c r="AM48" s="596"/>
      <c r="AN48" s="596"/>
      <c r="AO48" s="596"/>
      <c r="AP48" s="635" t="str">
        <f t="shared" ca="1" si="9"/>
        <v/>
      </c>
      <c r="AQ48" s="662"/>
      <c r="AR48" s="581"/>
      <c r="AS48" s="581" t="e">
        <f>IF(#REF!="","",#REF!)</f>
        <v>#REF!</v>
      </c>
      <c r="AT48" s="581" t="e">
        <f>IF(#REF!="","",#REF!)</f>
        <v>#REF!</v>
      </c>
      <c r="AU48" s="582"/>
      <c r="AV48" s="582"/>
    </row>
    <row r="49" spans="1:48" s="583" customFormat="1" ht="14.1" customHeight="1" x14ac:dyDescent="0.5">
      <c r="A49" s="585"/>
      <c r="B49" s="586">
        <v>43</v>
      </c>
      <c r="C49" s="665"/>
      <c r="D49" s="588"/>
      <c r="E49" s="588"/>
      <c r="F49" s="588"/>
      <c r="G49" s="588"/>
      <c r="H49" s="589"/>
      <c r="I49" s="588"/>
      <c r="J49" s="588"/>
      <c r="K49" s="590"/>
      <c r="L49" s="590"/>
      <c r="M49" s="588"/>
      <c r="N49" s="588"/>
      <c r="O49" s="590"/>
      <c r="P49" s="590"/>
      <c r="Q49" s="590"/>
      <c r="R49" s="590"/>
      <c r="S49" s="590"/>
      <c r="T49" s="588"/>
      <c r="U49" s="591"/>
      <c r="V49" s="592"/>
      <c r="W49" s="589"/>
      <c r="X49" s="593"/>
      <c r="Y49" s="593" t="str">
        <f t="shared" si="7"/>
        <v/>
      </c>
      <c r="Z49" s="594">
        <v>43</v>
      </c>
      <c r="AA49" s="589"/>
      <c r="AB49" s="589"/>
      <c r="AC49" s="589"/>
      <c r="AD49" s="589"/>
      <c r="AE49" s="589"/>
      <c r="AF49" s="589">
        <f t="shared" si="8"/>
        <v>0</v>
      </c>
      <c r="AG49" s="595" t="str">
        <f t="shared" ca="1" si="3"/>
        <v xml:space="preserve"> </v>
      </c>
      <c r="AH49" s="596"/>
      <c r="AI49" s="596"/>
      <c r="AJ49" s="596"/>
      <c r="AK49" s="596"/>
      <c r="AL49" s="596"/>
      <c r="AM49" s="596"/>
      <c r="AN49" s="596"/>
      <c r="AO49" s="596"/>
      <c r="AP49" s="635" t="str">
        <f t="shared" ca="1" si="9"/>
        <v/>
      </c>
      <c r="AQ49" s="662"/>
      <c r="AR49" s="581"/>
      <c r="AS49" s="581" t="e">
        <f>IF(#REF!="","",#REF!)</f>
        <v>#REF!</v>
      </c>
      <c r="AT49" s="581" t="e">
        <f>IF(#REF!="","",#REF!)</f>
        <v>#REF!</v>
      </c>
      <c r="AU49" s="582"/>
      <c r="AV49" s="582"/>
    </row>
    <row r="50" spans="1:48" s="583" customFormat="1" ht="14.1" customHeight="1" x14ac:dyDescent="0.5">
      <c r="A50" s="585"/>
      <c r="B50" s="586">
        <v>44</v>
      </c>
      <c r="C50" s="665"/>
      <c r="D50" s="588"/>
      <c r="E50" s="588"/>
      <c r="F50" s="588"/>
      <c r="G50" s="588"/>
      <c r="H50" s="589"/>
      <c r="I50" s="588"/>
      <c r="J50" s="588"/>
      <c r="K50" s="590"/>
      <c r="L50" s="590"/>
      <c r="M50" s="588"/>
      <c r="N50" s="588"/>
      <c r="O50" s="590"/>
      <c r="P50" s="590"/>
      <c r="Q50" s="590"/>
      <c r="R50" s="590"/>
      <c r="S50" s="590"/>
      <c r="T50" s="588"/>
      <c r="U50" s="591"/>
      <c r="V50" s="592"/>
      <c r="W50" s="589"/>
      <c r="X50" s="593"/>
      <c r="Y50" s="593" t="str">
        <f t="shared" si="7"/>
        <v/>
      </c>
      <c r="Z50" s="594">
        <v>44</v>
      </c>
      <c r="AA50" s="589"/>
      <c r="AB50" s="589"/>
      <c r="AC50" s="589"/>
      <c r="AD50" s="589"/>
      <c r="AE50" s="589"/>
      <c r="AF50" s="589">
        <f t="shared" si="8"/>
        <v>0</v>
      </c>
      <c r="AG50" s="595" t="str">
        <f t="shared" ca="1" si="3"/>
        <v xml:space="preserve"> </v>
      </c>
      <c r="AH50" s="596"/>
      <c r="AI50" s="596"/>
      <c r="AJ50" s="596"/>
      <c r="AK50" s="596"/>
      <c r="AL50" s="596"/>
      <c r="AM50" s="596"/>
      <c r="AN50" s="596"/>
      <c r="AO50" s="596"/>
      <c r="AP50" s="635" t="str">
        <f t="shared" ca="1" si="9"/>
        <v/>
      </c>
      <c r="AQ50" s="662"/>
      <c r="AR50" s="581"/>
      <c r="AS50" s="581" t="e">
        <f>IF(#REF!="","",#REF!)</f>
        <v>#REF!</v>
      </c>
      <c r="AT50" s="581" t="e">
        <f>IF(#REF!="","",#REF!)</f>
        <v>#REF!</v>
      </c>
      <c r="AU50" s="582"/>
      <c r="AV50" s="582"/>
    </row>
    <row r="51" spans="1:48" s="583" customFormat="1" ht="14.1" customHeight="1" thickBot="1" x14ac:dyDescent="0.55000000000000004">
      <c r="A51" s="600"/>
      <c r="B51" s="601">
        <v>45</v>
      </c>
      <c r="C51" s="666"/>
      <c r="D51" s="603"/>
      <c r="E51" s="603"/>
      <c r="F51" s="603"/>
      <c r="G51" s="603"/>
      <c r="H51" s="604"/>
      <c r="I51" s="603"/>
      <c r="J51" s="603"/>
      <c r="K51" s="605"/>
      <c r="L51" s="605"/>
      <c r="M51" s="603"/>
      <c r="N51" s="603"/>
      <c r="O51" s="605"/>
      <c r="P51" s="605"/>
      <c r="Q51" s="605"/>
      <c r="R51" s="605"/>
      <c r="S51" s="605"/>
      <c r="T51" s="603"/>
      <c r="U51" s="606"/>
      <c r="V51" s="607"/>
      <c r="W51" s="604"/>
      <c r="X51" s="608"/>
      <c r="Y51" s="608" t="str">
        <f t="shared" si="7"/>
        <v/>
      </c>
      <c r="Z51" s="609">
        <v>45</v>
      </c>
      <c r="AA51" s="604"/>
      <c r="AB51" s="604"/>
      <c r="AC51" s="604"/>
      <c r="AD51" s="604"/>
      <c r="AE51" s="604"/>
      <c r="AF51" s="604">
        <f t="shared" si="8"/>
        <v>0</v>
      </c>
      <c r="AG51" s="610" t="str">
        <f t="shared" ca="1" si="3"/>
        <v xml:space="preserve"> </v>
      </c>
      <c r="AH51" s="611"/>
      <c r="AI51" s="611"/>
      <c r="AJ51" s="611"/>
      <c r="AK51" s="611"/>
      <c r="AL51" s="611"/>
      <c r="AM51" s="611"/>
      <c r="AN51" s="611"/>
      <c r="AO51" s="611"/>
      <c r="AP51" s="637" t="str">
        <f t="shared" ca="1" si="9"/>
        <v/>
      </c>
      <c r="AQ51" s="662"/>
      <c r="AR51" s="581"/>
      <c r="AS51" s="581" t="e">
        <f>IF(#REF!="","",#REF!)</f>
        <v>#REF!</v>
      </c>
      <c r="AT51" s="581" t="e">
        <f>IF(#REF!="","",#REF!)</f>
        <v>#REF!</v>
      </c>
      <c r="AU51" s="582"/>
      <c r="AV51" s="582"/>
    </row>
    <row r="52" spans="1:48" s="583" customFormat="1" ht="14.1" customHeight="1" x14ac:dyDescent="0.5">
      <c r="A52" s="570"/>
      <c r="B52" s="571">
        <v>46</v>
      </c>
      <c r="C52" s="664"/>
      <c r="D52" s="614"/>
      <c r="E52" s="614"/>
      <c r="F52" s="614"/>
      <c r="G52" s="614"/>
      <c r="H52" s="614"/>
      <c r="I52" s="639"/>
      <c r="J52" s="639"/>
      <c r="K52" s="640"/>
      <c r="L52" s="640"/>
      <c r="M52" s="614"/>
      <c r="N52" s="614"/>
      <c r="O52" s="616"/>
      <c r="P52" s="616"/>
      <c r="Q52" s="616"/>
      <c r="R52" s="616"/>
      <c r="S52" s="616"/>
      <c r="T52" s="614"/>
      <c r="U52" s="641"/>
      <c r="V52" s="618"/>
      <c r="W52" s="614"/>
      <c r="X52" s="642"/>
      <c r="Y52" s="643" t="str">
        <f t="shared" si="7"/>
        <v/>
      </c>
      <c r="Z52" s="620">
        <v>46</v>
      </c>
      <c r="AA52" s="615"/>
      <c r="AB52" s="615"/>
      <c r="AC52" s="615"/>
      <c r="AD52" s="615"/>
      <c r="AE52" s="615"/>
      <c r="AF52" s="644">
        <f t="shared" si="8"/>
        <v>0</v>
      </c>
      <c r="AG52" s="623" t="str">
        <f t="shared" ca="1" si="3"/>
        <v xml:space="preserve"> </v>
      </c>
      <c r="AH52" s="622"/>
      <c r="AI52" s="622"/>
      <c r="AJ52" s="622"/>
      <c r="AK52" s="622"/>
      <c r="AL52" s="622"/>
      <c r="AM52" s="622"/>
      <c r="AN52" s="622"/>
      <c r="AO52" s="622"/>
      <c r="AP52" s="633" t="str">
        <f t="shared" ca="1" si="9"/>
        <v/>
      </c>
      <c r="AQ52" s="662"/>
      <c r="AR52" s="581"/>
      <c r="AS52" s="581" t="e">
        <f>IF(#REF!="","",#REF!)</f>
        <v>#REF!</v>
      </c>
      <c r="AT52" s="581" t="e">
        <f>IF(#REF!="","",#REF!)</f>
        <v>#REF!</v>
      </c>
      <c r="AU52" s="582"/>
      <c r="AV52" s="582"/>
    </row>
    <row r="53" spans="1:48" s="583" customFormat="1" ht="14.1" customHeight="1" x14ac:dyDescent="0.5">
      <c r="A53" s="585"/>
      <c r="B53" s="586">
        <v>47</v>
      </c>
      <c r="C53" s="665"/>
      <c r="D53" s="588"/>
      <c r="E53" s="588"/>
      <c r="F53" s="588"/>
      <c r="G53" s="588"/>
      <c r="H53" s="588"/>
      <c r="I53" s="645"/>
      <c r="J53" s="645"/>
      <c r="K53" s="646"/>
      <c r="L53" s="646"/>
      <c r="M53" s="588"/>
      <c r="N53" s="588"/>
      <c r="O53" s="590"/>
      <c r="P53" s="590"/>
      <c r="Q53" s="590"/>
      <c r="R53" s="590"/>
      <c r="S53" s="590"/>
      <c r="T53" s="588"/>
      <c r="U53" s="647"/>
      <c r="V53" s="592"/>
      <c r="W53" s="588"/>
      <c r="X53" s="648"/>
      <c r="Y53" s="649" t="str">
        <f t="shared" si="7"/>
        <v/>
      </c>
      <c r="Z53" s="594">
        <v>47</v>
      </c>
      <c r="AA53" s="589"/>
      <c r="AB53" s="589"/>
      <c r="AC53" s="589"/>
      <c r="AD53" s="589"/>
      <c r="AE53" s="589"/>
      <c r="AF53" s="650">
        <f t="shared" si="8"/>
        <v>0</v>
      </c>
      <c r="AG53" s="597" t="str">
        <f t="shared" ca="1" si="3"/>
        <v xml:space="preserve"> </v>
      </c>
      <c r="AH53" s="596"/>
      <c r="AI53" s="596"/>
      <c r="AJ53" s="596"/>
      <c r="AK53" s="596"/>
      <c r="AL53" s="596"/>
      <c r="AM53" s="596"/>
      <c r="AN53" s="596"/>
      <c r="AO53" s="596"/>
      <c r="AP53" s="635" t="str">
        <f t="shared" ca="1" si="9"/>
        <v/>
      </c>
      <c r="AQ53" s="662"/>
      <c r="AR53" s="581"/>
      <c r="AS53" s="581" t="e">
        <f>IF(#REF!="","",#REF!)</f>
        <v>#REF!</v>
      </c>
      <c r="AT53" s="581" t="e">
        <f>IF(#REF!="","",#REF!)</f>
        <v>#REF!</v>
      </c>
      <c r="AU53" s="582"/>
      <c r="AV53" s="582"/>
    </row>
    <row r="54" spans="1:48" s="583" customFormat="1" ht="14.1" customHeight="1" x14ac:dyDescent="0.5">
      <c r="A54" s="585"/>
      <c r="B54" s="586">
        <v>48</v>
      </c>
      <c r="C54" s="665"/>
      <c r="D54" s="588"/>
      <c r="E54" s="588"/>
      <c r="F54" s="588"/>
      <c r="G54" s="588"/>
      <c r="H54" s="588"/>
      <c r="I54" s="645"/>
      <c r="J54" s="645"/>
      <c r="K54" s="646"/>
      <c r="L54" s="646"/>
      <c r="M54" s="588"/>
      <c r="N54" s="588"/>
      <c r="O54" s="590"/>
      <c r="P54" s="590"/>
      <c r="Q54" s="590"/>
      <c r="R54" s="590"/>
      <c r="S54" s="590"/>
      <c r="T54" s="588"/>
      <c r="U54" s="647"/>
      <c r="V54" s="592"/>
      <c r="W54" s="588"/>
      <c r="X54" s="648"/>
      <c r="Y54" s="649" t="str">
        <f t="shared" si="7"/>
        <v/>
      </c>
      <c r="Z54" s="594">
        <v>48</v>
      </c>
      <c r="AA54" s="589"/>
      <c r="AB54" s="589"/>
      <c r="AC54" s="589"/>
      <c r="AD54" s="589"/>
      <c r="AE54" s="589"/>
      <c r="AF54" s="650">
        <f t="shared" si="8"/>
        <v>0</v>
      </c>
      <c r="AG54" s="597" t="str">
        <f t="shared" ca="1" si="3"/>
        <v xml:space="preserve"> </v>
      </c>
      <c r="AH54" s="596"/>
      <c r="AI54" s="596"/>
      <c r="AJ54" s="596"/>
      <c r="AK54" s="596"/>
      <c r="AL54" s="596"/>
      <c r="AM54" s="596"/>
      <c r="AN54" s="596"/>
      <c r="AO54" s="596"/>
      <c r="AP54" s="635" t="str">
        <f t="shared" ca="1" si="9"/>
        <v/>
      </c>
      <c r="AQ54" s="662"/>
      <c r="AR54" s="581"/>
      <c r="AS54" s="581" t="e">
        <f>IF(#REF!="","",#REF!)</f>
        <v>#REF!</v>
      </c>
      <c r="AT54" s="581" t="e">
        <f>IF(#REF!="","",#REF!)</f>
        <v>#REF!</v>
      </c>
      <c r="AU54" s="582"/>
      <c r="AV54" s="582"/>
    </row>
    <row r="55" spans="1:48" s="583" customFormat="1" ht="14.1" customHeight="1" x14ac:dyDescent="0.5">
      <c r="A55" s="585"/>
      <c r="B55" s="586">
        <v>49</v>
      </c>
      <c r="C55" s="665"/>
      <c r="D55" s="588"/>
      <c r="E55" s="588"/>
      <c r="F55" s="588"/>
      <c r="G55" s="588"/>
      <c r="H55" s="588"/>
      <c r="I55" s="645"/>
      <c r="J55" s="645"/>
      <c r="K55" s="646"/>
      <c r="L55" s="646"/>
      <c r="M55" s="588"/>
      <c r="N55" s="588"/>
      <c r="O55" s="590"/>
      <c r="P55" s="590"/>
      <c r="Q55" s="590"/>
      <c r="R55" s="590"/>
      <c r="S55" s="590"/>
      <c r="T55" s="588"/>
      <c r="U55" s="647"/>
      <c r="V55" s="592"/>
      <c r="W55" s="588"/>
      <c r="X55" s="648"/>
      <c r="Y55" s="649" t="str">
        <f t="shared" si="7"/>
        <v/>
      </c>
      <c r="Z55" s="594">
        <v>49</v>
      </c>
      <c r="AA55" s="589"/>
      <c r="AB55" s="589"/>
      <c r="AC55" s="589"/>
      <c r="AD55" s="589"/>
      <c r="AE55" s="589"/>
      <c r="AF55" s="650">
        <f t="shared" si="8"/>
        <v>0</v>
      </c>
      <c r="AG55" s="597" t="str">
        <f t="shared" ca="1" si="3"/>
        <v xml:space="preserve"> </v>
      </c>
      <c r="AH55" s="596"/>
      <c r="AI55" s="596"/>
      <c r="AJ55" s="596"/>
      <c r="AK55" s="596"/>
      <c r="AL55" s="596"/>
      <c r="AM55" s="596"/>
      <c r="AN55" s="596"/>
      <c r="AO55" s="596"/>
      <c r="AP55" s="635" t="str">
        <f t="shared" ca="1" si="9"/>
        <v/>
      </c>
      <c r="AQ55" s="662"/>
      <c r="AR55" s="581"/>
      <c r="AS55" s="581" t="e">
        <f>IF(#REF!="","",#REF!)</f>
        <v>#REF!</v>
      </c>
      <c r="AT55" s="581" t="e">
        <f>IF(#REF!="","",#REF!)</f>
        <v>#REF!</v>
      </c>
      <c r="AU55" s="582"/>
      <c r="AV55" s="582"/>
    </row>
    <row r="56" spans="1:48" ht="14.1" customHeight="1" thickBot="1" x14ac:dyDescent="0.55000000000000004">
      <c r="A56" s="600"/>
      <c r="B56" s="601">
        <v>50</v>
      </c>
      <c r="C56" s="666"/>
      <c r="D56" s="603"/>
      <c r="E56" s="603"/>
      <c r="F56" s="603"/>
      <c r="G56" s="603"/>
      <c r="H56" s="603"/>
      <c r="I56" s="651"/>
      <c r="J56" s="651"/>
      <c r="K56" s="652"/>
      <c r="L56" s="652"/>
      <c r="M56" s="603"/>
      <c r="N56" s="603"/>
      <c r="O56" s="605"/>
      <c r="P56" s="605"/>
      <c r="Q56" s="605"/>
      <c r="R56" s="605"/>
      <c r="S56" s="605"/>
      <c r="T56" s="603"/>
      <c r="U56" s="653"/>
      <c r="V56" s="607"/>
      <c r="W56" s="603"/>
      <c r="X56" s="654"/>
      <c r="Y56" s="655" t="str">
        <f t="shared" si="7"/>
        <v/>
      </c>
      <c r="Z56" s="609">
        <v>50</v>
      </c>
      <c r="AA56" s="604"/>
      <c r="AB56" s="604"/>
      <c r="AC56" s="604"/>
      <c r="AD56" s="604"/>
      <c r="AE56" s="604"/>
      <c r="AF56" s="656">
        <f t="shared" si="8"/>
        <v>0</v>
      </c>
      <c r="AG56" s="612" t="str">
        <f t="shared" ca="1" si="3"/>
        <v xml:space="preserve"> </v>
      </c>
      <c r="AH56" s="611"/>
      <c r="AI56" s="611"/>
      <c r="AJ56" s="611"/>
      <c r="AK56" s="611"/>
      <c r="AL56" s="611"/>
      <c r="AM56" s="611"/>
      <c r="AN56" s="611"/>
      <c r="AO56" s="611"/>
      <c r="AP56" s="637" t="str">
        <f t="shared" ca="1" si="9"/>
        <v/>
      </c>
      <c r="AQ56" s="663"/>
      <c r="AR56" s="581"/>
      <c r="AS56" s="581" t="e">
        <f>IF(#REF!="","",#REF!)</f>
        <v>#REF!</v>
      </c>
      <c r="AT56" s="581" t="e">
        <f>IF(#REF!="","",#REF!)</f>
        <v>#REF!</v>
      </c>
      <c r="AU56" s="582"/>
      <c r="AV56" s="582"/>
    </row>
    <row r="57" spans="1:48" ht="21" x14ac:dyDescent="0.5">
      <c r="A57" s="657"/>
      <c r="B57" s="658"/>
      <c r="C57" s="562"/>
      <c r="D57" s="562"/>
      <c r="E57" s="562"/>
      <c r="F57" s="562"/>
      <c r="G57" s="562"/>
      <c r="H57" s="562"/>
      <c r="I57" s="562"/>
      <c r="J57" s="562"/>
      <c r="K57" s="563"/>
      <c r="L57" s="563"/>
      <c r="M57" s="563"/>
      <c r="N57" s="563"/>
      <c r="O57" s="563"/>
      <c r="P57" s="563"/>
      <c r="Q57" s="563"/>
      <c r="R57" s="563"/>
      <c r="S57" s="563"/>
      <c r="T57" s="562"/>
      <c r="U57" s="562"/>
      <c r="V57" s="562"/>
      <c r="W57" s="562"/>
      <c r="AQ57" s="562"/>
      <c r="AU57" s="582"/>
      <c r="AV57" s="582"/>
    </row>
    <row r="58" spans="1:48" ht="42" customHeight="1" x14ac:dyDescent="0.55000000000000004">
      <c r="A58" s="657"/>
      <c r="J58" s="563"/>
      <c r="K58" s="563"/>
      <c r="L58" s="563"/>
      <c r="M58" s="563"/>
      <c r="N58" s="563"/>
      <c r="O58" s="562"/>
      <c r="P58" s="562"/>
      <c r="Q58" s="563"/>
      <c r="R58" s="563"/>
      <c r="S58" s="563"/>
      <c r="T58" s="562"/>
      <c r="U58" s="562"/>
      <c r="V58" s="562"/>
      <c r="W58" s="562"/>
      <c r="AQ58" s="562"/>
      <c r="AU58" s="582"/>
      <c r="AV58" s="582"/>
    </row>
    <row r="59" spans="1:48" ht="21" x14ac:dyDescent="0.55000000000000004">
      <c r="A59" s="657"/>
      <c r="J59" s="563"/>
      <c r="K59" s="563"/>
      <c r="L59" s="563"/>
      <c r="M59" s="563"/>
      <c r="N59" s="563"/>
      <c r="O59" s="562"/>
      <c r="Q59" s="563"/>
      <c r="R59" s="563"/>
      <c r="S59" s="563"/>
      <c r="T59" s="562"/>
      <c r="U59" s="562"/>
      <c r="V59" s="562"/>
      <c r="W59" s="562"/>
      <c r="AQ59" s="562"/>
    </row>
    <row r="60" spans="1:48" ht="21" x14ac:dyDescent="0.55000000000000004">
      <c r="J60" s="563"/>
      <c r="K60" s="563"/>
      <c r="L60" s="563"/>
      <c r="M60" s="563"/>
      <c r="N60" s="563"/>
      <c r="O60" s="562"/>
    </row>
    <row r="61" spans="1:48" ht="30.75" customHeight="1" x14ac:dyDescent="0.55000000000000004"/>
    <row r="63" spans="1:48" ht="37.5" customHeight="1" x14ac:dyDescent="0.55000000000000004"/>
  </sheetData>
  <autoFilter ref="A3:AQ53" xr:uid="{00000000-0009-0000-0000-000009000000}">
    <filterColumn colId="0" showButton="0"/>
    <filterColumn colId="1" hiddenButton="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1" showButton="0"/>
    <filterColumn colId="22" showButton="0"/>
    <filterColumn colId="26" showButton="0"/>
    <filterColumn colId="27" showButton="0"/>
    <filterColumn colId="28" showButton="0"/>
    <filterColumn colId="29" showButton="0"/>
    <filterColumn colId="30" showButton="0"/>
    <filterColumn colId="33" showButton="0"/>
    <filterColumn colId="34" showButton="0"/>
    <filterColumn colId="35" showButton="0"/>
    <filterColumn colId="36" showButton="0"/>
    <filterColumn colId="37" showButton="0"/>
    <filterColumn colId="38" showButton="0"/>
    <filterColumn colId="39" showButton="0"/>
  </autoFilter>
  <mergeCells count="19">
    <mergeCell ref="Z4:Z6"/>
    <mergeCell ref="AT3:AV3"/>
    <mergeCell ref="AQ3:AQ6"/>
    <mergeCell ref="V3:W3"/>
    <mergeCell ref="X3:X5"/>
    <mergeCell ref="Y3:Y6"/>
    <mergeCell ref="AA3:AE4"/>
    <mergeCell ref="AG3:AG5"/>
    <mergeCell ref="AH3:AO3"/>
    <mergeCell ref="V4:V5"/>
    <mergeCell ref="W4:W5"/>
    <mergeCell ref="AH4:AO4"/>
    <mergeCell ref="AA5:AE5"/>
    <mergeCell ref="AP3:AP6"/>
    <mergeCell ref="A6:B6"/>
    <mergeCell ref="A5:B5"/>
    <mergeCell ref="A4:B4"/>
    <mergeCell ref="U3:U5"/>
    <mergeCell ref="A3:T3"/>
  </mergeCells>
  <printOptions horizontalCentered="1"/>
  <pageMargins left="0.11811023622047245" right="0.11811023622047245" top="0.11811023622047245" bottom="3.937007874015748E-2" header="0.31496062992125984" footer="0.31496062992125984"/>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42"/>
  <sheetViews>
    <sheetView workbookViewId="0">
      <selection activeCell="K6" sqref="K6:L6"/>
    </sheetView>
  </sheetViews>
  <sheetFormatPr defaultRowHeight="13.2" x14ac:dyDescent="0.25"/>
  <cols>
    <col min="1" max="2" width="4.6640625" customWidth="1"/>
    <col min="3" max="4" width="12.6640625" customWidth="1"/>
    <col min="5" max="5" width="7.6640625" customWidth="1"/>
    <col min="6" max="9" width="5.6640625" customWidth="1"/>
    <col min="10" max="10" width="9.6640625" customWidth="1"/>
    <col min="11" max="11" width="2.6640625" customWidth="1"/>
    <col min="12" max="12" width="3.6640625" customWidth="1"/>
    <col min="13" max="13" width="4.6640625" customWidth="1"/>
    <col min="14" max="17" width="4" customWidth="1"/>
    <col min="18" max="18" width="4.6640625" customWidth="1"/>
  </cols>
  <sheetData>
    <row r="1" spans="1:18" ht="21" customHeight="1" thickBot="1" x14ac:dyDescent="0.3">
      <c r="A1" s="185"/>
      <c r="B1" s="1003" t="s">
        <v>0</v>
      </c>
      <c r="C1" s="1010" t="s">
        <v>131</v>
      </c>
      <c r="D1" s="1011"/>
      <c r="E1" s="1011"/>
      <c r="F1" s="1011"/>
      <c r="G1" s="1011"/>
      <c r="H1" s="1011"/>
      <c r="I1" s="1011"/>
      <c r="J1" s="234"/>
      <c r="K1" s="156" t="s">
        <v>132</v>
      </c>
      <c r="L1" s="1012"/>
      <c r="M1" s="1012"/>
      <c r="N1" s="235" t="s">
        <v>133</v>
      </c>
      <c r="O1" s="236"/>
      <c r="P1" s="236"/>
      <c r="Q1" s="237"/>
      <c r="R1" s="185"/>
    </row>
    <row r="2" spans="1:18" ht="14.25" customHeight="1" x14ac:dyDescent="0.25">
      <c r="A2" s="185"/>
      <c r="B2" s="1004"/>
      <c r="C2" s="1006" t="s">
        <v>19</v>
      </c>
      <c r="D2" s="1007"/>
      <c r="E2" s="1007"/>
      <c r="F2" s="1007"/>
      <c r="G2" s="1008"/>
      <c r="H2" s="1019" t="s">
        <v>20</v>
      </c>
      <c r="I2" s="1020"/>
      <c r="J2" s="1019" t="s">
        <v>21</v>
      </c>
      <c r="K2" s="1019" t="s">
        <v>23</v>
      </c>
      <c r="L2" s="1021"/>
      <c r="M2" s="1021"/>
      <c r="N2" s="985" t="s">
        <v>146</v>
      </c>
      <c r="O2" s="986"/>
      <c r="P2" s="987"/>
      <c r="Q2" s="988"/>
      <c r="R2" s="185"/>
    </row>
    <row r="3" spans="1:18" ht="14.25" customHeight="1" x14ac:dyDescent="0.25">
      <c r="A3" s="185"/>
      <c r="B3" s="1004"/>
      <c r="C3" s="129" t="s">
        <v>126</v>
      </c>
      <c r="D3" s="238" t="s">
        <v>127</v>
      </c>
      <c r="E3" s="1013" t="s">
        <v>20</v>
      </c>
      <c r="F3" s="1014"/>
      <c r="G3" s="1017" t="s">
        <v>120</v>
      </c>
      <c r="H3" s="1019"/>
      <c r="I3" s="1020"/>
      <c r="J3" s="1019"/>
      <c r="K3" s="1019"/>
      <c r="L3" s="1021"/>
      <c r="M3" s="1021"/>
      <c r="N3" s="1001" t="s">
        <v>139</v>
      </c>
      <c r="O3" s="981" t="s">
        <v>144</v>
      </c>
      <c r="P3" s="989" t="s">
        <v>145</v>
      </c>
      <c r="Q3" s="983" t="s">
        <v>191</v>
      </c>
      <c r="R3" s="185"/>
    </row>
    <row r="4" spans="1:18" ht="14.25" customHeight="1" x14ac:dyDescent="0.25">
      <c r="A4" s="185"/>
      <c r="B4" s="1005"/>
      <c r="C4" s="194" t="s">
        <v>125</v>
      </c>
      <c r="D4" s="241" t="s">
        <v>136</v>
      </c>
      <c r="E4" s="1015" t="s">
        <v>190</v>
      </c>
      <c r="F4" s="1016"/>
      <c r="G4" s="1018"/>
      <c r="H4" s="910" t="s">
        <v>9</v>
      </c>
      <c r="I4" s="912"/>
      <c r="J4" s="910"/>
      <c r="K4" s="910" t="s">
        <v>22</v>
      </c>
      <c r="L4" s="911"/>
      <c r="M4" s="911"/>
      <c r="N4" s="1001"/>
      <c r="O4" s="981"/>
      <c r="P4" s="989"/>
      <c r="Q4" s="983"/>
      <c r="R4" s="185"/>
    </row>
    <row r="5" spans="1:18" ht="14.25" customHeight="1" thickBot="1" x14ac:dyDescent="0.3">
      <c r="A5" s="185"/>
      <c r="B5" s="1005"/>
      <c r="C5" s="125">
        <f>IF(กำหนดสอน!J47=0," ",กำหนดสอน!J47)</f>
        <v>1</v>
      </c>
      <c r="D5" s="126" t="str">
        <f>IF(ลับ!DG5=0," ",ลับ!DG5)</f>
        <v xml:space="preserve"> </v>
      </c>
      <c r="E5" s="155">
        <f>IF(กำหนดสอน!L47=0," ",กำหนดสอน!L47)</f>
        <v>1</v>
      </c>
      <c r="F5" s="239" t="s">
        <v>10</v>
      </c>
      <c r="G5" s="133" t="str">
        <f>IF(J1=0," ",J1)</f>
        <v xml:space="preserve"> </v>
      </c>
      <c r="H5" s="242" t="str">
        <f>IF(L1=0," ",L1)</f>
        <v xml:space="preserve"> </v>
      </c>
      <c r="I5" s="243" t="s">
        <v>10</v>
      </c>
      <c r="J5" s="240" t="str">
        <f>IF(G5=" "," ",SUM(G5:H5))</f>
        <v xml:space="preserve"> </v>
      </c>
      <c r="K5" s="1006" t="s">
        <v>130</v>
      </c>
      <c r="L5" s="1009"/>
      <c r="M5" s="244" t="s">
        <v>10</v>
      </c>
      <c r="N5" s="1002"/>
      <c r="O5" s="982"/>
      <c r="P5" s="990"/>
      <c r="Q5" s="984"/>
      <c r="R5" s="185"/>
    </row>
    <row r="6" spans="1:18" ht="15.15" customHeight="1" x14ac:dyDescent="0.25">
      <c r="A6" s="185"/>
      <c r="B6" s="214">
        <v>1</v>
      </c>
      <c r="C6" s="214"/>
      <c r="D6" s="93" t="str">
        <f>IF(เวลาเรียน!C6="","",ลับ!DG6)</f>
        <v/>
      </c>
      <c r="E6" s="245"/>
      <c r="F6" s="94"/>
      <c r="G6" s="212" t="str">
        <f>IF(เวลาเรียน!C6=0," ",IF(สรุปคะแนน!$J$1=0," ",IF(D6="ร",D6,IF(E6&lt;สรุปคะแนน!$E$5/2,IF(สรุปคะแนน!F6&gt;0,SUM(สรุปคะแนน!C6:D6,สรุปคะแนน!F6),SUM(สรุปคะแนน!C6:E6)),SUM(สรุปคะแนน!C6:E6)))))</f>
        <v xml:space="preserve"> </v>
      </c>
      <c r="H6" s="245"/>
      <c r="I6" s="94"/>
      <c r="J6" s="219" t="str">
        <f>IF(เวลาเรียน!C6=0," ",IF(สรุปคะแนน!$J$1=0," ",IF(G6="ร",G6,IF(H6="มส",IF(I6&gt;0,SUM(สรุปคะแนน!G6,สรุปคะแนน!I6),H6),IF(H6&lt;สรุปคะแนน!$H$5/2,IF(สรุปคะแนน!I6&gt;0,SUM(สรุปคะแนน!G6,สรุปคะแนน!I6),SUM(สรุปคะแนน!G6:H6)),SUM(สรุปคะแนน!G6:H6))))))</f>
        <v xml:space="preserve"> </v>
      </c>
      <c r="K6" s="999" t="str">
        <f>IF(J6&lt;50,0,IF(J6&lt;55,1,IF(J6&lt;60,1.5,IF(J6&lt;65,2,IF(J6&lt;70,2.5,IF(J6&lt;75,3,IF(J6&lt;80,3.5,IF(J6&lt;101,4,J6))))))))</f>
        <v xml:space="preserve"> </v>
      </c>
      <c r="L6" s="1000"/>
      <c r="M6" s="218"/>
      <c r="N6" s="247" t="str">
        <f>IF(เวลาเรียน!C6=0," ",IF(ตัวชี้วัด!EC6=ตัวชี้วัด!$EC$5,"ผ","มผ"))</f>
        <v xml:space="preserve"> </v>
      </c>
      <c r="O6" s="248" t="str">
        <f>IF(เวลาเรียน!C6=0," ",คุณลักษณะ!AI6)</f>
        <v xml:space="preserve"> </v>
      </c>
      <c r="P6" s="248" t="str">
        <f>IF(เวลาเรียน!B6=0," ",การอ่าน!G6)</f>
        <v xml:space="preserve"> </v>
      </c>
      <c r="Q6" s="212" t="str">
        <f>IF(เวลาเรียน!C6=0," ",สมรรถนะ!H6)</f>
        <v xml:space="preserve"> </v>
      </c>
      <c r="R6" s="185"/>
    </row>
    <row r="7" spans="1:18" ht="15.15" customHeight="1" x14ac:dyDescent="0.25">
      <c r="A7" s="185"/>
      <c r="B7" s="221">
        <v>2</v>
      </c>
      <c r="C7" s="221"/>
      <c r="D7" s="96" t="str">
        <f>IF(เวลาเรียน!C7=0," ",ลับ!DG7)</f>
        <v xml:space="preserve"> </v>
      </c>
      <c r="E7" s="249"/>
      <c r="F7" s="97"/>
      <c r="G7" s="148" t="str">
        <f>IF(เวลาเรียน!C7=0," ",IF(สรุปคะแนน!$J$1=0," ",IF(D7="ร",D7,IF(E7&lt;สรุปคะแนน!$E$5/2,IF(สรุปคะแนน!F7&gt;0,SUM(สรุปคะแนน!C7:D7,สรุปคะแนน!F7),SUM(สรุปคะแนน!C7:E7)),SUM(สรุปคะแนน!C7:E7)))))</f>
        <v xml:space="preserve"> </v>
      </c>
      <c r="H7" s="249"/>
      <c r="I7" s="97"/>
      <c r="J7" s="225" t="str">
        <f>IF(เวลาเรียน!C7=0," ",IF(สรุปคะแนน!$J$1=0," ",IF(G7="ร",G7,IF(H7="มส",IF(I7&gt;0,SUM(สรุปคะแนน!G7,สรุปคะแนน!I7),H7),IF(H7&lt;สรุปคะแนน!$H$5/2,IF(สรุปคะแนน!I7&gt;0,SUM(สรุปคะแนน!G7,สรุปคะแนน!I7),SUM(สรุปคะแนน!G7:H7)),SUM(สรุปคะแนน!G7:H7))))))</f>
        <v xml:space="preserve"> </v>
      </c>
      <c r="K7" s="995" t="str">
        <f t="shared" ref="K7:K55" si="0">IF(J7&lt;50,0,IF(J7&lt;55,1,IF(J7&lt;60,1.5,IF(J7&lt;65,2,IF(J7&lt;70,2.5,IF(J7&lt;75,3,IF(J7&lt;80,3.5,IF(J7&lt;101,4,J7))))))))</f>
        <v xml:space="preserve"> </v>
      </c>
      <c r="L7" s="996"/>
      <c r="M7" s="224"/>
      <c r="N7" s="251" t="str">
        <f>IF(เวลาเรียน!C7=0," ",IF(ตัวชี้วัด!EC7=ตัวชี้วัด!$EC$5,"ผ","มผ"))</f>
        <v xml:space="preserve"> </v>
      </c>
      <c r="O7" s="149" t="str">
        <f>IF(เวลาเรียน!C7=0," ",คุณลักษณะ!AI7)</f>
        <v xml:space="preserve"> </v>
      </c>
      <c r="P7" s="149" t="str">
        <f>IF(เวลาเรียน!B7=0," ",การอ่าน!G7)</f>
        <v xml:space="preserve"> </v>
      </c>
      <c r="Q7" s="148" t="str">
        <f>IF(เวลาเรียน!C7=0," ",สมรรถนะ!H7)</f>
        <v xml:space="preserve"> </v>
      </c>
      <c r="R7" s="185"/>
    </row>
    <row r="8" spans="1:18" ht="15.15" customHeight="1" x14ac:dyDescent="0.25">
      <c r="A8" s="185"/>
      <c r="B8" s="221">
        <v>3</v>
      </c>
      <c r="C8" s="221"/>
      <c r="D8" s="96" t="str">
        <f>IF(เวลาเรียน!C8=0," ",ลับ!DG8)</f>
        <v xml:space="preserve"> </v>
      </c>
      <c r="E8" s="249"/>
      <c r="F8" s="97"/>
      <c r="G8" s="148" t="str">
        <f>IF(เวลาเรียน!C8=0," ",IF(สรุปคะแนน!$J$1=0," ",IF(D8="ร",D8,IF(E8&lt;สรุปคะแนน!$E$5/2,IF(สรุปคะแนน!F8&gt;0,SUM(สรุปคะแนน!C8:D8,สรุปคะแนน!F8),SUM(สรุปคะแนน!C8:E8)),SUM(สรุปคะแนน!C8:E8)))))</f>
        <v xml:space="preserve"> </v>
      </c>
      <c r="H8" s="249"/>
      <c r="I8" s="97"/>
      <c r="J8" s="225" t="str">
        <f>IF(เวลาเรียน!C8=0," ",IF(สรุปคะแนน!$J$1=0," ",IF(G8="ร",G8,IF(H8="มส",IF(I8&gt;0,SUM(สรุปคะแนน!G8,สรุปคะแนน!I8),H8),IF(H8&lt;สรุปคะแนน!$H$5/2,IF(สรุปคะแนน!I8&gt;0,SUM(สรุปคะแนน!G8,สรุปคะแนน!I8),SUM(สรุปคะแนน!G8:H8)),SUM(สรุปคะแนน!G8:H8))))))</f>
        <v xml:space="preserve"> </v>
      </c>
      <c r="K8" s="995" t="str">
        <f t="shared" si="0"/>
        <v xml:space="preserve"> </v>
      </c>
      <c r="L8" s="996"/>
      <c r="M8" s="224"/>
      <c r="N8" s="251" t="str">
        <f>IF(เวลาเรียน!C8=0," ",IF(ตัวชี้วัด!EC8=ตัวชี้วัด!$EC$5,"ผ","มผ"))</f>
        <v xml:space="preserve"> </v>
      </c>
      <c r="O8" s="149" t="str">
        <f>IF(เวลาเรียน!C8=0," ",คุณลักษณะ!AI8)</f>
        <v xml:space="preserve"> </v>
      </c>
      <c r="P8" s="149" t="str">
        <f>IF(เวลาเรียน!B8=0," ",การอ่าน!G8)</f>
        <v xml:space="preserve"> </v>
      </c>
      <c r="Q8" s="148" t="str">
        <f>IF(เวลาเรียน!C8=0," ",สมรรถนะ!H8)</f>
        <v xml:space="preserve"> </v>
      </c>
      <c r="R8" s="185"/>
    </row>
    <row r="9" spans="1:18" ht="15.15" customHeight="1" x14ac:dyDescent="0.25">
      <c r="A9" s="185"/>
      <c r="B9" s="221">
        <v>4</v>
      </c>
      <c r="C9" s="221"/>
      <c r="D9" s="96" t="str">
        <f>IF(เวลาเรียน!C9=0," ",ลับ!DG9)</f>
        <v xml:space="preserve"> </v>
      </c>
      <c r="E9" s="249"/>
      <c r="F9" s="97"/>
      <c r="G9" s="148" t="str">
        <f>IF(เวลาเรียน!C9=0," ",IF(สรุปคะแนน!$J$1=0," ",IF(D9="ร",D9,IF(E9&lt;สรุปคะแนน!$E$5/2,IF(สรุปคะแนน!F9&gt;0,SUM(สรุปคะแนน!C9:D9,สรุปคะแนน!F9),SUM(สรุปคะแนน!C9:E9)),SUM(สรุปคะแนน!C9:E9)))))</f>
        <v xml:space="preserve"> </v>
      </c>
      <c r="H9" s="249"/>
      <c r="I9" s="97"/>
      <c r="J9" s="225" t="str">
        <f>IF(เวลาเรียน!C9=0," ",IF(สรุปคะแนน!$J$1=0," ",IF(G9="ร",G9,IF(H9="มส",IF(I9&gt;0,SUM(สรุปคะแนน!G9,สรุปคะแนน!I9),H9),IF(H9&lt;สรุปคะแนน!$H$5/2,IF(สรุปคะแนน!I9&gt;0,SUM(สรุปคะแนน!G9,สรุปคะแนน!I9),SUM(สรุปคะแนน!G9:H9)),SUM(สรุปคะแนน!G9:H9))))))</f>
        <v xml:space="preserve"> </v>
      </c>
      <c r="K9" s="995" t="str">
        <f t="shared" si="0"/>
        <v xml:space="preserve"> </v>
      </c>
      <c r="L9" s="996"/>
      <c r="M9" s="224"/>
      <c r="N9" s="251" t="str">
        <f>IF(เวลาเรียน!C9=0," ",IF(ตัวชี้วัด!EC9=ตัวชี้วัด!$EC$5,"ผ","มผ"))</f>
        <v xml:space="preserve"> </v>
      </c>
      <c r="O9" s="149" t="str">
        <f>IF(เวลาเรียน!C9=0," ",คุณลักษณะ!AI9)</f>
        <v xml:space="preserve"> </v>
      </c>
      <c r="P9" s="149" t="str">
        <f>IF(เวลาเรียน!B9=0," ",การอ่าน!G9)</f>
        <v xml:space="preserve"> </v>
      </c>
      <c r="Q9" s="148" t="str">
        <f>IF(เวลาเรียน!C9=0," ",สมรรถนะ!H9)</f>
        <v xml:space="preserve"> </v>
      </c>
      <c r="R9" s="185"/>
    </row>
    <row r="10" spans="1:18" ht="15.15" customHeight="1" thickBot="1" x14ac:dyDescent="0.3">
      <c r="A10" s="185"/>
      <c r="B10" s="226">
        <v>5</v>
      </c>
      <c r="C10" s="226"/>
      <c r="D10" s="99" t="str">
        <f>IF(เวลาเรียน!C10=0," ",ลับ!DG10)</f>
        <v xml:space="preserve"> </v>
      </c>
      <c r="E10" s="252"/>
      <c r="F10" s="100"/>
      <c r="G10" s="227" t="str">
        <f>IF(เวลาเรียน!C10=0," ",IF(สรุปคะแนน!$J$1=0," ",IF(D10="ร",D10,IF(E10&lt;สรุปคะแนน!$E$5/2,IF(สรุปคะแนน!F10&gt;0,SUM(สรุปคะแนน!C10:D10,สรุปคะแนน!F10),SUM(สรุปคะแนน!C10:E10)),SUM(สรุปคะแนน!C10:E10)))))</f>
        <v xml:space="preserve"> </v>
      </c>
      <c r="H10" s="252"/>
      <c r="I10" s="100"/>
      <c r="J10" s="232" t="str">
        <f>IF(เวลาเรียน!C10=0," ",IF(สรุปคะแนน!$J$1=0," ",IF(G10="ร",G10,IF(H10="มส",IF(I10&gt;0,SUM(สรุปคะแนน!G10,สรุปคะแนน!I10),H10),IF(H10&lt;สรุปคะแนน!$H$5/2,IF(สรุปคะแนน!I10&gt;0,SUM(สรุปคะแนน!G10,สรุปคะแนน!I10),SUM(สรุปคะแนน!G10:H10)),SUM(สรุปคะแนน!G10:H10))))))</f>
        <v xml:space="preserve"> </v>
      </c>
      <c r="K10" s="997" t="str">
        <f t="shared" si="0"/>
        <v xml:space="preserve"> </v>
      </c>
      <c r="L10" s="998"/>
      <c r="M10" s="253"/>
      <c r="N10" s="254" t="str">
        <f>IF(เวลาเรียน!C10=0," ",IF(ตัวชี้วัด!EC10=ตัวชี้วัด!$EC$5,"ผ","มผ"))</f>
        <v xml:space="preserve"> </v>
      </c>
      <c r="O10" s="255" t="str">
        <f>IF(เวลาเรียน!C10=0," ",คุณลักษณะ!AI10)</f>
        <v xml:space="preserve"> </v>
      </c>
      <c r="P10" s="255" t="str">
        <f>IF(เวลาเรียน!B10=0," ",การอ่าน!G10)</f>
        <v xml:space="preserve"> </v>
      </c>
      <c r="Q10" s="227" t="str">
        <f>IF(เวลาเรียน!C10=0," ",สมรรถนะ!H10)</f>
        <v xml:space="preserve"> </v>
      </c>
      <c r="R10" s="185"/>
    </row>
    <row r="11" spans="1:18" ht="15.15" customHeight="1" x14ac:dyDescent="0.25">
      <c r="A11" s="185"/>
      <c r="B11" s="211">
        <v>6</v>
      </c>
      <c r="C11" s="110"/>
      <c r="D11" s="111" t="str">
        <f>IF(เวลาเรียน!C11=0," ",ลับ!DG11)</f>
        <v xml:space="preserve"> </v>
      </c>
      <c r="E11" s="111"/>
      <c r="F11" s="112"/>
      <c r="G11" s="212" t="str">
        <f>IF(เวลาเรียน!C11=0," ",IF(สรุปคะแนน!$J$1=0," ",IF(D11="ร",D11,IF(E11&lt;สรุปคะแนน!$E$5/2,IF(สรุปคะแนน!F11&gt;0,SUM(สรุปคะแนน!C11:D11,สรุปคะแนน!F11),SUM(สรุปคะแนน!C11:E11)),SUM(สรุปคะแนน!C11:E11)))))</f>
        <v xml:space="preserve"> </v>
      </c>
      <c r="H11" s="256"/>
      <c r="I11" s="143"/>
      <c r="J11" s="219" t="str">
        <f>IF(เวลาเรียน!C11=0," ",IF(สรุปคะแนน!$J$1=0," ",IF(G11="ร",G11,IF(H11="มส",IF(I11&gt;0,SUM(สรุปคะแนน!G11,สรุปคะแนน!I11),H11),IF(H11&lt;สรุปคะแนน!$H$5/2,IF(สรุปคะแนน!I11&gt;0,SUM(สรุปคะแนน!G11,สรุปคะแนน!I11),SUM(สรุปคะแนน!G11:H11)),SUM(สรุปคะแนน!G11:H11))))))</f>
        <v xml:space="preserve"> </v>
      </c>
      <c r="K11" s="999" t="str">
        <f t="shared" si="0"/>
        <v xml:space="preserve"> </v>
      </c>
      <c r="L11" s="1000"/>
      <c r="M11" s="212"/>
      <c r="N11" s="247" t="str">
        <f>IF(เวลาเรียน!C11=0," ",IF(ตัวชี้วัด!EC11=ตัวชี้วัด!$EC$5,"ผ","มผ"))</f>
        <v xml:space="preserve"> </v>
      </c>
      <c r="O11" s="248" t="str">
        <f>IF(เวลาเรียน!C11=0," ",คุณลักษณะ!AI11)</f>
        <v xml:space="preserve"> </v>
      </c>
      <c r="P11" s="248" t="str">
        <f>IF(เวลาเรียน!B11=0," ",การอ่าน!G11)</f>
        <v xml:space="preserve"> </v>
      </c>
      <c r="Q11" s="212" t="str">
        <f>IF(เวลาเรียน!C11=0," ",สมรรถนะ!H11)</f>
        <v xml:space="preserve"> </v>
      </c>
      <c r="R11" s="185"/>
    </row>
    <row r="12" spans="1:18" ht="15.15" customHeight="1" x14ac:dyDescent="0.25">
      <c r="A12" s="185"/>
      <c r="B12" s="221">
        <v>7</v>
      </c>
      <c r="C12" s="95"/>
      <c r="D12" s="96" t="str">
        <f>IF(เวลาเรียน!C12=0," ",ลับ!DG12)</f>
        <v xml:space="preserve"> </v>
      </c>
      <c r="E12" s="96"/>
      <c r="F12" s="97"/>
      <c r="G12" s="148" t="str">
        <f>IF(เวลาเรียน!C12=0," ",IF(สรุปคะแนน!$J$1=0," ",IF(D12="ร",D12,IF(E12&lt;สรุปคะแนน!$E$5/2,IF(สรุปคะแนน!F12&gt;0,SUM(สรุปคะแนน!C12:D12,สรุปคะแนน!F12),SUM(สรุปคะแนน!C12:E12)),SUM(สรุปคะแนน!C12:E12)))))</f>
        <v xml:space="preserve"> </v>
      </c>
      <c r="H12" s="249"/>
      <c r="I12" s="147"/>
      <c r="J12" s="225" t="str">
        <f>IF(เวลาเรียน!C12=0," ",IF(สรุปคะแนน!$J$1=0," ",IF(G12="ร",G12,IF(H12="มส",IF(I12&gt;0,SUM(สรุปคะแนน!G12,สรุปคะแนน!I12),H12),IF(H12&lt;สรุปคะแนน!$H$5/2,IF(สรุปคะแนน!I12&gt;0,SUM(สรุปคะแนน!G12,สรุปคะแนน!I12),SUM(สรุปคะแนน!G12:H12)),SUM(สรุปคะแนน!G12:H12))))))</f>
        <v xml:space="preserve"> </v>
      </c>
      <c r="K12" s="995" t="str">
        <f t="shared" si="0"/>
        <v xml:space="preserve"> </v>
      </c>
      <c r="L12" s="996"/>
      <c r="M12" s="148"/>
      <c r="N12" s="251" t="str">
        <f>IF(เวลาเรียน!C12=0," ",IF(ตัวชี้วัด!EC12=ตัวชี้วัด!$EC$5,"ผ","มผ"))</f>
        <v xml:space="preserve"> </v>
      </c>
      <c r="O12" s="149" t="str">
        <f>IF(เวลาเรียน!C12=0," ",คุณลักษณะ!AI12)</f>
        <v xml:space="preserve"> </v>
      </c>
      <c r="P12" s="149" t="str">
        <f>IF(เวลาเรียน!B12=0," ",การอ่าน!G12)</f>
        <v xml:space="preserve"> </v>
      </c>
      <c r="Q12" s="148" t="str">
        <f>IF(เวลาเรียน!C12=0," ",สมรรถนะ!H12)</f>
        <v xml:space="preserve"> </v>
      </c>
      <c r="R12" s="185"/>
    </row>
    <row r="13" spans="1:18" ht="15.15" customHeight="1" x14ac:dyDescent="0.25">
      <c r="A13" s="185"/>
      <c r="B13" s="221">
        <v>8</v>
      </c>
      <c r="C13" s="95"/>
      <c r="D13" s="96" t="str">
        <f>IF(เวลาเรียน!C13=0," ",ลับ!DG13)</f>
        <v xml:space="preserve"> </v>
      </c>
      <c r="E13" s="96"/>
      <c r="F13" s="97"/>
      <c r="G13" s="148" t="str">
        <f>IF(เวลาเรียน!C13=0," ",IF(สรุปคะแนน!$J$1=0," ",IF(D13="ร",D13,IF(E13&lt;สรุปคะแนน!$E$5/2,IF(สรุปคะแนน!F13&gt;0,SUM(สรุปคะแนน!C13:D13,สรุปคะแนน!F13),SUM(สรุปคะแนน!C13:E13)),SUM(สรุปคะแนน!C13:E13)))))</f>
        <v xml:space="preserve"> </v>
      </c>
      <c r="H13" s="249"/>
      <c r="I13" s="147"/>
      <c r="J13" s="225" t="str">
        <f>IF(เวลาเรียน!C13=0," ",IF(สรุปคะแนน!$J$1=0," ",IF(G13="ร",G13,IF(H13="มส",IF(I13&gt;0,SUM(สรุปคะแนน!G13,สรุปคะแนน!I13),H13),IF(H13&lt;สรุปคะแนน!$H$5/2,IF(สรุปคะแนน!I13&gt;0,SUM(สรุปคะแนน!G13,สรุปคะแนน!I13),SUM(สรุปคะแนน!G13:H13)),SUM(สรุปคะแนน!G13:H13))))))</f>
        <v xml:space="preserve"> </v>
      </c>
      <c r="K13" s="995" t="str">
        <f t="shared" si="0"/>
        <v xml:space="preserve"> </v>
      </c>
      <c r="L13" s="996"/>
      <c r="M13" s="148"/>
      <c r="N13" s="251" t="str">
        <f>IF(เวลาเรียน!C13=0," ",IF(ตัวชี้วัด!EC13=ตัวชี้วัด!$EC$5,"ผ","มผ"))</f>
        <v xml:space="preserve"> </v>
      </c>
      <c r="O13" s="149" t="str">
        <f>IF(เวลาเรียน!C13=0," ",คุณลักษณะ!AI13)</f>
        <v xml:space="preserve"> </v>
      </c>
      <c r="P13" s="149" t="str">
        <f>IF(เวลาเรียน!B13=0," ",การอ่าน!G13)</f>
        <v xml:space="preserve"> </v>
      </c>
      <c r="Q13" s="148" t="str">
        <f>IF(เวลาเรียน!C13=0," ",สมรรถนะ!H13)</f>
        <v xml:space="preserve"> </v>
      </c>
      <c r="R13" s="185"/>
    </row>
    <row r="14" spans="1:18" ht="15.15" customHeight="1" x14ac:dyDescent="0.25">
      <c r="A14" s="185"/>
      <c r="B14" s="221">
        <v>9</v>
      </c>
      <c r="C14" s="95"/>
      <c r="D14" s="96" t="str">
        <f>IF(เวลาเรียน!C14=0," ",ลับ!DG14)</f>
        <v xml:space="preserve"> </v>
      </c>
      <c r="E14" s="96"/>
      <c r="F14" s="97"/>
      <c r="G14" s="148" t="str">
        <f>IF(เวลาเรียน!C14=0," ",IF(สรุปคะแนน!$J$1=0," ",IF(D14="ร",D14,IF(E14&lt;สรุปคะแนน!$E$5/2,IF(สรุปคะแนน!F14&gt;0,SUM(สรุปคะแนน!C14:D14,สรุปคะแนน!F14),SUM(สรุปคะแนน!C14:E14)),SUM(สรุปคะแนน!C14:E14)))))</f>
        <v xml:space="preserve"> </v>
      </c>
      <c r="H14" s="249"/>
      <c r="I14" s="147"/>
      <c r="J14" s="225" t="str">
        <f>IF(เวลาเรียน!C14=0," ",IF(สรุปคะแนน!$J$1=0," ",IF(G14="ร",G14,IF(H14="มส",IF(I14&gt;0,SUM(สรุปคะแนน!G14,สรุปคะแนน!I14),H14),IF(H14&lt;สรุปคะแนน!$H$5/2,IF(สรุปคะแนน!I14&gt;0,SUM(สรุปคะแนน!G14,สรุปคะแนน!I14),SUM(สรุปคะแนน!G14:H14)),SUM(สรุปคะแนน!G14:H14))))))</f>
        <v xml:space="preserve"> </v>
      </c>
      <c r="K14" s="995" t="str">
        <f t="shared" si="0"/>
        <v xml:space="preserve"> </v>
      </c>
      <c r="L14" s="996"/>
      <c r="M14" s="148"/>
      <c r="N14" s="251" t="str">
        <f>IF(เวลาเรียน!C14=0," ",IF(ตัวชี้วัด!EC14=ตัวชี้วัด!$EC$5,"ผ","มผ"))</f>
        <v xml:space="preserve"> </v>
      </c>
      <c r="O14" s="149" t="str">
        <f>IF(เวลาเรียน!C14=0," ",คุณลักษณะ!AI14)</f>
        <v xml:space="preserve"> </v>
      </c>
      <c r="P14" s="149" t="str">
        <f>IF(เวลาเรียน!B14=0," ",การอ่าน!G14)</f>
        <v xml:space="preserve"> </v>
      </c>
      <c r="Q14" s="148" t="str">
        <f>IF(เวลาเรียน!C14=0," ",สมรรถนะ!H14)</f>
        <v xml:space="preserve"> </v>
      </c>
      <c r="R14" s="185"/>
    </row>
    <row r="15" spans="1:18" ht="15.15" customHeight="1" thickBot="1" x14ac:dyDescent="0.3">
      <c r="A15" s="185"/>
      <c r="B15" s="257">
        <v>10</v>
      </c>
      <c r="C15" s="113"/>
      <c r="D15" s="99" t="str">
        <f>IF(เวลาเรียน!C15=0," ",ลับ!DG15)</f>
        <v xml:space="preserve"> </v>
      </c>
      <c r="E15" s="114"/>
      <c r="F15" s="115"/>
      <c r="G15" s="227" t="str">
        <f>IF(เวลาเรียน!C15=0," ",IF(สรุปคะแนน!$J$1=0," ",IF(D15="ร",D15,IF(E15&lt;สรุปคะแนน!$E$5/2,IF(สรุปคะแนน!F15&gt;0,SUM(สรุปคะแนน!C15:D15,สรุปคะแนน!F15),SUM(สรุปคะแนน!C15:E15)),SUM(สรุปคะแนน!C15:E15)))))</f>
        <v xml:space="preserve"> </v>
      </c>
      <c r="H15" s="258"/>
      <c r="I15" s="152"/>
      <c r="J15" s="232" t="str">
        <f>IF(เวลาเรียน!C15=0," ",IF(สรุปคะแนน!$J$1=0," ",IF(G15="ร",G15,IF(H15="มส",IF(I15&gt;0,SUM(สรุปคะแนน!G15,สรุปคะแนน!I15),H15),IF(H15&lt;สรุปคะแนน!$H$5/2,IF(สรุปคะแนน!I15&gt;0,SUM(สรุปคะแนน!G15,สรุปคะแนน!I15),SUM(สรุปคะแนน!G15:H15)),SUM(สรุปคะแนน!G15:H15))))))</f>
        <v xml:space="preserve"> </v>
      </c>
      <c r="K15" s="991" t="str">
        <f t="shared" si="0"/>
        <v xml:space="preserve"> </v>
      </c>
      <c r="L15" s="992"/>
      <c r="M15" s="227"/>
      <c r="N15" s="254" t="str">
        <f>IF(เวลาเรียน!C15=0," ",IF(ตัวชี้วัด!EC15=ตัวชี้วัด!$EC$5,"ผ","มผ"))</f>
        <v xml:space="preserve"> </v>
      </c>
      <c r="O15" s="255" t="str">
        <f>IF(เวลาเรียน!C15=0," ",คุณลักษณะ!AI15)</f>
        <v xml:space="preserve"> </v>
      </c>
      <c r="P15" s="255" t="str">
        <f>IF(เวลาเรียน!B15=0," ",การอ่าน!G15)</f>
        <v xml:space="preserve"> </v>
      </c>
      <c r="Q15" s="227" t="str">
        <f>IF(เวลาเรียน!C15=0," ",สมรรถนะ!H15)</f>
        <v xml:space="preserve"> </v>
      </c>
      <c r="R15" s="185"/>
    </row>
    <row r="16" spans="1:18" ht="15.15" customHeight="1" x14ac:dyDescent="0.25">
      <c r="A16" s="185"/>
      <c r="B16" s="214">
        <v>11</v>
      </c>
      <c r="C16" s="92"/>
      <c r="D16" s="93" t="str">
        <f>IF(เวลาเรียน!C16=0," ",ลับ!DG16)</f>
        <v xml:space="preserve"> </v>
      </c>
      <c r="E16" s="93"/>
      <c r="F16" s="94"/>
      <c r="G16" s="212" t="str">
        <f>IF(เวลาเรียน!C16=0," ",IF(สรุปคะแนน!$J$1=0," ",IF(D16="ร",D16,IF(E16&lt;สรุปคะแนน!$E$5/2,IF(สรุปคะแนน!F16&gt;0,SUM(สรุปคะแนน!C16:D16,สรุปคะแนน!F16),SUM(สรุปคะแนน!C16:E16)),SUM(สรุปคะแนน!C16:E16)))))</f>
        <v xml:space="preserve"> </v>
      </c>
      <c r="H16" s="245"/>
      <c r="I16" s="260"/>
      <c r="J16" s="219" t="str">
        <f>IF(เวลาเรียน!C16=0," ",IF(สรุปคะแนน!$J$1=0," ",IF(G16="ร",G16,IF(H16="มส",IF(I16&gt;0,SUM(สรุปคะแนน!G16,สรุปคะแนน!I16),H16),IF(H16&lt;สรุปคะแนน!$H$5/2,IF(สรุปคะแนน!I16&gt;0,SUM(สรุปคะแนน!G16,สรุปคะแนน!I16),SUM(สรุปคะแนน!G16:H16)),SUM(สรุปคะแนน!G16:H16))))))</f>
        <v xml:space="preserve"> </v>
      </c>
      <c r="K16" s="999" t="str">
        <f t="shared" si="0"/>
        <v xml:space="preserve"> </v>
      </c>
      <c r="L16" s="1000"/>
      <c r="M16" s="212"/>
      <c r="N16" s="247" t="str">
        <f>IF(เวลาเรียน!C16=0," ",IF(ตัวชี้วัด!EC16=ตัวชี้วัด!$EC$5,"ผ","มผ"))</f>
        <v xml:space="preserve"> </v>
      </c>
      <c r="O16" s="248" t="str">
        <f>IF(เวลาเรียน!C16=0," ",คุณลักษณะ!AI16)</f>
        <v xml:space="preserve"> </v>
      </c>
      <c r="P16" s="248" t="str">
        <f>IF(เวลาเรียน!B16=0," ",การอ่าน!G16)</f>
        <v xml:space="preserve"> </v>
      </c>
      <c r="Q16" s="212" t="str">
        <f>IF(เวลาเรียน!C16=0," ",สมรรถนะ!H16)</f>
        <v xml:space="preserve"> </v>
      </c>
      <c r="R16" s="185"/>
    </row>
    <row r="17" spans="1:18" ht="15.15" customHeight="1" x14ac:dyDescent="0.25">
      <c r="A17" s="185"/>
      <c r="B17" s="221">
        <v>12</v>
      </c>
      <c r="C17" s="95"/>
      <c r="D17" s="96" t="str">
        <f>IF(เวลาเรียน!C17=0," ",ลับ!DG17)</f>
        <v xml:space="preserve"> </v>
      </c>
      <c r="E17" s="96"/>
      <c r="F17" s="97"/>
      <c r="G17" s="148" t="str">
        <f>IF(เวลาเรียน!C17=0," ",IF(สรุปคะแนน!$J$1=0," ",IF(D17="ร",D17,IF(E17&lt;สรุปคะแนน!$E$5/2,IF(สรุปคะแนน!F17&gt;0,SUM(สรุปคะแนน!C17:D17,สรุปคะแนน!F17),SUM(สรุปคะแนน!C17:E17)),SUM(สรุปคะแนน!C17:E17)))))</f>
        <v xml:space="preserve"> </v>
      </c>
      <c r="H17" s="249"/>
      <c r="I17" s="147"/>
      <c r="J17" s="225" t="str">
        <f>IF(เวลาเรียน!C17=0," ",IF(สรุปคะแนน!$J$1=0," ",IF(G17="ร",G17,IF(H17="มส",IF(I17&gt;0,SUM(สรุปคะแนน!G17,สรุปคะแนน!I17),H17),IF(H17&lt;สรุปคะแนน!$H$5/2,IF(สรุปคะแนน!I17&gt;0,SUM(สรุปคะแนน!G17,สรุปคะแนน!I17),SUM(สรุปคะแนน!G17:H17)),SUM(สรุปคะแนน!G17:H17))))))</f>
        <v xml:space="preserve"> </v>
      </c>
      <c r="K17" s="995" t="str">
        <f t="shared" si="0"/>
        <v xml:space="preserve"> </v>
      </c>
      <c r="L17" s="996"/>
      <c r="M17" s="148"/>
      <c r="N17" s="251" t="str">
        <f>IF(เวลาเรียน!C17=0," ",IF(ตัวชี้วัด!EC17=ตัวชี้วัด!$EC$5,"ผ","มผ"))</f>
        <v xml:space="preserve"> </v>
      </c>
      <c r="O17" s="149" t="str">
        <f>IF(เวลาเรียน!C17=0," ",คุณลักษณะ!AI17)</f>
        <v xml:space="preserve"> </v>
      </c>
      <c r="P17" s="149" t="str">
        <f>IF(เวลาเรียน!B17=0," ",การอ่าน!G17)</f>
        <v xml:space="preserve"> </v>
      </c>
      <c r="Q17" s="148" t="str">
        <f>IF(เวลาเรียน!C17=0," ",สมรรถนะ!H17)</f>
        <v xml:space="preserve"> </v>
      </c>
      <c r="R17" s="185"/>
    </row>
    <row r="18" spans="1:18" ht="15.15" customHeight="1" x14ac:dyDescent="0.25">
      <c r="A18" s="185"/>
      <c r="B18" s="221">
        <v>13</v>
      </c>
      <c r="C18" s="95"/>
      <c r="D18" s="96" t="str">
        <f>IF(เวลาเรียน!C18=0," ",ลับ!DG18)</f>
        <v xml:space="preserve"> </v>
      </c>
      <c r="E18" s="96"/>
      <c r="F18" s="97"/>
      <c r="G18" s="148" t="str">
        <f>IF(เวลาเรียน!C18=0," ",IF(สรุปคะแนน!$J$1=0," ",IF(D18="ร",D18,IF(E18&lt;สรุปคะแนน!$E$5/2,IF(สรุปคะแนน!F18&gt;0,SUM(สรุปคะแนน!C18:D18,สรุปคะแนน!F18),SUM(สรุปคะแนน!C18:E18)),SUM(สรุปคะแนน!C18:E18)))))</f>
        <v xml:space="preserve"> </v>
      </c>
      <c r="H18" s="249"/>
      <c r="I18" s="147"/>
      <c r="J18" s="225" t="str">
        <f>IF(เวลาเรียน!C18=0," ",IF(สรุปคะแนน!$J$1=0," ",IF(G18="ร",G18,IF(H18="มส",IF(I18&gt;0,SUM(สรุปคะแนน!G18,สรุปคะแนน!I18),H18),IF(H18&lt;สรุปคะแนน!$H$5/2,IF(สรุปคะแนน!I18&gt;0,SUM(สรุปคะแนน!G18,สรุปคะแนน!I18),SUM(สรุปคะแนน!G18:H18)),SUM(สรุปคะแนน!G18:H18))))))</f>
        <v xml:space="preserve"> </v>
      </c>
      <c r="K18" s="995" t="str">
        <f t="shared" si="0"/>
        <v xml:space="preserve"> </v>
      </c>
      <c r="L18" s="996"/>
      <c r="M18" s="148"/>
      <c r="N18" s="251" t="str">
        <f>IF(เวลาเรียน!C18=0," ",IF(ตัวชี้วัด!EC18=ตัวชี้วัด!$EC$5,"ผ","มผ"))</f>
        <v xml:space="preserve"> </v>
      </c>
      <c r="O18" s="149" t="str">
        <f>IF(เวลาเรียน!C18=0," ",คุณลักษณะ!AI18)</f>
        <v xml:space="preserve"> </v>
      </c>
      <c r="P18" s="149" t="str">
        <f>IF(เวลาเรียน!B18=0," ",การอ่าน!G18)</f>
        <v xml:space="preserve"> </v>
      </c>
      <c r="Q18" s="148" t="str">
        <f>IF(เวลาเรียน!C18=0," ",สมรรถนะ!H18)</f>
        <v xml:space="preserve"> </v>
      </c>
      <c r="R18" s="185"/>
    </row>
    <row r="19" spans="1:18" ht="15.15" customHeight="1" x14ac:dyDescent="0.25">
      <c r="A19" s="185"/>
      <c r="B19" s="221">
        <v>14</v>
      </c>
      <c r="C19" s="95"/>
      <c r="D19" s="96" t="str">
        <f>IF(เวลาเรียน!C19=0," ",ลับ!DG19)</f>
        <v xml:space="preserve"> </v>
      </c>
      <c r="E19" s="96"/>
      <c r="F19" s="97"/>
      <c r="G19" s="148" t="str">
        <f>IF(เวลาเรียน!C19=0," ",IF(สรุปคะแนน!$J$1=0," ",IF(D19="ร",D19,IF(E19&lt;สรุปคะแนน!$E$5/2,IF(สรุปคะแนน!F19&gt;0,SUM(สรุปคะแนน!C19:D19,สรุปคะแนน!F19),SUM(สรุปคะแนน!C19:E19)),SUM(สรุปคะแนน!C19:E19)))))</f>
        <v xml:space="preserve"> </v>
      </c>
      <c r="H19" s="249"/>
      <c r="I19" s="147"/>
      <c r="J19" s="225" t="str">
        <f>IF(เวลาเรียน!C19=0," ",IF(สรุปคะแนน!$J$1=0," ",IF(G19="ร",G19,IF(H19="มส",IF(I19&gt;0,SUM(สรุปคะแนน!G19,สรุปคะแนน!I19),H19),IF(H19&lt;สรุปคะแนน!$H$5/2,IF(สรุปคะแนน!I19&gt;0,SUM(สรุปคะแนน!G19,สรุปคะแนน!I19),SUM(สรุปคะแนน!G19:H19)),SUM(สรุปคะแนน!G19:H19))))))</f>
        <v xml:space="preserve"> </v>
      </c>
      <c r="K19" s="995" t="str">
        <f t="shared" si="0"/>
        <v xml:space="preserve"> </v>
      </c>
      <c r="L19" s="996"/>
      <c r="M19" s="148"/>
      <c r="N19" s="251" t="str">
        <f>IF(เวลาเรียน!C19=0," ",IF(ตัวชี้วัด!EC19=ตัวชี้วัด!$EC$5,"ผ","มผ"))</f>
        <v xml:space="preserve"> </v>
      </c>
      <c r="O19" s="149" t="str">
        <f>IF(เวลาเรียน!C19=0," ",คุณลักษณะ!AI19)</f>
        <v xml:space="preserve"> </v>
      </c>
      <c r="P19" s="149" t="str">
        <f>IF(เวลาเรียน!B19=0," ",การอ่าน!G19)</f>
        <v xml:space="preserve"> </v>
      </c>
      <c r="Q19" s="148" t="str">
        <f>IF(เวลาเรียน!C19=0," ",สมรรถนะ!H19)</f>
        <v xml:space="preserve"> </v>
      </c>
      <c r="R19" s="185"/>
    </row>
    <row r="20" spans="1:18" ht="15.15" customHeight="1" thickBot="1" x14ac:dyDescent="0.3">
      <c r="A20" s="185"/>
      <c r="B20" s="226">
        <v>15</v>
      </c>
      <c r="C20" s="98"/>
      <c r="D20" s="99" t="str">
        <f>IF(เวลาเรียน!C20=0," ",ลับ!DG20)</f>
        <v xml:space="preserve"> </v>
      </c>
      <c r="E20" s="99"/>
      <c r="F20" s="100"/>
      <c r="G20" s="227" t="str">
        <f>IF(เวลาเรียน!C20=0," ",IF(สรุปคะแนน!$J$1=0," ",IF(D20="ร",D20,IF(E20&lt;สรุปคะแนน!$E$5/2,IF(สรุปคะแนน!F20&gt;0,SUM(สรุปคะแนน!C20:D20,สรุปคะแนน!F20),SUM(สรุปคะแนน!C20:E20)),SUM(สรุปคะแนน!C20:E20)))))</f>
        <v xml:space="preserve"> </v>
      </c>
      <c r="H20" s="252"/>
      <c r="I20" s="261"/>
      <c r="J20" s="232" t="str">
        <f>IF(เวลาเรียน!C20=0," ",IF(สรุปคะแนน!$J$1=0," ",IF(G20="ร",G20,IF(H20="มส",IF(I20&gt;0,SUM(สรุปคะแนน!G20,สรุปคะแนน!I20),H20),IF(H20&lt;สรุปคะแนน!$H$5/2,IF(สรุปคะแนน!I20&gt;0,SUM(สรุปคะแนน!G20,สรุปคะแนน!I20),SUM(สรุปคะแนน!G20:H20)),SUM(สรุปคะแนน!G20:H20))))))</f>
        <v xml:space="preserve"> </v>
      </c>
      <c r="K20" s="991" t="str">
        <f t="shared" si="0"/>
        <v xml:space="preserve"> </v>
      </c>
      <c r="L20" s="992"/>
      <c r="M20" s="227"/>
      <c r="N20" s="254" t="str">
        <f>IF(เวลาเรียน!C20=0," ",IF(ตัวชี้วัด!EC20=ตัวชี้วัด!$EC$5,"ผ","มผ"))</f>
        <v xml:space="preserve"> </v>
      </c>
      <c r="O20" s="255" t="str">
        <f>IF(เวลาเรียน!C20=0," ",คุณลักษณะ!AI20)</f>
        <v xml:space="preserve"> </v>
      </c>
      <c r="P20" s="255" t="str">
        <f>IF(เวลาเรียน!B20=0," ",การอ่าน!G20)</f>
        <v xml:space="preserve"> </v>
      </c>
      <c r="Q20" s="227" t="str">
        <f>IF(เวลาเรียน!C20=0," ",สมรรถนะ!H20)</f>
        <v xml:space="preserve"> </v>
      </c>
      <c r="R20" s="185"/>
    </row>
    <row r="21" spans="1:18" ht="15.15" customHeight="1" x14ac:dyDescent="0.25">
      <c r="A21" s="185"/>
      <c r="B21" s="211">
        <v>16</v>
      </c>
      <c r="C21" s="110"/>
      <c r="D21" s="93" t="str">
        <f>IF(เวลาเรียน!C21=0," ",ลับ!DG21)</f>
        <v xml:space="preserve"> </v>
      </c>
      <c r="E21" s="111"/>
      <c r="F21" s="112"/>
      <c r="G21" s="212" t="str">
        <f>IF(เวลาเรียน!C21=0," ",IF(สรุปคะแนน!$J$1=0," ",IF(D21="ร",D21,IF(E21&lt;สรุปคะแนน!$E$5/2,IF(สรุปคะแนน!F21&gt;0,SUM(สรุปคะแนน!C21:D21,สรุปคะแนน!F21),SUM(สรุปคะแนน!C21:E21)),SUM(สรุปคะแนน!C21:E21)))))</f>
        <v xml:space="preserve"> </v>
      </c>
      <c r="H21" s="256"/>
      <c r="I21" s="143"/>
      <c r="J21" s="219" t="str">
        <f>IF(เวลาเรียน!C21=0," ",IF(สรุปคะแนน!$J$1=0," ",IF(G21="ร",G21,IF(H21="มส",IF(I21&gt;0,SUM(สรุปคะแนน!G21,สรุปคะแนน!I21),H21),IF(H21&lt;สรุปคะแนน!$H$5/2,IF(สรุปคะแนน!I21&gt;0,SUM(สรุปคะแนน!G21,สรุปคะแนน!I21),SUM(สรุปคะแนน!G21:H21)),SUM(สรุปคะแนน!G21:H21))))))</f>
        <v xml:space="preserve"> </v>
      </c>
      <c r="K21" s="999" t="str">
        <f t="shared" si="0"/>
        <v xml:space="preserve"> </v>
      </c>
      <c r="L21" s="1000"/>
      <c r="M21" s="212"/>
      <c r="N21" s="247" t="str">
        <f>IF(เวลาเรียน!C21=0," ",IF(ตัวชี้วัด!EC21=ตัวชี้วัด!$EC$5,"ผ","มผ"))</f>
        <v xml:space="preserve"> </v>
      </c>
      <c r="O21" s="248" t="str">
        <f>IF(เวลาเรียน!C21=0," ",คุณลักษณะ!AI21)</f>
        <v xml:space="preserve"> </v>
      </c>
      <c r="P21" s="248" t="str">
        <f>IF(เวลาเรียน!B21=0," ",การอ่าน!G21)</f>
        <v xml:space="preserve"> </v>
      </c>
      <c r="Q21" s="212" t="str">
        <f>IF(เวลาเรียน!C21=0," ",สมรรถนะ!H21)</f>
        <v xml:space="preserve"> </v>
      </c>
      <c r="R21" s="185"/>
    </row>
    <row r="22" spans="1:18" ht="15.15" customHeight="1" x14ac:dyDescent="0.25">
      <c r="A22" s="185"/>
      <c r="B22" s="221">
        <v>17</v>
      </c>
      <c r="C22" s="95"/>
      <c r="D22" s="96" t="str">
        <f>IF(เวลาเรียน!C22=0," ",ลับ!DG22)</f>
        <v xml:space="preserve"> </v>
      </c>
      <c r="E22" s="96"/>
      <c r="F22" s="97"/>
      <c r="G22" s="148" t="str">
        <f>IF(เวลาเรียน!C22=0," ",IF(สรุปคะแนน!$J$1=0," ",IF(D22="ร",D22,IF(E22&lt;สรุปคะแนน!$E$5/2,IF(สรุปคะแนน!F22&gt;0,SUM(สรุปคะแนน!C22:D22,สรุปคะแนน!F22),SUM(สรุปคะแนน!C22:E22)),SUM(สรุปคะแนน!C22:E22)))))</f>
        <v xml:space="preserve"> </v>
      </c>
      <c r="H22" s="249"/>
      <c r="I22" s="147"/>
      <c r="J22" s="225" t="str">
        <f>IF(เวลาเรียน!C22=0," ",IF(สรุปคะแนน!$J$1=0," ",IF(G22="ร",G22,IF(H22="มส",IF(I22&gt;0,SUM(สรุปคะแนน!G22,สรุปคะแนน!I22),H22),IF(H22&lt;สรุปคะแนน!$H$5/2,IF(สรุปคะแนน!I22&gt;0,SUM(สรุปคะแนน!G22,สรุปคะแนน!I22),SUM(สรุปคะแนน!G22:H22)),SUM(สรุปคะแนน!G22:H22))))))</f>
        <v xml:space="preserve"> </v>
      </c>
      <c r="K22" s="995" t="str">
        <f t="shared" si="0"/>
        <v xml:space="preserve"> </v>
      </c>
      <c r="L22" s="996"/>
      <c r="M22" s="148"/>
      <c r="N22" s="251" t="str">
        <f>IF(เวลาเรียน!C22=0," ",IF(ตัวชี้วัด!EC22=ตัวชี้วัด!$EC$5,"ผ","มผ"))</f>
        <v xml:space="preserve"> </v>
      </c>
      <c r="O22" s="149" t="str">
        <f>IF(เวลาเรียน!C22=0," ",คุณลักษณะ!AI22)</f>
        <v xml:space="preserve"> </v>
      </c>
      <c r="P22" s="149" t="str">
        <f>IF(เวลาเรียน!B22=0," ",การอ่าน!G22)</f>
        <v xml:space="preserve"> </v>
      </c>
      <c r="Q22" s="148" t="str">
        <f>IF(เวลาเรียน!C22=0," ",สมรรถนะ!H22)</f>
        <v xml:space="preserve"> </v>
      </c>
      <c r="R22" s="185"/>
    </row>
    <row r="23" spans="1:18" ht="15.15" customHeight="1" x14ac:dyDescent="0.25">
      <c r="A23" s="185"/>
      <c r="B23" s="221">
        <v>18</v>
      </c>
      <c r="C23" s="95"/>
      <c r="D23" s="96" t="str">
        <f>IF(เวลาเรียน!C23=0," ",ลับ!DG23)</f>
        <v xml:space="preserve"> </v>
      </c>
      <c r="E23" s="96"/>
      <c r="F23" s="97"/>
      <c r="G23" s="148" t="str">
        <f>IF(เวลาเรียน!C23=0," ",IF(สรุปคะแนน!$J$1=0," ",IF(D23="ร",D23,IF(E23&lt;สรุปคะแนน!$E$5/2,IF(สรุปคะแนน!F23&gt;0,SUM(สรุปคะแนน!C23:D23,สรุปคะแนน!F23),SUM(สรุปคะแนน!C23:E23)),SUM(สรุปคะแนน!C23:E23)))))</f>
        <v xml:space="preserve"> </v>
      </c>
      <c r="H23" s="249"/>
      <c r="I23" s="147"/>
      <c r="J23" s="225" t="str">
        <f>IF(เวลาเรียน!C23=0," ",IF(สรุปคะแนน!$J$1=0," ",IF(G23="ร",G23,IF(H23="มส",IF(I23&gt;0,SUM(สรุปคะแนน!G23,สรุปคะแนน!I23),H23),IF(H23&lt;สรุปคะแนน!$H$5/2,IF(สรุปคะแนน!I23&gt;0,SUM(สรุปคะแนน!G23,สรุปคะแนน!I23),SUM(สรุปคะแนน!G23:H23)),SUM(สรุปคะแนน!G23:H23))))))</f>
        <v xml:space="preserve"> </v>
      </c>
      <c r="K23" s="995" t="str">
        <f t="shared" si="0"/>
        <v xml:space="preserve"> </v>
      </c>
      <c r="L23" s="996"/>
      <c r="M23" s="148"/>
      <c r="N23" s="251" t="str">
        <f>IF(เวลาเรียน!C23=0," ",IF(ตัวชี้วัด!EC23=ตัวชี้วัด!$EC$5,"ผ","มผ"))</f>
        <v xml:space="preserve"> </v>
      </c>
      <c r="O23" s="149" t="str">
        <f>IF(เวลาเรียน!C23=0," ",คุณลักษณะ!AI23)</f>
        <v xml:space="preserve"> </v>
      </c>
      <c r="P23" s="149" t="str">
        <f>IF(เวลาเรียน!B23=0," ",การอ่าน!G23)</f>
        <v xml:space="preserve"> </v>
      </c>
      <c r="Q23" s="148" t="str">
        <f>IF(เวลาเรียน!C23=0," ",สมรรถนะ!H23)</f>
        <v xml:space="preserve"> </v>
      </c>
      <c r="R23" s="185"/>
    </row>
    <row r="24" spans="1:18" ht="15.15" customHeight="1" x14ac:dyDescent="0.25">
      <c r="A24" s="185"/>
      <c r="B24" s="221">
        <v>19</v>
      </c>
      <c r="C24" s="95"/>
      <c r="D24" s="96" t="str">
        <f>IF(เวลาเรียน!C24=0," ",ลับ!DG24)</f>
        <v xml:space="preserve"> </v>
      </c>
      <c r="E24" s="96"/>
      <c r="F24" s="97"/>
      <c r="G24" s="148" t="str">
        <f>IF(เวลาเรียน!C24=0," ",IF(สรุปคะแนน!$J$1=0," ",IF(D24="ร",D24,IF(E24&lt;สรุปคะแนน!$E$5/2,IF(สรุปคะแนน!F24&gt;0,SUM(สรุปคะแนน!C24:D24,สรุปคะแนน!F24),SUM(สรุปคะแนน!C24:E24)),SUM(สรุปคะแนน!C24:E24)))))</f>
        <v xml:space="preserve"> </v>
      </c>
      <c r="H24" s="249"/>
      <c r="I24" s="147"/>
      <c r="J24" s="225" t="str">
        <f>IF(เวลาเรียน!C24=0," ",IF(สรุปคะแนน!$J$1=0," ",IF(G24="ร",G24,IF(H24="มส",IF(I24&gt;0,SUM(สรุปคะแนน!G24,สรุปคะแนน!I24),H24),IF(H24&lt;สรุปคะแนน!$H$5/2,IF(สรุปคะแนน!I24&gt;0,SUM(สรุปคะแนน!G24,สรุปคะแนน!I24),SUM(สรุปคะแนน!G24:H24)),SUM(สรุปคะแนน!G24:H24))))))</f>
        <v xml:space="preserve"> </v>
      </c>
      <c r="K24" s="995" t="str">
        <f t="shared" si="0"/>
        <v xml:space="preserve"> </v>
      </c>
      <c r="L24" s="996"/>
      <c r="M24" s="148"/>
      <c r="N24" s="251" t="str">
        <f>IF(เวลาเรียน!C24=0," ",IF(ตัวชี้วัด!EC24=ตัวชี้วัด!$EC$5,"ผ","มผ"))</f>
        <v xml:space="preserve"> </v>
      </c>
      <c r="O24" s="149" t="str">
        <f>IF(เวลาเรียน!C24=0," ",คุณลักษณะ!AI24)</f>
        <v xml:space="preserve"> </v>
      </c>
      <c r="P24" s="149" t="str">
        <f>IF(เวลาเรียน!B24=0," ",การอ่าน!G24)</f>
        <v xml:space="preserve"> </v>
      </c>
      <c r="Q24" s="148" t="str">
        <f>IF(เวลาเรียน!C24=0," ",สมรรถนะ!H24)</f>
        <v xml:space="preserve"> </v>
      </c>
      <c r="R24" s="185"/>
    </row>
    <row r="25" spans="1:18" ht="15.15" customHeight="1" thickBot="1" x14ac:dyDescent="0.3">
      <c r="A25" s="185"/>
      <c r="B25" s="257">
        <v>20</v>
      </c>
      <c r="C25" s="113"/>
      <c r="D25" s="99" t="str">
        <f>IF(เวลาเรียน!C25=0," ",ลับ!DG25)</f>
        <v xml:space="preserve"> </v>
      </c>
      <c r="E25" s="114"/>
      <c r="F25" s="115"/>
      <c r="G25" s="227" t="str">
        <f>IF(เวลาเรียน!C25=0," ",IF(สรุปคะแนน!$J$1=0," ",IF(D25="ร",D25,IF(E25&lt;สรุปคะแนน!$E$5/2,IF(สรุปคะแนน!F25&gt;0,SUM(สรุปคะแนน!C25:D25,สรุปคะแนน!F25),SUM(สรุปคะแนน!C25:E25)),SUM(สรุปคะแนน!C25:E25)))))</f>
        <v xml:space="preserve"> </v>
      </c>
      <c r="H25" s="258"/>
      <c r="I25" s="152"/>
      <c r="J25" s="232" t="str">
        <f>IF(เวลาเรียน!C25=0," ",IF(สรุปคะแนน!$J$1=0," ",IF(G25="ร",G25,IF(H25="มส",IF(I25&gt;0,SUM(สรุปคะแนน!G25,สรุปคะแนน!I25),H25),IF(H25&lt;สรุปคะแนน!$H$5/2,IF(สรุปคะแนน!I25&gt;0,SUM(สรุปคะแนน!G25,สรุปคะแนน!I25),SUM(สรุปคะแนน!G25:H25)),SUM(สรุปคะแนน!G25:H25))))))</f>
        <v xml:space="preserve"> </v>
      </c>
      <c r="K25" s="991" t="str">
        <f t="shared" si="0"/>
        <v xml:space="preserve"> </v>
      </c>
      <c r="L25" s="992"/>
      <c r="M25" s="227"/>
      <c r="N25" s="254" t="str">
        <f>IF(เวลาเรียน!C25=0," ",IF(ตัวชี้วัด!EC25=ตัวชี้วัด!$EC$5,"ผ","มผ"))</f>
        <v xml:space="preserve"> </v>
      </c>
      <c r="O25" s="255" t="str">
        <f>IF(เวลาเรียน!C25=0," ",คุณลักษณะ!AI25)</f>
        <v xml:space="preserve"> </v>
      </c>
      <c r="P25" s="255" t="str">
        <f>IF(เวลาเรียน!B25=0," ",การอ่าน!G25)</f>
        <v xml:space="preserve"> </v>
      </c>
      <c r="Q25" s="227" t="str">
        <f>IF(เวลาเรียน!C25=0," ",สมรรถนะ!H25)</f>
        <v xml:space="preserve"> </v>
      </c>
      <c r="R25" s="185"/>
    </row>
    <row r="26" spans="1:18" ht="15.15" customHeight="1" x14ac:dyDescent="0.25">
      <c r="A26" s="185"/>
      <c r="B26" s="214">
        <v>21</v>
      </c>
      <c r="C26" s="92"/>
      <c r="D26" s="93" t="str">
        <f>IF(เวลาเรียน!C26=0," ",ลับ!DG26)</f>
        <v xml:space="preserve"> </v>
      </c>
      <c r="E26" s="93"/>
      <c r="F26" s="94"/>
      <c r="G26" s="212" t="str">
        <f>IF(เวลาเรียน!C26=0," ",IF(สรุปคะแนน!$J$1=0," ",IF(D26="ร",D26,IF(E26&lt;สรุปคะแนน!$E$5/2,IF(สรุปคะแนน!F26&gt;0,SUM(สรุปคะแนน!C26:D26,สรุปคะแนน!F26),SUM(สรุปคะแนน!C26:E26)),SUM(สรุปคะแนน!C26:E26)))))</f>
        <v xml:space="preserve"> </v>
      </c>
      <c r="H26" s="245"/>
      <c r="I26" s="260"/>
      <c r="J26" s="219" t="str">
        <f>IF(เวลาเรียน!C26=0," ",IF(สรุปคะแนน!$J$1=0," ",IF(G26="ร",G26,IF(H26="มส",IF(I26&gt;0,SUM(สรุปคะแนน!G26,สรุปคะแนน!I26),H26),IF(H26&lt;สรุปคะแนน!$H$5/2,IF(สรุปคะแนน!I26&gt;0,SUM(สรุปคะแนน!G26,สรุปคะแนน!I26),SUM(สรุปคะแนน!G26:H26)),SUM(สรุปคะแนน!G26:H26))))))</f>
        <v xml:space="preserve"> </v>
      </c>
      <c r="K26" s="999" t="str">
        <f t="shared" si="0"/>
        <v xml:space="preserve"> </v>
      </c>
      <c r="L26" s="1000"/>
      <c r="M26" s="212"/>
      <c r="N26" s="247" t="str">
        <f>IF(เวลาเรียน!C26=0," ",IF(ตัวชี้วัด!EC26=ตัวชี้วัด!$EC$5,"ผ","มผ"))</f>
        <v xml:space="preserve"> </v>
      </c>
      <c r="O26" s="248" t="str">
        <f>IF(เวลาเรียน!C26=0," ",คุณลักษณะ!AI26)</f>
        <v xml:space="preserve"> </v>
      </c>
      <c r="P26" s="248" t="str">
        <f>IF(เวลาเรียน!B26=0," ",การอ่าน!G26)</f>
        <v xml:space="preserve"> </v>
      </c>
      <c r="Q26" s="212" t="str">
        <f>IF(เวลาเรียน!C26=0," ",สมรรถนะ!H26)</f>
        <v xml:space="preserve"> </v>
      </c>
      <c r="R26" s="185"/>
    </row>
    <row r="27" spans="1:18" ht="15.15" customHeight="1" x14ac:dyDescent="0.25">
      <c r="A27" s="185"/>
      <c r="B27" s="221">
        <v>22</v>
      </c>
      <c r="C27" s="95"/>
      <c r="D27" s="96" t="str">
        <f>IF(เวลาเรียน!C27=0," ",ลับ!DG27)</f>
        <v xml:space="preserve"> </v>
      </c>
      <c r="E27" s="96"/>
      <c r="F27" s="97"/>
      <c r="G27" s="148" t="str">
        <f>IF(เวลาเรียน!C27=0," ",IF(สรุปคะแนน!$J$1=0," ",IF(D27="ร",D27,IF(E27&lt;สรุปคะแนน!$E$5/2,IF(สรุปคะแนน!F27&gt;0,SUM(สรุปคะแนน!C27:D27,สรุปคะแนน!F27),SUM(สรุปคะแนน!C27:E27)),SUM(สรุปคะแนน!C27:E27)))))</f>
        <v xml:space="preserve"> </v>
      </c>
      <c r="H27" s="249"/>
      <c r="I27" s="147"/>
      <c r="J27" s="225" t="str">
        <f>IF(เวลาเรียน!C27=0," ",IF(สรุปคะแนน!$J$1=0," ",IF(G27="ร",G27,IF(H27="มส",IF(I27&gt;0,SUM(สรุปคะแนน!G27,สรุปคะแนน!I27),H27),IF(H27&lt;สรุปคะแนน!$H$5/2,IF(สรุปคะแนน!I27&gt;0,SUM(สรุปคะแนน!G27,สรุปคะแนน!I27),SUM(สรุปคะแนน!G27:H27)),SUM(สรุปคะแนน!G27:H27))))))</f>
        <v xml:space="preserve"> </v>
      </c>
      <c r="K27" s="995" t="str">
        <f t="shared" si="0"/>
        <v xml:space="preserve"> </v>
      </c>
      <c r="L27" s="996"/>
      <c r="M27" s="148"/>
      <c r="N27" s="251" t="str">
        <f>IF(เวลาเรียน!C27=0," ",IF(ตัวชี้วัด!EC27=ตัวชี้วัด!$EC$5,"ผ","มผ"))</f>
        <v xml:space="preserve"> </v>
      </c>
      <c r="O27" s="149" t="str">
        <f>IF(เวลาเรียน!C27=0," ",คุณลักษณะ!AI27)</f>
        <v xml:space="preserve"> </v>
      </c>
      <c r="P27" s="149" t="str">
        <f>IF(เวลาเรียน!B27=0," ",การอ่าน!G27)</f>
        <v xml:space="preserve"> </v>
      </c>
      <c r="Q27" s="148" t="str">
        <f>IF(เวลาเรียน!C27=0," ",สมรรถนะ!H27)</f>
        <v xml:space="preserve"> </v>
      </c>
      <c r="R27" s="185"/>
    </row>
    <row r="28" spans="1:18" ht="15.15" customHeight="1" x14ac:dyDescent="0.25">
      <c r="A28" s="185"/>
      <c r="B28" s="221">
        <v>23</v>
      </c>
      <c r="C28" s="95"/>
      <c r="D28" s="96" t="str">
        <f>IF(เวลาเรียน!C28=0," ",ลับ!DG28)</f>
        <v xml:space="preserve"> </v>
      </c>
      <c r="E28" s="96"/>
      <c r="F28" s="97"/>
      <c r="G28" s="148" t="str">
        <f>IF(เวลาเรียน!C28=0," ",IF(สรุปคะแนน!$J$1=0," ",IF(D28="ร",D28,IF(E28&lt;สรุปคะแนน!$E$5/2,IF(สรุปคะแนน!F28&gt;0,SUM(สรุปคะแนน!C28:D28,สรุปคะแนน!F28),SUM(สรุปคะแนน!C28:E28)),SUM(สรุปคะแนน!C28:E28)))))</f>
        <v xml:space="preserve"> </v>
      </c>
      <c r="H28" s="249"/>
      <c r="I28" s="147"/>
      <c r="J28" s="225" t="str">
        <f>IF(เวลาเรียน!C28=0," ",IF(สรุปคะแนน!$J$1=0," ",IF(G28="ร",G28,IF(H28="มส",IF(I28&gt;0,SUM(สรุปคะแนน!G28,สรุปคะแนน!I28),H28),IF(H28&lt;สรุปคะแนน!$H$5/2,IF(สรุปคะแนน!I28&gt;0,SUM(สรุปคะแนน!G28,สรุปคะแนน!I28),SUM(สรุปคะแนน!G28:H28)),SUM(สรุปคะแนน!G28:H28))))))</f>
        <v xml:space="preserve"> </v>
      </c>
      <c r="K28" s="995" t="str">
        <f t="shared" si="0"/>
        <v xml:space="preserve"> </v>
      </c>
      <c r="L28" s="996"/>
      <c r="M28" s="148"/>
      <c r="N28" s="251" t="str">
        <f>IF(เวลาเรียน!C28=0," ",IF(ตัวชี้วัด!EC28=ตัวชี้วัด!$EC$5,"ผ","มผ"))</f>
        <v xml:space="preserve"> </v>
      </c>
      <c r="O28" s="149" t="str">
        <f>IF(เวลาเรียน!C28=0," ",คุณลักษณะ!AI28)</f>
        <v xml:space="preserve"> </v>
      </c>
      <c r="P28" s="149" t="str">
        <f>IF(เวลาเรียน!B28=0," ",การอ่าน!G28)</f>
        <v xml:space="preserve"> </v>
      </c>
      <c r="Q28" s="148" t="str">
        <f>IF(เวลาเรียน!C28=0," ",สมรรถนะ!H28)</f>
        <v xml:space="preserve"> </v>
      </c>
      <c r="R28" s="185"/>
    </row>
    <row r="29" spans="1:18" ht="15.15" customHeight="1" x14ac:dyDescent="0.25">
      <c r="A29" s="185"/>
      <c r="B29" s="221">
        <v>24</v>
      </c>
      <c r="C29" s="95"/>
      <c r="D29" s="96" t="str">
        <f>IF(เวลาเรียน!C29=0," ",ลับ!DG29)</f>
        <v xml:space="preserve"> </v>
      </c>
      <c r="E29" s="96"/>
      <c r="F29" s="97"/>
      <c r="G29" s="148" t="str">
        <f>IF(เวลาเรียน!C29=0," ",IF(สรุปคะแนน!$J$1=0," ",IF(D29="ร",D29,IF(E29&lt;สรุปคะแนน!$E$5/2,IF(สรุปคะแนน!F29&gt;0,SUM(สรุปคะแนน!C29:D29,สรุปคะแนน!F29),SUM(สรุปคะแนน!C29:E29)),SUM(สรุปคะแนน!C29:E29)))))</f>
        <v xml:space="preserve"> </v>
      </c>
      <c r="H29" s="249"/>
      <c r="I29" s="147"/>
      <c r="J29" s="225" t="str">
        <f>IF(เวลาเรียน!C29=0," ",IF(สรุปคะแนน!$J$1=0," ",IF(G29="ร",G29,IF(H29="มส",IF(I29&gt;0,SUM(สรุปคะแนน!G29,สรุปคะแนน!I29),H29),IF(H29&lt;สรุปคะแนน!$H$5/2,IF(สรุปคะแนน!I29&gt;0,SUM(สรุปคะแนน!G29,สรุปคะแนน!I29),SUM(สรุปคะแนน!G29:H29)),SUM(สรุปคะแนน!G29:H29))))))</f>
        <v xml:space="preserve"> </v>
      </c>
      <c r="K29" s="995" t="str">
        <f t="shared" si="0"/>
        <v xml:space="preserve"> </v>
      </c>
      <c r="L29" s="996"/>
      <c r="M29" s="148"/>
      <c r="N29" s="251" t="str">
        <f>IF(เวลาเรียน!C29=0," ",IF(ตัวชี้วัด!EC29=ตัวชี้วัด!$EC$5,"ผ","มผ"))</f>
        <v xml:space="preserve"> </v>
      </c>
      <c r="O29" s="149" t="str">
        <f>IF(เวลาเรียน!C29=0," ",คุณลักษณะ!AI29)</f>
        <v xml:space="preserve"> </v>
      </c>
      <c r="P29" s="149" t="str">
        <f>IF(เวลาเรียน!B29=0," ",การอ่าน!G29)</f>
        <v xml:space="preserve"> </v>
      </c>
      <c r="Q29" s="148" t="str">
        <f>IF(เวลาเรียน!C29=0," ",สมรรถนะ!H29)</f>
        <v xml:space="preserve"> </v>
      </c>
      <c r="R29" s="185"/>
    </row>
    <row r="30" spans="1:18" ht="15.15" customHeight="1" thickBot="1" x14ac:dyDescent="0.3">
      <c r="A30" s="185"/>
      <c r="B30" s="226">
        <v>25</v>
      </c>
      <c r="C30" s="98"/>
      <c r="D30" s="99" t="str">
        <f>IF(เวลาเรียน!C30=0," ",ลับ!DG30)</f>
        <v xml:space="preserve"> </v>
      </c>
      <c r="E30" s="99"/>
      <c r="F30" s="100"/>
      <c r="G30" s="227" t="str">
        <f>IF(เวลาเรียน!C30=0," ",IF(สรุปคะแนน!$J$1=0," ",IF(D30="ร",D30,IF(E30&lt;สรุปคะแนน!$E$5/2,IF(สรุปคะแนน!F30&gt;0,SUM(สรุปคะแนน!C30:D30,สรุปคะแนน!F30),SUM(สรุปคะแนน!C30:E30)),SUM(สรุปคะแนน!C30:E30)))))</f>
        <v xml:space="preserve"> </v>
      </c>
      <c r="H30" s="252"/>
      <c r="I30" s="261"/>
      <c r="J30" s="232" t="str">
        <f>IF(เวลาเรียน!C30=0," ",IF(สรุปคะแนน!$J$1=0," ",IF(G30="ร",G30,IF(H30="มส",IF(I30&gt;0,SUM(สรุปคะแนน!G30,สรุปคะแนน!I30),H30),IF(H30&lt;สรุปคะแนน!$H$5/2,IF(สรุปคะแนน!I30&gt;0,SUM(สรุปคะแนน!G30,สรุปคะแนน!I30),SUM(สรุปคะแนน!G30:H30)),SUM(สรุปคะแนน!G30:H30))))))</f>
        <v xml:space="preserve"> </v>
      </c>
      <c r="K30" s="997" t="str">
        <f t="shared" si="0"/>
        <v xml:space="preserve"> </v>
      </c>
      <c r="L30" s="998"/>
      <c r="M30" s="153"/>
      <c r="N30" s="254" t="str">
        <f>IF(เวลาเรียน!C30=0," ",IF(ตัวชี้วัด!EC30=ตัวชี้วัด!$EC$5,"ผ","มผ"))</f>
        <v xml:space="preserve"> </v>
      </c>
      <c r="O30" s="255" t="str">
        <f>IF(เวลาเรียน!C30=0," ",คุณลักษณะ!AI30)</f>
        <v xml:space="preserve"> </v>
      </c>
      <c r="P30" s="255" t="str">
        <f>IF(เวลาเรียน!B30=0," ",การอ่าน!G30)</f>
        <v xml:space="preserve"> </v>
      </c>
      <c r="Q30" s="227" t="str">
        <f>IF(เวลาเรียน!C30=0," ",สมรรถนะ!H30)</f>
        <v xml:space="preserve"> </v>
      </c>
      <c r="R30" s="185"/>
    </row>
    <row r="31" spans="1:18" ht="15.15" customHeight="1" x14ac:dyDescent="0.25">
      <c r="A31" s="185"/>
      <c r="B31" s="211">
        <v>26</v>
      </c>
      <c r="C31" s="110"/>
      <c r="D31" s="93" t="str">
        <f>IF(เวลาเรียน!C31=0," ",ลับ!DG31)</f>
        <v xml:space="preserve"> </v>
      </c>
      <c r="E31" s="111"/>
      <c r="F31" s="112"/>
      <c r="G31" s="212" t="str">
        <f>IF(เวลาเรียน!C31=0," ",IF(สรุปคะแนน!$J$1=0," ",IF(D31="ร",D31,IF(E31&lt;สรุปคะแนน!$E$5/2,IF(สรุปคะแนน!F31&gt;0,SUM(สรุปคะแนน!C31:D31,สรุปคะแนน!F31),SUM(สรุปคะแนน!C31:E31)),SUM(สรุปคะแนน!C31:E31)))))</f>
        <v xml:space="preserve"> </v>
      </c>
      <c r="H31" s="256"/>
      <c r="I31" s="143"/>
      <c r="J31" s="219" t="str">
        <f>IF(เวลาเรียน!C31=0," ",IF(สรุปคะแนน!$J$1=0," ",IF(G31="ร",G31,IF(H31="มส",IF(I31&gt;0,SUM(สรุปคะแนน!G31,สรุปคะแนน!I31),H31),IF(H31&lt;สรุปคะแนน!$H$5/2,IF(สรุปคะแนน!I31&gt;0,SUM(สรุปคะแนน!G31,สรุปคะแนน!I31),SUM(สรุปคะแนน!G31:H31)),SUM(สรุปคะแนน!G31:H31))))))</f>
        <v xml:space="preserve"> </v>
      </c>
      <c r="K31" s="999" t="str">
        <f t="shared" si="0"/>
        <v xml:space="preserve"> </v>
      </c>
      <c r="L31" s="1000"/>
      <c r="M31" s="212"/>
      <c r="N31" s="247" t="str">
        <f>IF(เวลาเรียน!C31=0," ",IF(ตัวชี้วัด!EC31=ตัวชี้วัด!$EC$5,"ผ","มผ"))</f>
        <v xml:space="preserve"> </v>
      </c>
      <c r="O31" s="248" t="str">
        <f>IF(เวลาเรียน!C31=0," ",คุณลักษณะ!AI31)</f>
        <v xml:space="preserve"> </v>
      </c>
      <c r="P31" s="248" t="str">
        <f>IF(เวลาเรียน!B31=0," ",การอ่าน!G31)</f>
        <v xml:space="preserve"> </v>
      </c>
      <c r="Q31" s="212" t="str">
        <f>IF(เวลาเรียน!C31=0," ",สมรรถนะ!H31)</f>
        <v xml:space="preserve"> </v>
      </c>
      <c r="R31" s="185"/>
    </row>
    <row r="32" spans="1:18" ht="15.15" customHeight="1" x14ac:dyDescent="0.25">
      <c r="A32" s="185"/>
      <c r="B32" s="221">
        <v>27</v>
      </c>
      <c r="C32" s="95"/>
      <c r="D32" s="96" t="str">
        <f>IF(เวลาเรียน!C32=0," ",ลับ!DG32)</f>
        <v xml:space="preserve"> </v>
      </c>
      <c r="E32" s="96"/>
      <c r="F32" s="97"/>
      <c r="G32" s="148" t="str">
        <f>IF(เวลาเรียน!C32=0," ",IF(สรุปคะแนน!$J$1=0," ",IF(D32="ร",D32,IF(E32&lt;สรุปคะแนน!$E$5/2,IF(สรุปคะแนน!F32&gt;0,SUM(สรุปคะแนน!C32:D32,สรุปคะแนน!F32),SUM(สรุปคะแนน!C32:E32)),SUM(สรุปคะแนน!C32:E32)))))</f>
        <v xml:space="preserve"> </v>
      </c>
      <c r="H32" s="249"/>
      <c r="I32" s="147"/>
      <c r="J32" s="225" t="str">
        <f>IF(เวลาเรียน!C32=0," ",IF(สรุปคะแนน!$J$1=0," ",IF(G32="ร",G32,IF(H32="มส",IF(I32&gt;0,SUM(สรุปคะแนน!G32,สรุปคะแนน!I32),H32),IF(H32&lt;สรุปคะแนน!$H$5/2,IF(สรุปคะแนน!I32&gt;0,SUM(สรุปคะแนน!G32,สรุปคะแนน!I32),SUM(สรุปคะแนน!G32:H32)),SUM(สรุปคะแนน!G32:H32))))))</f>
        <v xml:space="preserve"> </v>
      </c>
      <c r="K32" s="995" t="str">
        <f t="shared" si="0"/>
        <v xml:space="preserve"> </v>
      </c>
      <c r="L32" s="996"/>
      <c r="M32" s="148"/>
      <c r="N32" s="251" t="str">
        <f>IF(เวลาเรียน!C32=0," ",IF(ตัวชี้วัด!EC32=ตัวชี้วัด!$EC$5,"ผ","มผ"))</f>
        <v xml:space="preserve"> </v>
      </c>
      <c r="O32" s="149" t="str">
        <f>IF(เวลาเรียน!C32=0," ",คุณลักษณะ!AI32)</f>
        <v xml:space="preserve"> </v>
      </c>
      <c r="P32" s="149" t="str">
        <f>IF(เวลาเรียน!B32=0," ",การอ่าน!G32)</f>
        <v xml:space="preserve"> </v>
      </c>
      <c r="Q32" s="148" t="str">
        <f>IF(เวลาเรียน!C32=0," ",สมรรถนะ!H32)</f>
        <v xml:space="preserve"> </v>
      </c>
      <c r="R32" s="185"/>
    </row>
    <row r="33" spans="1:18" ht="15.15" customHeight="1" x14ac:dyDescent="0.25">
      <c r="A33" s="185"/>
      <c r="B33" s="221">
        <v>28</v>
      </c>
      <c r="C33" s="95"/>
      <c r="D33" s="96" t="str">
        <f>IF(เวลาเรียน!C33=0," ",ลับ!DG33)</f>
        <v xml:space="preserve"> </v>
      </c>
      <c r="E33" s="96"/>
      <c r="F33" s="97"/>
      <c r="G33" s="148" t="str">
        <f>IF(เวลาเรียน!C33=0," ",IF(สรุปคะแนน!$J$1=0," ",IF(D33="ร",D33,IF(E33&lt;สรุปคะแนน!$E$5/2,IF(สรุปคะแนน!F33&gt;0,SUM(สรุปคะแนน!C33:D33,สรุปคะแนน!F33),SUM(สรุปคะแนน!C33:E33)),SUM(สรุปคะแนน!C33:E33)))))</f>
        <v xml:space="preserve"> </v>
      </c>
      <c r="H33" s="249"/>
      <c r="I33" s="147"/>
      <c r="J33" s="225" t="str">
        <f>IF(เวลาเรียน!C33=0," ",IF(สรุปคะแนน!$J$1=0," ",IF(G33="ร",G33,IF(H33="มส",IF(I33&gt;0,SUM(สรุปคะแนน!G33,สรุปคะแนน!I33),H33),IF(H33&lt;สรุปคะแนน!$H$5/2,IF(สรุปคะแนน!I33&gt;0,SUM(สรุปคะแนน!G33,สรุปคะแนน!I33),SUM(สรุปคะแนน!G33:H33)),SUM(สรุปคะแนน!G33:H33))))))</f>
        <v xml:space="preserve"> </v>
      </c>
      <c r="K33" s="995" t="str">
        <f t="shared" si="0"/>
        <v xml:space="preserve"> </v>
      </c>
      <c r="L33" s="996"/>
      <c r="M33" s="148"/>
      <c r="N33" s="251" t="str">
        <f>IF(เวลาเรียน!C33=0," ",IF(ตัวชี้วัด!EC33=ตัวชี้วัด!$EC$5,"ผ","มผ"))</f>
        <v xml:space="preserve"> </v>
      </c>
      <c r="O33" s="149" t="str">
        <f>IF(เวลาเรียน!C33=0," ",คุณลักษณะ!AI33)</f>
        <v xml:space="preserve"> </v>
      </c>
      <c r="P33" s="149" t="str">
        <f>IF(เวลาเรียน!B33=0," ",การอ่าน!G33)</f>
        <v xml:space="preserve"> </v>
      </c>
      <c r="Q33" s="148" t="str">
        <f>IF(เวลาเรียน!C33=0," ",สมรรถนะ!H33)</f>
        <v xml:space="preserve"> </v>
      </c>
      <c r="R33" s="185"/>
    </row>
    <row r="34" spans="1:18" ht="15.15" customHeight="1" x14ac:dyDescent="0.25">
      <c r="A34" s="185"/>
      <c r="B34" s="221">
        <v>29</v>
      </c>
      <c r="C34" s="95"/>
      <c r="D34" s="96" t="str">
        <f>IF(เวลาเรียน!C34=0," ",ลับ!DG34)</f>
        <v xml:space="preserve"> </v>
      </c>
      <c r="E34" s="96"/>
      <c r="F34" s="97"/>
      <c r="G34" s="148" t="str">
        <f>IF(เวลาเรียน!C34=0," ",IF(สรุปคะแนน!$J$1=0," ",IF(D34="ร",D34,IF(E34&lt;สรุปคะแนน!$E$5/2,IF(สรุปคะแนน!F34&gt;0,SUM(สรุปคะแนน!C34:D34,สรุปคะแนน!F34),SUM(สรุปคะแนน!C34:E34)),SUM(สรุปคะแนน!C34:E34)))))</f>
        <v xml:space="preserve"> </v>
      </c>
      <c r="H34" s="249"/>
      <c r="I34" s="147"/>
      <c r="J34" s="225" t="str">
        <f>IF(เวลาเรียน!C34=0," ",IF(สรุปคะแนน!$J$1=0," ",IF(G34="ร",G34,IF(H34="มส",IF(I34&gt;0,SUM(สรุปคะแนน!G34,สรุปคะแนน!I34),H34),IF(H34&lt;สรุปคะแนน!$H$5/2,IF(สรุปคะแนน!I34&gt;0,SUM(สรุปคะแนน!G34,สรุปคะแนน!I34),SUM(สรุปคะแนน!G34:H34)),SUM(สรุปคะแนน!G34:H34))))))</f>
        <v xml:space="preserve"> </v>
      </c>
      <c r="K34" s="995" t="str">
        <f t="shared" si="0"/>
        <v xml:space="preserve"> </v>
      </c>
      <c r="L34" s="996"/>
      <c r="M34" s="148"/>
      <c r="N34" s="251" t="str">
        <f>IF(เวลาเรียน!C34=0," ",IF(ตัวชี้วัด!EC34=ตัวชี้วัด!$EC$5,"ผ","มผ"))</f>
        <v xml:space="preserve"> </v>
      </c>
      <c r="O34" s="149" t="str">
        <f>IF(เวลาเรียน!C34=0," ",คุณลักษณะ!AI34)</f>
        <v xml:space="preserve"> </v>
      </c>
      <c r="P34" s="149" t="str">
        <f>IF(เวลาเรียน!B34=0," ",การอ่าน!G34)</f>
        <v xml:space="preserve"> </v>
      </c>
      <c r="Q34" s="148" t="str">
        <f>IF(เวลาเรียน!C34=0," ",สมรรถนะ!H34)</f>
        <v xml:space="preserve"> </v>
      </c>
      <c r="R34" s="185"/>
    </row>
    <row r="35" spans="1:18" ht="15.15" customHeight="1" thickBot="1" x14ac:dyDescent="0.3">
      <c r="A35" s="185"/>
      <c r="B35" s="257">
        <v>30</v>
      </c>
      <c r="C35" s="113"/>
      <c r="D35" s="99" t="str">
        <f>IF(เวลาเรียน!C35=0," ",ลับ!DG35)</f>
        <v xml:space="preserve"> </v>
      </c>
      <c r="E35" s="114"/>
      <c r="F35" s="115"/>
      <c r="G35" s="227" t="str">
        <f>IF(เวลาเรียน!C35=0," ",IF(สรุปคะแนน!$J$1=0," ",IF(D35="ร",D35,IF(E35&lt;สรุปคะแนน!$E$5/2,IF(สรุปคะแนน!F35&gt;0,SUM(สรุปคะแนน!C35:D35,สรุปคะแนน!F35),SUM(สรุปคะแนน!C35:E35)),SUM(สรุปคะแนน!C35:E35)))))</f>
        <v xml:space="preserve"> </v>
      </c>
      <c r="H35" s="258"/>
      <c r="I35" s="152"/>
      <c r="J35" s="232" t="str">
        <f>IF(เวลาเรียน!C35=0," ",IF(สรุปคะแนน!$J$1=0," ",IF(G35="ร",G35,IF(H35="มส",IF(I35&gt;0,SUM(สรุปคะแนน!G35,สรุปคะแนน!I35),H35),IF(H35&lt;สรุปคะแนน!$H$5/2,IF(สรุปคะแนน!I35&gt;0,SUM(สรุปคะแนน!G35,สรุปคะแนน!I35),SUM(สรุปคะแนน!G35:H35)),SUM(สรุปคะแนน!G35:H35))))))</f>
        <v xml:space="preserve"> </v>
      </c>
      <c r="K35" s="991" t="str">
        <f t="shared" si="0"/>
        <v xml:space="preserve"> </v>
      </c>
      <c r="L35" s="992"/>
      <c r="M35" s="227"/>
      <c r="N35" s="254" t="str">
        <f>IF(เวลาเรียน!C35=0," ",IF(ตัวชี้วัด!EC35=ตัวชี้วัด!$EC$5,"ผ","มผ"))</f>
        <v xml:space="preserve"> </v>
      </c>
      <c r="O35" s="255" t="str">
        <f>IF(เวลาเรียน!C35=0," ",คุณลักษณะ!AI35)</f>
        <v xml:space="preserve"> </v>
      </c>
      <c r="P35" s="255" t="str">
        <f>IF(เวลาเรียน!B35=0," ",การอ่าน!G35)</f>
        <v xml:space="preserve"> </v>
      </c>
      <c r="Q35" s="227" t="str">
        <f>IF(เวลาเรียน!C35=0," ",สมรรถนะ!H35)</f>
        <v xml:space="preserve"> </v>
      </c>
      <c r="R35" s="185"/>
    </row>
    <row r="36" spans="1:18" ht="15.15" customHeight="1" x14ac:dyDescent="0.25">
      <c r="A36" s="185"/>
      <c r="B36" s="214">
        <v>31</v>
      </c>
      <c r="C36" s="92"/>
      <c r="D36" s="93" t="str">
        <f>IF(เวลาเรียน!C36=0," ",ลับ!DG36)</f>
        <v xml:space="preserve"> </v>
      </c>
      <c r="E36" s="93"/>
      <c r="F36" s="94"/>
      <c r="G36" s="212" t="str">
        <f>IF(เวลาเรียน!C36=0," ",IF(สรุปคะแนน!$J$1=0," ",IF(D36="ร",D36,IF(E36&lt;สรุปคะแนน!$E$5/2,IF(สรุปคะแนน!F36&gt;0,SUM(สรุปคะแนน!C36:D36,สรุปคะแนน!F36),SUM(สรุปคะแนน!C36:E36)),SUM(สรุปคะแนน!C36:E36)))))</f>
        <v xml:space="preserve"> </v>
      </c>
      <c r="H36" s="245"/>
      <c r="I36" s="260"/>
      <c r="J36" s="219" t="str">
        <f>IF(เวลาเรียน!C36=0," ",IF(สรุปคะแนน!$J$1=0," ",IF(G36="ร",G36,IF(H36="มส",IF(I36&gt;0,SUM(สรุปคะแนน!G36,สรุปคะแนน!I36),H36),IF(H36&lt;สรุปคะแนน!$H$5/2,IF(สรุปคะแนน!I36&gt;0,SUM(สรุปคะแนน!G36,สรุปคะแนน!I36),SUM(สรุปคะแนน!G36:H36)),SUM(สรุปคะแนน!G36:H36))))))</f>
        <v xml:space="preserve"> </v>
      </c>
      <c r="K36" s="993" t="str">
        <f t="shared" si="0"/>
        <v xml:space="preserve"> </v>
      </c>
      <c r="L36" s="994"/>
      <c r="M36" s="144"/>
      <c r="N36" s="247" t="str">
        <f>IF(เวลาเรียน!C36=0," ",IF(ตัวชี้วัด!EC36=ตัวชี้วัด!$EC$5,"ผ","มผ"))</f>
        <v xml:space="preserve"> </v>
      </c>
      <c r="O36" s="248" t="str">
        <f>IF(เวลาเรียน!C36=0," ",คุณลักษณะ!AI36)</f>
        <v xml:space="preserve"> </v>
      </c>
      <c r="P36" s="248" t="str">
        <f>IF(เวลาเรียน!B36=0," ",การอ่าน!G36)</f>
        <v xml:space="preserve"> </v>
      </c>
      <c r="Q36" s="212" t="str">
        <f>IF(เวลาเรียน!C36=0," ",สมรรถนะ!H36)</f>
        <v xml:space="preserve"> </v>
      </c>
      <c r="R36" s="185"/>
    </row>
    <row r="37" spans="1:18" ht="15.15" customHeight="1" x14ac:dyDescent="0.25">
      <c r="A37" s="185"/>
      <c r="B37" s="221">
        <v>32</v>
      </c>
      <c r="C37" s="95"/>
      <c r="D37" s="96" t="str">
        <f>IF(เวลาเรียน!C37=0," ",ลับ!DG37)</f>
        <v xml:space="preserve"> </v>
      </c>
      <c r="E37" s="96"/>
      <c r="F37" s="97"/>
      <c r="G37" s="148" t="str">
        <f>IF(เวลาเรียน!C37=0," ",IF(สรุปคะแนน!$J$1=0," ",IF(D37="ร",D37,IF(E37&lt;สรุปคะแนน!$E$5/2,IF(สรุปคะแนน!F37&gt;0,SUM(สรุปคะแนน!C37:D37,สรุปคะแนน!F37),SUM(สรุปคะแนน!C37:E37)),SUM(สรุปคะแนน!C37:E37)))))</f>
        <v xml:space="preserve"> </v>
      </c>
      <c r="H37" s="249"/>
      <c r="I37" s="147"/>
      <c r="J37" s="225" t="str">
        <f>IF(เวลาเรียน!C37=0," ",IF(สรุปคะแนน!$J$1=0," ",IF(G37="ร",G37,IF(H37="มส",IF(I37&gt;0,SUM(สรุปคะแนน!G37,สรุปคะแนน!I37),H37),IF(H37&lt;สรุปคะแนน!$H$5/2,IF(สรุปคะแนน!I37&gt;0,SUM(สรุปคะแนน!G37,สรุปคะแนน!I37),SUM(สรุปคะแนน!G37:H37)),SUM(สรุปคะแนน!G37:H37))))))</f>
        <v xml:space="preserve"> </v>
      </c>
      <c r="K37" s="995" t="str">
        <f t="shared" si="0"/>
        <v xml:space="preserve"> </v>
      </c>
      <c r="L37" s="996"/>
      <c r="M37" s="148"/>
      <c r="N37" s="251" t="str">
        <f>IF(เวลาเรียน!C37=0," ",IF(ตัวชี้วัด!EC37=ตัวชี้วัด!$EC$5,"ผ","มผ"))</f>
        <v xml:space="preserve"> </v>
      </c>
      <c r="O37" s="149" t="str">
        <f>IF(เวลาเรียน!C37=0," ",คุณลักษณะ!AI37)</f>
        <v xml:space="preserve"> </v>
      </c>
      <c r="P37" s="149" t="str">
        <f>IF(เวลาเรียน!B37=0," ",การอ่าน!G37)</f>
        <v xml:space="preserve"> </v>
      </c>
      <c r="Q37" s="148" t="str">
        <f>IF(เวลาเรียน!C37=0," ",สมรรถนะ!H37)</f>
        <v xml:space="preserve"> </v>
      </c>
      <c r="R37" s="185"/>
    </row>
    <row r="38" spans="1:18" ht="15.15" customHeight="1" x14ac:dyDescent="0.25">
      <c r="A38" s="185"/>
      <c r="B38" s="221">
        <v>33</v>
      </c>
      <c r="C38" s="95"/>
      <c r="D38" s="96" t="str">
        <f>IF(เวลาเรียน!C38=0," ",ลับ!DG38)</f>
        <v xml:space="preserve"> </v>
      </c>
      <c r="E38" s="96"/>
      <c r="F38" s="97"/>
      <c r="G38" s="148" t="str">
        <f>IF(เวลาเรียน!C38=0," ",IF(สรุปคะแนน!$J$1=0," ",IF(D38="ร",D38,IF(E38&lt;สรุปคะแนน!$E$5/2,IF(สรุปคะแนน!F38&gt;0,SUM(สรุปคะแนน!C38:D38,สรุปคะแนน!F38),SUM(สรุปคะแนน!C38:E38)),SUM(สรุปคะแนน!C38:E38)))))</f>
        <v xml:space="preserve"> </v>
      </c>
      <c r="H38" s="249"/>
      <c r="I38" s="147"/>
      <c r="J38" s="225" t="str">
        <f>IF(เวลาเรียน!C38=0," ",IF(สรุปคะแนน!$J$1=0," ",IF(G38="ร",G38,IF(H38="มส",IF(I38&gt;0,SUM(สรุปคะแนน!G38,สรุปคะแนน!I38),H38),IF(H38&lt;สรุปคะแนน!$H$5/2,IF(สรุปคะแนน!I38&gt;0,SUM(สรุปคะแนน!G38,สรุปคะแนน!I38),SUM(สรุปคะแนน!G38:H38)),SUM(สรุปคะแนน!G38:H38))))))</f>
        <v xml:space="preserve"> </v>
      </c>
      <c r="K38" s="995" t="str">
        <f t="shared" si="0"/>
        <v xml:space="preserve"> </v>
      </c>
      <c r="L38" s="996"/>
      <c r="M38" s="148"/>
      <c r="N38" s="251" t="str">
        <f>IF(เวลาเรียน!C38=0," ",IF(ตัวชี้วัด!EC38=ตัวชี้วัด!$EC$5,"ผ","มผ"))</f>
        <v xml:space="preserve"> </v>
      </c>
      <c r="O38" s="149" t="str">
        <f>IF(เวลาเรียน!C38=0," ",คุณลักษณะ!AI38)</f>
        <v xml:space="preserve"> </v>
      </c>
      <c r="P38" s="149" t="str">
        <f>IF(เวลาเรียน!B38=0," ",การอ่าน!G38)</f>
        <v xml:space="preserve"> </v>
      </c>
      <c r="Q38" s="148" t="str">
        <f>IF(เวลาเรียน!C38=0," ",สมรรถนะ!H38)</f>
        <v xml:space="preserve"> </v>
      </c>
      <c r="R38" s="185"/>
    </row>
    <row r="39" spans="1:18" ht="15.15" customHeight="1" x14ac:dyDescent="0.25">
      <c r="A39" s="185"/>
      <c r="B39" s="221">
        <v>34</v>
      </c>
      <c r="C39" s="95"/>
      <c r="D39" s="96" t="str">
        <f>IF(เวลาเรียน!C39=0," ",ลับ!DG39)</f>
        <v xml:space="preserve"> </v>
      </c>
      <c r="E39" s="96"/>
      <c r="F39" s="97"/>
      <c r="G39" s="148" t="str">
        <f>IF(เวลาเรียน!C39=0," ",IF(สรุปคะแนน!$J$1=0," ",IF(D39="ร",D39,IF(E39&lt;สรุปคะแนน!$E$5/2,IF(สรุปคะแนน!F39&gt;0,SUM(สรุปคะแนน!C39:D39,สรุปคะแนน!F39),SUM(สรุปคะแนน!C39:E39)),SUM(สรุปคะแนน!C39:E39)))))</f>
        <v xml:space="preserve"> </v>
      </c>
      <c r="H39" s="249"/>
      <c r="I39" s="147"/>
      <c r="J39" s="225" t="str">
        <f>IF(เวลาเรียน!C39=0," ",IF(สรุปคะแนน!$J$1=0," ",IF(G39="ร",G39,IF(H39="มส",IF(I39&gt;0,SUM(สรุปคะแนน!G39,สรุปคะแนน!I39),H39),IF(H39&lt;สรุปคะแนน!$H$5/2,IF(สรุปคะแนน!I39&gt;0,SUM(สรุปคะแนน!G39,สรุปคะแนน!I39),SUM(สรุปคะแนน!G39:H39)),SUM(สรุปคะแนน!G39:H39))))))</f>
        <v xml:space="preserve"> </v>
      </c>
      <c r="K39" s="995" t="str">
        <f t="shared" si="0"/>
        <v xml:space="preserve"> </v>
      </c>
      <c r="L39" s="996"/>
      <c r="M39" s="148"/>
      <c r="N39" s="251" t="str">
        <f>IF(เวลาเรียน!C39=0," ",IF(ตัวชี้วัด!EC39=ตัวชี้วัด!$EC$5,"ผ","มผ"))</f>
        <v xml:space="preserve"> </v>
      </c>
      <c r="O39" s="149" t="str">
        <f>IF(เวลาเรียน!C39=0," ",คุณลักษณะ!AI39)</f>
        <v xml:space="preserve"> </v>
      </c>
      <c r="P39" s="149" t="str">
        <f>IF(เวลาเรียน!B39=0," ",การอ่าน!G39)</f>
        <v xml:space="preserve"> </v>
      </c>
      <c r="Q39" s="148" t="str">
        <f>IF(เวลาเรียน!C39=0," ",สมรรถนะ!H39)</f>
        <v xml:space="preserve"> </v>
      </c>
      <c r="R39" s="185"/>
    </row>
    <row r="40" spans="1:18" ht="15.15" customHeight="1" thickBot="1" x14ac:dyDescent="0.3">
      <c r="A40" s="185"/>
      <c r="B40" s="226">
        <v>35</v>
      </c>
      <c r="C40" s="98"/>
      <c r="D40" s="99" t="str">
        <f>IF(เวลาเรียน!C40=0," ",ลับ!DG40)</f>
        <v xml:space="preserve"> </v>
      </c>
      <c r="E40" s="99"/>
      <c r="F40" s="100"/>
      <c r="G40" s="227" t="str">
        <f>IF(เวลาเรียน!C40=0," ",IF(สรุปคะแนน!$J$1=0," ",IF(D40="ร",D40,IF(E40&lt;สรุปคะแนน!$E$5/2,IF(สรุปคะแนน!F40&gt;0,SUM(สรุปคะแนน!C40:D40,สรุปคะแนน!F40),SUM(สรุปคะแนน!C40:E40)),SUM(สรุปคะแนน!C40:E40)))))</f>
        <v xml:space="preserve"> </v>
      </c>
      <c r="H40" s="252"/>
      <c r="I40" s="261"/>
      <c r="J40" s="232" t="str">
        <f>IF(เวลาเรียน!C40=0," ",IF(สรุปคะแนน!$J$1=0," ",IF(G40="ร",G40,IF(H40="มส",IF(I40&gt;0,SUM(สรุปคะแนน!G40,สรุปคะแนน!I40),H40),IF(H40&lt;สรุปคะแนน!$H$5/2,IF(สรุปคะแนน!I40&gt;0,SUM(สรุปคะแนน!G40,สรุปคะแนน!I40),SUM(สรุปคะแนน!G40:H40)),SUM(สรุปคะแนน!G40:H40))))))</f>
        <v xml:space="preserve"> </v>
      </c>
      <c r="K40" s="997" t="str">
        <f t="shared" si="0"/>
        <v xml:space="preserve"> </v>
      </c>
      <c r="L40" s="998"/>
      <c r="M40" s="153"/>
      <c r="N40" s="254" t="str">
        <f>IF(เวลาเรียน!C40=0," ",IF(ตัวชี้วัด!EC40=ตัวชี้วัด!$EC$5,"ผ","มผ"))</f>
        <v xml:space="preserve"> </v>
      </c>
      <c r="O40" s="255" t="str">
        <f>IF(เวลาเรียน!C40=0," ",คุณลักษณะ!AI40)</f>
        <v xml:space="preserve"> </v>
      </c>
      <c r="P40" s="255" t="str">
        <f>IF(เวลาเรียน!B40=0," ",การอ่าน!G40)</f>
        <v xml:space="preserve"> </v>
      </c>
      <c r="Q40" s="227" t="str">
        <f>IF(เวลาเรียน!C40=0," ",สมรรถนะ!H40)</f>
        <v xml:space="preserve"> </v>
      </c>
      <c r="R40" s="185"/>
    </row>
    <row r="41" spans="1:18" ht="15.15" customHeight="1" x14ac:dyDescent="0.25">
      <c r="A41" s="185"/>
      <c r="B41" s="211">
        <v>36</v>
      </c>
      <c r="C41" s="110"/>
      <c r="D41" s="93" t="str">
        <f>IF(เวลาเรียน!C41=0," ",ลับ!DG41)</f>
        <v xml:space="preserve"> </v>
      </c>
      <c r="E41" s="111"/>
      <c r="F41" s="112"/>
      <c r="G41" s="212" t="str">
        <f>IF(เวลาเรียน!C41=0," ",IF(สรุปคะแนน!$J$1=0," ",IF(D41="ร",D41,IF(E41&lt;สรุปคะแนน!$E$5/2,IF(สรุปคะแนน!F41&gt;0,SUM(สรุปคะแนน!C41:D41,สรุปคะแนน!F41),SUM(สรุปคะแนน!C41:E41)),SUM(สรุปคะแนน!C41:E41)))))</f>
        <v xml:space="preserve"> </v>
      </c>
      <c r="H41" s="256"/>
      <c r="I41" s="143"/>
      <c r="J41" s="219" t="str">
        <f>IF(เวลาเรียน!C41=0," ",IF(สรุปคะแนน!$J$1=0," ",IF(G41="ร",G41,IF(H41="มส",IF(I41&gt;0,SUM(สรุปคะแนน!G41,สรุปคะแนน!I41),H41),IF(H41&lt;สรุปคะแนน!$H$5/2,IF(สรุปคะแนน!I41&gt;0,SUM(สรุปคะแนน!G41,สรุปคะแนน!I41),SUM(สรุปคะแนน!G41:H41)),SUM(สรุปคะแนน!G41:H41))))))</f>
        <v xml:space="preserve"> </v>
      </c>
      <c r="K41" s="999" t="str">
        <f t="shared" si="0"/>
        <v xml:space="preserve"> </v>
      </c>
      <c r="L41" s="1000"/>
      <c r="M41" s="212"/>
      <c r="N41" s="247" t="str">
        <f>IF(เวลาเรียน!C41=0," ",IF(ตัวชี้วัด!EC41=ตัวชี้วัด!$EC$5,"ผ","มผ"))</f>
        <v xml:space="preserve"> </v>
      </c>
      <c r="O41" s="248" t="str">
        <f>IF(เวลาเรียน!C41=0," ",คุณลักษณะ!AI41)</f>
        <v xml:space="preserve"> </v>
      </c>
      <c r="P41" s="248" t="str">
        <f>IF(เวลาเรียน!B41=0," ",การอ่าน!G41)</f>
        <v xml:space="preserve"> </v>
      </c>
      <c r="Q41" s="212" t="str">
        <f>IF(เวลาเรียน!C41=0," ",สมรรถนะ!H41)</f>
        <v xml:space="preserve"> </v>
      </c>
      <c r="R41" s="185"/>
    </row>
    <row r="42" spans="1:18" ht="15.15" customHeight="1" x14ac:dyDescent="0.25">
      <c r="A42" s="185"/>
      <c r="B42" s="221">
        <v>37</v>
      </c>
      <c r="C42" s="95"/>
      <c r="D42" s="96" t="str">
        <f>IF(เวลาเรียน!C42=0," ",ลับ!DG42)</f>
        <v xml:space="preserve"> </v>
      </c>
      <c r="E42" s="96"/>
      <c r="F42" s="97"/>
      <c r="G42" s="148" t="str">
        <f>IF(เวลาเรียน!C42=0," ",IF(สรุปคะแนน!$J$1=0," ",IF(D42="ร",D42,IF(E42&lt;สรุปคะแนน!$E$5/2,IF(สรุปคะแนน!F42&gt;0,SUM(สรุปคะแนน!C42:D42,สรุปคะแนน!F42),SUM(สรุปคะแนน!C42:E42)),SUM(สรุปคะแนน!C42:E42)))))</f>
        <v xml:space="preserve"> </v>
      </c>
      <c r="H42" s="249"/>
      <c r="I42" s="147"/>
      <c r="J42" s="225" t="str">
        <f>IF(เวลาเรียน!C42=0," ",IF(สรุปคะแนน!$J$1=0," ",IF(G42="ร",G42,IF(H42="มส",IF(I42&gt;0,SUM(สรุปคะแนน!G42,สรุปคะแนน!I42),H42),IF(H42&lt;สรุปคะแนน!$H$5/2,IF(สรุปคะแนน!I42&gt;0,SUM(สรุปคะแนน!G42,สรุปคะแนน!I42),SUM(สรุปคะแนน!G42:H42)),SUM(สรุปคะแนน!G42:H42))))))</f>
        <v xml:space="preserve"> </v>
      </c>
      <c r="K42" s="995" t="str">
        <f t="shared" si="0"/>
        <v xml:space="preserve"> </v>
      </c>
      <c r="L42" s="996"/>
      <c r="M42" s="148"/>
      <c r="N42" s="251" t="str">
        <f>IF(เวลาเรียน!C42=0," ",IF(ตัวชี้วัด!EC42=ตัวชี้วัด!$EC$5,"ผ","มผ"))</f>
        <v xml:space="preserve"> </v>
      </c>
      <c r="O42" s="149" t="str">
        <f>IF(เวลาเรียน!C42=0," ",คุณลักษณะ!AI42)</f>
        <v xml:space="preserve"> </v>
      </c>
      <c r="P42" s="149" t="str">
        <f>IF(เวลาเรียน!B42=0," ",การอ่าน!G42)</f>
        <v xml:space="preserve"> </v>
      </c>
      <c r="Q42" s="148" t="str">
        <f>IF(เวลาเรียน!C42=0," ",สมรรถนะ!H42)</f>
        <v xml:space="preserve"> </v>
      </c>
      <c r="R42" s="185"/>
    </row>
    <row r="43" spans="1:18" ht="15.15" customHeight="1" x14ac:dyDescent="0.25">
      <c r="A43" s="185"/>
      <c r="B43" s="221">
        <v>38</v>
      </c>
      <c r="C43" s="95"/>
      <c r="D43" s="96" t="str">
        <f>IF(เวลาเรียน!C43=0," ",ลับ!DG43)</f>
        <v xml:space="preserve"> </v>
      </c>
      <c r="E43" s="96"/>
      <c r="F43" s="97"/>
      <c r="G43" s="148" t="str">
        <f>IF(เวลาเรียน!C43=0," ",IF(สรุปคะแนน!$J$1=0," ",IF(D43="ร",D43,IF(E43&lt;สรุปคะแนน!$E$5/2,IF(สรุปคะแนน!F43&gt;0,SUM(สรุปคะแนน!C43:D43,สรุปคะแนน!F43),SUM(สรุปคะแนน!C43:E43)),SUM(สรุปคะแนน!C43:E43)))))</f>
        <v xml:space="preserve"> </v>
      </c>
      <c r="H43" s="249"/>
      <c r="I43" s="147"/>
      <c r="J43" s="225" t="str">
        <f>IF(เวลาเรียน!C43=0," ",IF(สรุปคะแนน!$J$1=0," ",IF(G43="ร",G43,IF(H43="มส",IF(I43&gt;0,SUM(สรุปคะแนน!G43,สรุปคะแนน!I43),H43),IF(H43&lt;สรุปคะแนน!$H$5/2,IF(สรุปคะแนน!I43&gt;0,SUM(สรุปคะแนน!G43,สรุปคะแนน!I43),SUM(สรุปคะแนน!G43:H43)),SUM(สรุปคะแนน!G43:H43))))))</f>
        <v xml:space="preserve"> </v>
      </c>
      <c r="K43" s="995" t="str">
        <f t="shared" si="0"/>
        <v xml:space="preserve"> </v>
      </c>
      <c r="L43" s="996"/>
      <c r="M43" s="148"/>
      <c r="N43" s="251" t="str">
        <f>IF(เวลาเรียน!C43=0," ",IF(ตัวชี้วัด!EC43=ตัวชี้วัด!$EC$5,"ผ","มผ"))</f>
        <v xml:space="preserve"> </v>
      </c>
      <c r="O43" s="149" t="str">
        <f>IF(เวลาเรียน!C43=0," ",คุณลักษณะ!AI43)</f>
        <v xml:space="preserve"> </v>
      </c>
      <c r="P43" s="149" t="str">
        <f>IF(เวลาเรียน!B43=0," ",การอ่าน!G43)</f>
        <v xml:space="preserve"> </v>
      </c>
      <c r="Q43" s="148" t="str">
        <f>IF(เวลาเรียน!C43=0," ",สมรรถนะ!H43)</f>
        <v xml:space="preserve"> </v>
      </c>
      <c r="R43" s="185"/>
    </row>
    <row r="44" spans="1:18" ht="15.15" customHeight="1" x14ac:dyDescent="0.25">
      <c r="A44" s="185"/>
      <c r="B44" s="221">
        <v>39</v>
      </c>
      <c r="C44" s="95"/>
      <c r="D44" s="96" t="str">
        <f>IF(เวลาเรียน!C44=0," ",ลับ!DG44)</f>
        <v xml:space="preserve"> </v>
      </c>
      <c r="E44" s="96"/>
      <c r="F44" s="97"/>
      <c r="G44" s="148" t="str">
        <f>IF(เวลาเรียน!C44=0," ",IF(สรุปคะแนน!$J$1=0," ",IF(D44="ร",D44,IF(E44&lt;สรุปคะแนน!$E$5/2,IF(สรุปคะแนน!F44&gt;0,SUM(สรุปคะแนน!C44:D44,สรุปคะแนน!F44),SUM(สรุปคะแนน!C44:E44)),SUM(สรุปคะแนน!C44:E44)))))</f>
        <v xml:space="preserve"> </v>
      </c>
      <c r="H44" s="249"/>
      <c r="I44" s="147"/>
      <c r="J44" s="225" t="str">
        <f>IF(เวลาเรียน!C44=0," ",IF(สรุปคะแนน!$J$1=0," ",IF(G44="ร",G44,IF(H44="มส",IF(I44&gt;0,SUM(สรุปคะแนน!G44,สรุปคะแนน!I44),H44),IF(H44&lt;สรุปคะแนน!$H$5/2,IF(สรุปคะแนน!I44&gt;0,SUM(สรุปคะแนน!G44,สรุปคะแนน!I44),SUM(สรุปคะแนน!G44:H44)),SUM(สรุปคะแนน!G44:H44))))))</f>
        <v xml:space="preserve"> </v>
      </c>
      <c r="K44" s="995" t="str">
        <f t="shared" si="0"/>
        <v xml:space="preserve"> </v>
      </c>
      <c r="L44" s="996"/>
      <c r="M44" s="148"/>
      <c r="N44" s="251" t="str">
        <f>IF(เวลาเรียน!C44=0," ",IF(ตัวชี้วัด!EC44=ตัวชี้วัด!$EC$5,"ผ","มผ"))</f>
        <v xml:space="preserve"> </v>
      </c>
      <c r="O44" s="149" t="str">
        <f>IF(เวลาเรียน!C44=0," ",คุณลักษณะ!AI44)</f>
        <v xml:space="preserve"> </v>
      </c>
      <c r="P44" s="149" t="str">
        <f>IF(เวลาเรียน!B44=0," ",การอ่าน!G44)</f>
        <v xml:space="preserve"> </v>
      </c>
      <c r="Q44" s="148" t="str">
        <f>IF(เวลาเรียน!C44=0," ",สมรรถนะ!H44)</f>
        <v xml:space="preserve"> </v>
      </c>
      <c r="R44" s="185"/>
    </row>
    <row r="45" spans="1:18" ht="15.15" customHeight="1" thickBot="1" x14ac:dyDescent="0.3">
      <c r="A45" s="185"/>
      <c r="B45" s="257">
        <v>40</v>
      </c>
      <c r="C45" s="113"/>
      <c r="D45" s="99" t="str">
        <f>IF(เวลาเรียน!C45=0," ",ลับ!DG45)</f>
        <v xml:space="preserve"> </v>
      </c>
      <c r="E45" s="114"/>
      <c r="F45" s="115"/>
      <c r="G45" s="227" t="str">
        <f>IF(เวลาเรียน!C45=0," ",IF(สรุปคะแนน!$J$1=0," ",IF(D45="ร",D45,IF(E45&lt;สรุปคะแนน!$E$5/2,IF(สรุปคะแนน!F45&gt;0,SUM(สรุปคะแนน!C45:D45,สรุปคะแนน!F45),SUM(สรุปคะแนน!C45:E45)),SUM(สรุปคะแนน!C45:E45)))))</f>
        <v xml:space="preserve"> </v>
      </c>
      <c r="H45" s="258"/>
      <c r="I45" s="152"/>
      <c r="J45" s="232" t="str">
        <f>IF(เวลาเรียน!C45=0," ",IF(สรุปคะแนน!$J$1=0," ",IF(G45="ร",G45,IF(H45="มส",IF(I45&gt;0,SUM(สรุปคะแนน!G45,สรุปคะแนน!I45),H45),IF(H45&lt;สรุปคะแนน!$H$5/2,IF(สรุปคะแนน!I45&gt;0,SUM(สรุปคะแนน!G45,สรุปคะแนน!I45),SUM(สรุปคะแนน!G45:H45)),SUM(สรุปคะแนน!G45:H45))))))</f>
        <v xml:space="preserve"> </v>
      </c>
      <c r="K45" s="991" t="str">
        <f t="shared" si="0"/>
        <v xml:space="preserve"> </v>
      </c>
      <c r="L45" s="992"/>
      <c r="M45" s="227"/>
      <c r="N45" s="254" t="str">
        <f>IF(เวลาเรียน!C45=0," ",IF(ตัวชี้วัด!EC45=ตัวชี้วัด!$EC$5,"ผ","มผ"))</f>
        <v xml:space="preserve"> </v>
      </c>
      <c r="O45" s="255" t="str">
        <f>IF(เวลาเรียน!C45=0," ",คุณลักษณะ!AI45)</f>
        <v xml:space="preserve"> </v>
      </c>
      <c r="P45" s="255" t="str">
        <f>IF(เวลาเรียน!B45=0," ",การอ่าน!G45)</f>
        <v xml:space="preserve"> </v>
      </c>
      <c r="Q45" s="227" t="str">
        <f>IF(เวลาเรียน!C45=0," ",สมรรถนะ!H45)</f>
        <v xml:space="preserve"> </v>
      </c>
      <c r="R45" s="185"/>
    </row>
    <row r="46" spans="1:18" ht="15.15" customHeight="1" x14ac:dyDescent="0.25">
      <c r="A46" s="185"/>
      <c r="B46" s="214">
        <v>41</v>
      </c>
      <c r="C46" s="92"/>
      <c r="D46" s="93" t="str">
        <f>IF(เวลาเรียน!C46=0," ",ลับ!DG46)</f>
        <v xml:space="preserve"> </v>
      </c>
      <c r="E46" s="93"/>
      <c r="F46" s="94"/>
      <c r="G46" s="212" t="str">
        <f>IF(เวลาเรียน!C46=0," ",IF(สรุปคะแนน!$J$1=0," ",IF(D46="ร",D46,IF(E46&lt;สรุปคะแนน!$E$5/2,IF(สรุปคะแนน!F46&gt;0,SUM(สรุปคะแนน!C46:D46,สรุปคะแนน!F46),SUM(สรุปคะแนน!C46:E46)),SUM(สรุปคะแนน!C46:E46)))))</f>
        <v xml:space="preserve"> </v>
      </c>
      <c r="H46" s="245"/>
      <c r="I46" s="260"/>
      <c r="J46" s="219" t="str">
        <f>IF(เวลาเรียน!C46=0," ",IF(สรุปคะแนน!$J$1=0," ",IF(G46="ร",G46,IF(H46="มส",IF(I46&gt;0,SUM(สรุปคะแนน!G46,สรุปคะแนน!I46),H46),IF(H46&lt;สรุปคะแนน!$H$5/2,IF(สรุปคะแนน!I46&gt;0,SUM(สรุปคะแนน!G46,สรุปคะแนน!I46),SUM(สรุปคะแนน!G46:H46)),SUM(สรุปคะแนน!G46:H46))))))</f>
        <v xml:space="preserve"> </v>
      </c>
      <c r="K46" s="993" t="str">
        <f t="shared" si="0"/>
        <v xml:space="preserve"> </v>
      </c>
      <c r="L46" s="994"/>
      <c r="M46" s="144"/>
      <c r="N46" s="247" t="str">
        <f>IF(เวลาเรียน!C46=0," ",IF(ตัวชี้วัด!EC46=ตัวชี้วัด!$EC$5,"ผ","มผ"))</f>
        <v xml:space="preserve"> </v>
      </c>
      <c r="O46" s="248" t="str">
        <f>IF(เวลาเรียน!C46=0," ",คุณลักษณะ!AI46)</f>
        <v xml:space="preserve"> </v>
      </c>
      <c r="P46" s="248" t="str">
        <f>IF(เวลาเรียน!B46=0," ",การอ่าน!G46)</f>
        <v xml:space="preserve"> </v>
      </c>
      <c r="Q46" s="212" t="str">
        <f>IF(เวลาเรียน!C46=0," ",สมรรถนะ!H46)</f>
        <v xml:space="preserve"> </v>
      </c>
      <c r="R46" s="185"/>
    </row>
    <row r="47" spans="1:18" ht="15.15" customHeight="1" x14ac:dyDescent="0.25">
      <c r="A47" s="185"/>
      <c r="B47" s="221">
        <v>42</v>
      </c>
      <c r="C47" s="95"/>
      <c r="D47" s="96" t="str">
        <f>IF(เวลาเรียน!C47=0," ",ลับ!DG47)</f>
        <v xml:space="preserve"> </v>
      </c>
      <c r="E47" s="96"/>
      <c r="F47" s="97"/>
      <c r="G47" s="148" t="str">
        <f>IF(เวลาเรียน!C47=0," ",IF(สรุปคะแนน!$J$1=0," ",IF(D47="ร",D47,IF(E47&lt;สรุปคะแนน!$E$5/2,IF(สรุปคะแนน!F47&gt;0,SUM(สรุปคะแนน!C47:D47,สรุปคะแนน!F47),SUM(สรุปคะแนน!C47:E47)),SUM(สรุปคะแนน!C47:E47)))))</f>
        <v xml:space="preserve"> </v>
      </c>
      <c r="H47" s="249"/>
      <c r="I47" s="147"/>
      <c r="J47" s="225" t="str">
        <f>IF(เวลาเรียน!C47=0," ",IF(สรุปคะแนน!$J$1=0," ",IF(G47="ร",G47,IF(H47="มส",IF(I47&gt;0,SUM(สรุปคะแนน!G47,สรุปคะแนน!I47),H47),IF(H47&lt;สรุปคะแนน!$H$5/2,IF(สรุปคะแนน!I47&gt;0,SUM(สรุปคะแนน!G47,สรุปคะแนน!I47),SUM(สรุปคะแนน!G47:H47)),SUM(สรุปคะแนน!G47:H47))))))</f>
        <v xml:space="preserve"> </v>
      </c>
      <c r="K47" s="995" t="str">
        <f t="shared" si="0"/>
        <v xml:space="preserve"> </v>
      </c>
      <c r="L47" s="996"/>
      <c r="M47" s="148"/>
      <c r="N47" s="251" t="str">
        <f>IF(เวลาเรียน!C47=0," ",IF(ตัวชี้วัด!EC47=ตัวชี้วัด!$EC$5,"ผ","มผ"))</f>
        <v xml:space="preserve"> </v>
      </c>
      <c r="O47" s="149" t="str">
        <f>IF(เวลาเรียน!C47=0," ",คุณลักษณะ!AI47)</f>
        <v xml:space="preserve"> </v>
      </c>
      <c r="P47" s="149" t="str">
        <f>IF(เวลาเรียน!B47=0," ",การอ่าน!G47)</f>
        <v xml:space="preserve"> </v>
      </c>
      <c r="Q47" s="148" t="str">
        <f>IF(เวลาเรียน!C47=0," ",สมรรถนะ!H47)</f>
        <v xml:space="preserve"> </v>
      </c>
      <c r="R47" s="185"/>
    </row>
    <row r="48" spans="1:18" ht="15.15" customHeight="1" x14ac:dyDescent="0.25">
      <c r="A48" s="185"/>
      <c r="B48" s="221">
        <v>43</v>
      </c>
      <c r="C48" s="95"/>
      <c r="D48" s="96" t="str">
        <f>IF(เวลาเรียน!C48=0," ",ลับ!DG48)</f>
        <v xml:space="preserve"> </v>
      </c>
      <c r="E48" s="96"/>
      <c r="F48" s="97"/>
      <c r="G48" s="148" t="str">
        <f>IF(เวลาเรียน!C48=0," ",IF(สรุปคะแนน!$J$1=0," ",IF(D48="ร",D48,IF(E48&lt;สรุปคะแนน!$E$5/2,IF(สรุปคะแนน!F48&gt;0,SUM(สรุปคะแนน!C48:D48,สรุปคะแนน!F48),SUM(สรุปคะแนน!C48:E48)),SUM(สรุปคะแนน!C48:E48)))))</f>
        <v xml:space="preserve"> </v>
      </c>
      <c r="H48" s="249"/>
      <c r="I48" s="147"/>
      <c r="J48" s="225" t="str">
        <f>IF(เวลาเรียน!C48=0," ",IF(สรุปคะแนน!$J$1=0," ",IF(G48="ร",G48,IF(H48="มส",IF(I48&gt;0,SUM(สรุปคะแนน!G48,สรุปคะแนน!I48),H48),IF(H48&lt;สรุปคะแนน!$H$5/2,IF(สรุปคะแนน!I48&gt;0,SUM(สรุปคะแนน!G48,สรุปคะแนน!I48),SUM(สรุปคะแนน!G48:H48)),SUM(สรุปคะแนน!G48:H48))))))</f>
        <v xml:space="preserve"> </v>
      </c>
      <c r="K48" s="995" t="str">
        <f t="shared" si="0"/>
        <v xml:space="preserve"> </v>
      </c>
      <c r="L48" s="996"/>
      <c r="M48" s="148"/>
      <c r="N48" s="251" t="str">
        <f>IF(เวลาเรียน!C48=0," ",IF(ตัวชี้วัด!EC48=ตัวชี้วัด!$EC$5,"ผ","มผ"))</f>
        <v xml:space="preserve"> </v>
      </c>
      <c r="O48" s="149" t="str">
        <f>IF(เวลาเรียน!C48=0," ",คุณลักษณะ!AI48)</f>
        <v xml:space="preserve"> </v>
      </c>
      <c r="P48" s="149" t="str">
        <f>IF(เวลาเรียน!B48=0," ",การอ่าน!G48)</f>
        <v xml:space="preserve"> </v>
      </c>
      <c r="Q48" s="148" t="str">
        <f>IF(เวลาเรียน!C48=0," ",สมรรถนะ!H48)</f>
        <v xml:space="preserve"> </v>
      </c>
      <c r="R48" s="185"/>
    </row>
    <row r="49" spans="1:18" ht="15.15" customHeight="1" x14ac:dyDescent="0.25">
      <c r="A49" s="185"/>
      <c r="B49" s="221">
        <v>44</v>
      </c>
      <c r="C49" s="95"/>
      <c r="D49" s="96" t="str">
        <f>IF(เวลาเรียน!C49=0," ",ลับ!DG49)</f>
        <v xml:space="preserve"> </v>
      </c>
      <c r="E49" s="96"/>
      <c r="F49" s="97"/>
      <c r="G49" s="148" t="str">
        <f>IF(เวลาเรียน!C49=0," ",IF(สรุปคะแนน!$J$1=0," ",IF(D49="ร",D49,IF(E49&lt;สรุปคะแนน!$E$5/2,IF(สรุปคะแนน!F49&gt;0,SUM(สรุปคะแนน!C49:D49,สรุปคะแนน!F49),SUM(สรุปคะแนน!C49:E49)),SUM(สรุปคะแนน!C49:E49)))))</f>
        <v xml:space="preserve"> </v>
      </c>
      <c r="H49" s="249"/>
      <c r="I49" s="147"/>
      <c r="J49" s="225" t="str">
        <f>IF(เวลาเรียน!C49=0," ",IF(สรุปคะแนน!$J$1=0," ",IF(G49="ร",G49,IF(H49="มส",IF(I49&gt;0,SUM(สรุปคะแนน!G49,สรุปคะแนน!I49),H49),IF(H49&lt;สรุปคะแนน!$H$5/2,IF(สรุปคะแนน!I49&gt;0,SUM(สรุปคะแนน!G49,สรุปคะแนน!I49),SUM(สรุปคะแนน!G49:H49)),SUM(สรุปคะแนน!G49:H49))))))</f>
        <v xml:space="preserve"> </v>
      </c>
      <c r="K49" s="995" t="str">
        <f t="shared" si="0"/>
        <v xml:space="preserve"> </v>
      </c>
      <c r="L49" s="996"/>
      <c r="M49" s="148"/>
      <c r="N49" s="251" t="str">
        <f>IF(เวลาเรียน!C49=0," ",IF(ตัวชี้วัด!EC49=ตัวชี้วัด!$EC$5,"ผ","มผ"))</f>
        <v xml:space="preserve"> </v>
      </c>
      <c r="O49" s="149" t="str">
        <f>IF(เวลาเรียน!C49=0," ",คุณลักษณะ!AI49)</f>
        <v xml:space="preserve"> </v>
      </c>
      <c r="P49" s="149" t="str">
        <f>IF(เวลาเรียน!B49=0," ",การอ่าน!G49)</f>
        <v xml:space="preserve"> </v>
      </c>
      <c r="Q49" s="148" t="str">
        <f>IF(เวลาเรียน!C49=0," ",สมรรถนะ!H49)</f>
        <v xml:space="preserve"> </v>
      </c>
      <c r="R49" s="185"/>
    </row>
    <row r="50" spans="1:18" ht="15.15" customHeight="1" thickBot="1" x14ac:dyDescent="0.3">
      <c r="A50" s="185"/>
      <c r="B50" s="226">
        <v>45</v>
      </c>
      <c r="C50" s="98"/>
      <c r="D50" s="99" t="str">
        <f>IF(เวลาเรียน!C50=0," ",ลับ!DG50)</f>
        <v xml:space="preserve"> </v>
      </c>
      <c r="E50" s="99"/>
      <c r="F50" s="100"/>
      <c r="G50" s="227" t="str">
        <f>IF(เวลาเรียน!C50=0," ",IF(สรุปคะแนน!$J$1=0," ",IF(D50="ร",D50,IF(E50&lt;สรุปคะแนน!$E$5/2,IF(สรุปคะแนน!F50&gt;0,SUM(สรุปคะแนน!C50:D50,สรุปคะแนน!F50),SUM(สรุปคะแนน!C50:E50)),SUM(สรุปคะแนน!C50:E50)))))</f>
        <v xml:space="preserve"> </v>
      </c>
      <c r="H50" s="252"/>
      <c r="I50" s="261"/>
      <c r="J50" s="232" t="str">
        <f>IF(เวลาเรียน!C50=0," ",IF(สรุปคะแนน!$J$1=0," ",IF(G50="ร",G50,IF(H50="มส",IF(I50&gt;0,SUM(สรุปคะแนน!G50,สรุปคะแนน!I50),H50),IF(H50&lt;สรุปคะแนน!$H$5/2,IF(สรุปคะแนน!I50&gt;0,SUM(สรุปคะแนน!G50,สรุปคะแนน!I50),SUM(สรุปคะแนน!G50:H50)),SUM(สรุปคะแนน!G50:H50))))))</f>
        <v xml:space="preserve"> </v>
      </c>
      <c r="K50" s="997" t="str">
        <f t="shared" si="0"/>
        <v xml:space="preserve"> </v>
      </c>
      <c r="L50" s="998"/>
      <c r="M50" s="153"/>
      <c r="N50" s="254" t="str">
        <f>IF(เวลาเรียน!C50=0," ",IF(ตัวชี้วัด!EC50=ตัวชี้วัด!$EC$5,"ผ","มผ"))</f>
        <v xml:space="preserve"> </v>
      </c>
      <c r="O50" s="255" t="str">
        <f>IF(เวลาเรียน!C50=0," ",คุณลักษณะ!AI50)</f>
        <v xml:space="preserve"> </v>
      </c>
      <c r="P50" s="255" t="str">
        <f>IF(เวลาเรียน!B50=0," ",การอ่าน!G50)</f>
        <v xml:space="preserve"> </v>
      </c>
      <c r="Q50" s="227" t="str">
        <f>IF(เวลาเรียน!C50=0," ",สมรรถนะ!H50)</f>
        <v xml:space="preserve"> </v>
      </c>
      <c r="R50" s="185"/>
    </row>
    <row r="51" spans="1:18" ht="15.15" customHeight="1" x14ac:dyDescent="0.25">
      <c r="A51" s="185"/>
      <c r="B51" s="211">
        <v>46</v>
      </c>
      <c r="C51" s="110"/>
      <c r="D51" s="93" t="str">
        <f>IF(เวลาเรียน!C51=0," ",ลับ!DG51)</f>
        <v xml:space="preserve"> </v>
      </c>
      <c r="E51" s="111"/>
      <c r="F51" s="112"/>
      <c r="G51" s="212" t="str">
        <f>IF(เวลาเรียน!C51=0," ",IF(สรุปคะแนน!$J$1=0," ",IF(D51="ร",D51,IF(E51&lt;สรุปคะแนน!$E$5/2,IF(สรุปคะแนน!F51&gt;0,SUM(สรุปคะแนน!C51:D51,สรุปคะแนน!F51),SUM(สรุปคะแนน!C51:E51)),SUM(สรุปคะแนน!C51:E51)))))</f>
        <v xml:space="preserve"> </v>
      </c>
      <c r="H51" s="256"/>
      <c r="I51" s="143"/>
      <c r="J51" s="219" t="str">
        <f>IF(เวลาเรียน!C51=0," ",IF(สรุปคะแนน!$J$1=0," ",IF(G51="ร",G51,IF(H51="มส",IF(I51&gt;0,SUM(สรุปคะแนน!G51,สรุปคะแนน!I51),H51),IF(H51&lt;สรุปคะแนน!$H$5/2,IF(สรุปคะแนน!I51&gt;0,SUM(สรุปคะแนน!G51,สรุปคะแนน!I51),SUM(สรุปคะแนน!G51:H51)),SUM(สรุปคะแนน!G51:H51))))))</f>
        <v xml:space="preserve"> </v>
      </c>
      <c r="K51" s="999" t="str">
        <f t="shared" si="0"/>
        <v xml:space="preserve"> </v>
      </c>
      <c r="L51" s="1000"/>
      <c r="M51" s="212"/>
      <c r="N51" s="247" t="str">
        <f>IF(เวลาเรียน!C51=0," ",IF(ตัวชี้วัด!EC51=ตัวชี้วัด!$EC$5,"ผ","มผ"))</f>
        <v xml:space="preserve"> </v>
      </c>
      <c r="O51" s="248" t="str">
        <f>IF(เวลาเรียน!C51=0," ",คุณลักษณะ!AI51)</f>
        <v xml:space="preserve"> </v>
      </c>
      <c r="P51" s="248" t="str">
        <f>IF(เวลาเรียน!B51=0," ",การอ่าน!G51)</f>
        <v xml:space="preserve"> </v>
      </c>
      <c r="Q51" s="212" t="str">
        <f>IF(เวลาเรียน!C51=0," ",สมรรถนะ!H51)</f>
        <v xml:space="preserve"> </v>
      </c>
      <c r="R51" s="185"/>
    </row>
    <row r="52" spans="1:18" ht="15.15" customHeight="1" x14ac:dyDescent="0.25">
      <c r="A52" s="185"/>
      <c r="B52" s="221">
        <v>47</v>
      </c>
      <c r="C52" s="95"/>
      <c r="D52" s="96" t="str">
        <f>IF(เวลาเรียน!C52=0," ",ลับ!DG52)</f>
        <v xml:space="preserve"> </v>
      </c>
      <c r="E52" s="96"/>
      <c r="F52" s="97"/>
      <c r="G52" s="148" t="str">
        <f>IF(เวลาเรียน!C52=0," ",IF(สรุปคะแนน!$J$1=0," ",IF(D52="ร",D52,IF(E52&lt;สรุปคะแนน!$E$5/2,IF(สรุปคะแนน!F52&gt;0,SUM(สรุปคะแนน!C52:D52,สรุปคะแนน!F52),SUM(สรุปคะแนน!C52:E52)),SUM(สรุปคะแนน!C52:E52)))))</f>
        <v xml:space="preserve"> </v>
      </c>
      <c r="H52" s="249"/>
      <c r="I52" s="147"/>
      <c r="J52" s="225" t="str">
        <f>IF(เวลาเรียน!C52=0," ",IF(สรุปคะแนน!$J$1=0," ",IF(G52="ร",G52,IF(H52="มส",IF(I52&gt;0,SUM(สรุปคะแนน!G52,สรุปคะแนน!I52),H52),IF(H52&lt;สรุปคะแนน!$H$5/2,IF(สรุปคะแนน!I52&gt;0,SUM(สรุปคะแนน!G52,สรุปคะแนน!I52),SUM(สรุปคะแนน!G52:H52)),SUM(สรุปคะแนน!G52:H52))))))</f>
        <v xml:space="preserve"> </v>
      </c>
      <c r="K52" s="995" t="str">
        <f t="shared" si="0"/>
        <v xml:space="preserve"> </v>
      </c>
      <c r="L52" s="996"/>
      <c r="M52" s="148"/>
      <c r="N52" s="251" t="str">
        <f>IF(เวลาเรียน!C52=0," ",IF(ตัวชี้วัด!EC52=ตัวชี้วัด!$EC$5,"ผ","มผ"))</f>
        <v xml:space="preserve"> </v>
      </c>
      <c r="O52" s="149" t="str">
        <f>IF(เวลาเรียน!C52=0," ",คุณลักษณะ!AI52)</f>
        <v xml:space="preserve"> </v>
      </c>
      <c r="P52" s="149" t="str">
        <f>IF(เวลาเรียน!B52=0," ",การอ่าน!G52)</f>
        <v xml:space="preserve"> </v>
      </c>
      <c r="Q52" s="148" t="str">
        <f>IF(เวลาเรียน!C52=0," ",สมรรถนะ!H52)</f>
        <v xml:space="preserve"> </v>
      </c>
      <c r="R52" s="185"/>
    </row>
    <row r="53" spans="1:18" ht="15.15" customHeight="1" x14ac:dyDescent="0.25">
      <c r="A53" s="185"/>
      <c r="B53" s="221">
        <v>48</v>
      </c>
      <c r="C53" s="95"/>
      <c r="D53" s="96" t="str">
        <f>IF(เวลาเรียน!C53=0," ",ลับ!DG53)</f>
        <v xml:space="preserve"> </v>
      </c>
      <c r="E53" s="96"/>
      <c r="F53" s="97"/>
      <c r="G53" s="148" t="str">
        <f>IF(เวลาเรียน!C53=0," ",IF(สรุปคะแนน!$J$1=0," ",IF(D53="ร",D53,IF(E53&lt;สรุปคะแนน!$E$5/2,IF(สรุปคะแนน!F53&gt;0,SUM(สรุปคะแนน!C53:D53,สรุปคะแนน!F53),SUM(สรุปคะแนน!C53:E53)),SUM(สรุปคะแนน!C53:E53)))))</f>
        <v xml:space="preserve"> </v>
      </c>
      <c r="H53" s="249"/>
      <c r="I53" s="147"/>
      <c r="J53" s="225" t="str">
        <f>IF(เวลาเรียน!C53=0," ",IF(สรุปคะแนน!$J$1=0," ",IF(G53="ร",G53,IF(H53="มส",IF(I53&gt;0,SUM(สรุปคะแนน!G53,สรุปคะแนน!I53),H53),IF(H53&lt;สรุปคะแนน!$H$5/2,IF(สรุปคะแนน!I53&gt;0,SUM(สรุปคะแนน!G53,สรุปคะแนน!I53),SUM(สรุปคะแนน!G53:H53)),SUM(สรุปคะแนน!G53:H53))))))</f>
        <v xml:space="preserve"> </v>
      </c>
      <c r="K53" s="995" t="str">
        <f t="shared" si="0"/>
        <v xml:space="preserve"> </v>
      </c>
      <c r="L53" s="996"/>
      <c r="M53" s="148"/>
      <c r="N53" s="251" t="str">
        <f>IF(เวลาเรียน!C53=0," ",IF(ตัวชี้วัด!EC53=ตัวชี้วัด!$EC$5,"ผ","มผ"))</f>
        <v xml:space="preserve"> </v>
      </c>
      <c r="O53" s="149" t="str">
        <f>IF(เวลาเรียน!C53=0," ",คุณลักษณะ!AI53)</f>
        <v xml:space="preserve"> </v>
      </c>
      <c r="P53" s="149" t="str">
        <f>IF(เวลาเรียน!B53=0," ",การอ่าน!G53)</f>
        <v xml:space="preserve"> </v>
      </c>
      <c r="Q53" s="148" t="str">
        <f>IF(เวลาเรียน!C53=0," ",สมรรถนะ!H53)</f>
        <v xml:space="preserve"> </v>
      </c>
      <c r="R53" s="185"/>
    </row>
    <row r="54" spans="1:18" ht="15.15" customHeight="1" x14ac:dyDescent="0.25">
      <c r="A54" s="185"/>
      <c r="B54" s="221">
        <v>49</v>
      </c>
      <c r="C54" s="95"/>
      <c r="D54" s="96" t="str">
        <f>IF(เวลาเรียน!C54=0," ",ลับ!DG54)</f>
        <v xml:space="preserve"> </v>
      </c>
      <c r="E54" s="96"/>
      <c r="F54" s="97"/>
      <c r="G54" s="148" t="str">
        <f>IF(เวลาเรียน!C54=0," ",IF(สรุปคะแนน!$J$1=0," ",IF(D54="ร",D54,IF(E54&lt;สรุปคะแนน!$E$5/2,IF(สรุปคะแนน!F54&gt;0,SUM(สรุปคะแนน!C54:D54,สรุปคะแนน!F54),SUM(สรุปคะแนน!C54:E54)),SUM(สรุปคะแนน!C54:E54)))))</f>
        <v xml:space="preserve"> </v>
      </c>
      <c r="H54" s="249"/>
      <c r="I54" s="147"/>
      <c r="J54" s="225" t="str">
        <f>IF(เวลาเรียน!C54=0," ",IF(สรุปคะแนน!$J$1=0," ",IF(G54="ร",G54,IF(H54="มส",IF(I54&gt;0,SUM(สรุปคะแนน!G54,สรุปคะแนน!I54),H54),IF(H54&lt;สรุปคะแนน!$H$5/2,IF(สรุปคะแนน!I54&gt;0,SUM(สรุปคะแนน!G54,สรุปคะแนน!I54),SUM(สรุปคะแนน!G54:H54)),SUM(สรุปคะแนน!G54:H54))))))</f>
        <v xml:space="preserve"> </v>
      </c>
      <c r="K54" s="995" t="str">
        <f t="shared" si="0"/>
        <v xml:space="preserve"> </v>
      </c>
      <c r="L54" s="996"/>
      <c r="M54" s="148"/>
      <c r="N54" s="251" t="str">
        <f>IF(เวลาเรียน!C54=0," ",IF(ตัวชี้วัด!EC54=ตัวชี้วัด!$EC$5,"ผ","มผ"))</f>
        <v xml:space="preserve"> </v>
      </c>
      <c r="O54" s="149" t="str">
        <f>IF(เวลาเรียน!C54=0," ",คุณลักษณะ!AI54)</f>
        <v xml:space="preserve"> </v>
      </c>
      <c r="P54" s="149" t="str">
        <f>IF(เวลาเรียน!B54=0," ",การอ่าน!G54)</f>
        <v xml:space="preserve"> </v>
      </c>
      <c r="Q54" s="148" t="str">
        <f>IF(เวลาเรียน!C54=0," ",สมรรถนะ!H54)</f>
        <v xml:space="preserve"> </v>
      </c>
      <c r="R54" s="185"/>
    </row>
    <row r="55" spans="1:18" ht="15.15" customHeight="1" thickBot="1" x14ac:dyDescent="0.3">
      <c r="A55" s="185"/>
      <c r="B55" s="226">
        <v>50</v>
      </c>
      <c r="C55" s="98"/>
      <c r="D55" s="99" t="str">
        <f>IF(เวลาเรียน!C55=0," ",ลับ!DG55)</f>
        <v xml:space="preserve"> </v>
      </c>
      <c r="E55" s="99"/>
      <c r="F55" s="100"/>
      <c r="G55" s="227" t="str">
        <f>IF(เวลาเรียน!C55=0," ",IF(สรุปคะแนน!$J$1=0," ",IF(D55="ร",D55,IF(E55&lt;สรุปคะแนน!$E$5/2,IF(สรุปคะแนน!F55&gt;0,SUM(สรุปคะแนน!C55:D55,สรุปคะแนน!F55),SUM(สรุปคะแนน!C55:E55)),SUM(สรุปคะแนน!C55:E55)))))</f>
        <v xml:space="preserve"> </v>
      </c>
      <c r="H55" s="252"/>
      <c r="I55" s="261"/>
      <c r="J55" s="232" t="str">
        <f>IF(เวลาเรียน!C55=0," ",IF(สรุปคะแนน!$J$1=0," ",IF(G55="ร",G55,IF(H55="มส",IF(I55&gt;0,SUM(สรุปคะแนน!G55,สรุปคะแนน!I55),H55),IF(H55&lt;สรุปคะแนน!$H$5/2,IF(สรุปคะแนน!I55&gt;0,SUM(สรุปคะแนน!G55,สรุปคะแนน!I55),SUM(สรุปคะแนน!G55:H55)),SUM(สรุปคะแนน!G55:H55))))))</f>
        <v xml:space="preserve"> </v>
      </c>
      <c r="K55" s="991" t="str">
        <f t="shared" si="0"/>
        <v xml:space="preserve"> </v>
      </c>
      <c r="L55" s="992"/>
      <c r="M55" s="227"/>
      <c r="N55" s="254" t="str">
        <f>IF(เวลาเรียน!C55=0," ",IF(ตัวชี้วัด!EC55=ตัวชี้วัด!$EC$5,"ผ","มผ"))</f>
        <v xml:space="preserve"> </v>
      </c>
      <c r="O55" s="255" t="str">
        <f>IF(เวลาเรียน!C55=0," ",คุณลักษณะ!AI55)</f>
        <v xml:space="preserve"> </v>
      </c>
      <c r="P55" s="255" t="str">
        <f>IF(เวลาเรียน!B55=0," ",การอ่าน!G55)</f>
        <v xml:space="preserve"> </v>
      </c>
      <c r="Q55" s="227" t="str">
        <f>IF(เวลาเรียน!C55=0," ",สมรรถนะ!H55)</f>
        <v xml:space="preserve"> </v>
      </c>
      <c r="R55" s="185"/>
    </row>
    <row r="56" spans="1:18" ht="17.399999999999999" x14ac:dyDescent="0.25">
      <c r="A56" s="185"/>
      <c r="B56" s="262"/>
      <c r="C56" s="262"/>
      <c r="D56" s="262"/>
      <c r="E56" s="220"/>
      <c r="F56" s="220"/>
      <c r="G56" s="220"/>
      <c r="H56" s="220"/>
      <c r="I56" s="220"/>
      <c r="J56" s="220"/>
      <c r="K56" s="220"/>
      <c r="L56" s="220"/>
      <c r="M56" s="220"/>
      <c r="N56" s="220"/>
      <c r="O56" s="184"/>
      <c r="P56" s="184"/>
      <c r="Q56" s="184"/>
      <c r="R56" s="185"/>
    </row>
    <row r="57" spans="1:18" ht="17.399999999999999" x14ac:dyDescent="0.25">
      <c r="A57" s="185"/>
      <c r="B57" s="262"/>
      <c r="C57" s="262"/>
      <c r="D57" s="262"/>
      <c r="E57" s="220"/>
      <c r="F57" s="220"/>
      <c r="G57" s="220"/>
      <c r="H57" s="220"/>
      <c r="I57" s="220"/>
      <c r="J57" s="220"/>
      <c r="K57" s="220"/>
      <c r="L57" s="220"/>
      <c r="M57" s="220"/>
      <c r="N57" s="220"/>
      <c r="O57" s="184"/>
      <c r="P57" s="184"/>
      <c r="Q57" s="184"/>
      <c r="R57" s="185"/>
    </row>
    <row r="58" spans="1:18" ht="17.399999999999999" x14ac:dyDescent="0.25">
      <c r="A58" s="185"/>
      <c r="B58" s="262"/>
      <c r="C58" s="262"/>
      <c r="D58" s="262"/>
      <c r="E58" s="220"/>
      <c r="F58" s="220"/>
      <c r="G58" s="220"/>
      <c r="H58" s="220"/>
      <c r="I58" s="220"/>
      <c r="J58" s="220"/>
      <c r="K58" s="220"/>
      <c r="L58" s="220"/>
      <c r="M58" s="220"/>
      <c r="N58" s="220"/>
      <c r="O58" s="184"/>
      <c r="P58" s="184"/>
      <c r="Q58" s="184"/>
      <c r="R58" s="185"/>
    </row>
    <row r="59" spans="1:18" ht="17.399999999999999" x14ac:dyDescent="0.25">
      <c r="A59" s="185"/>
      <c r="B59" s="262"/>
      <c r="C59" s="262"/>
      <c r="D59" s="262"/>
      <c r="E59" s="220"/>
      <c r="F59" s="220"/>
      <c r="G59" s="220"/>
      <c r="H59" s="220"/>
      <c r="I59" s="220"/>
      <c r="J59" s="220"/>
      <c r="K59" s="220"/>
      <c r="L59" s="220"/>
      <c r="M59" s="220"/>
      <c r="N59" s="220"/>
      <c r="O59" s="184"/>
      <c r="P59" s="184"/>
      <c r="Q59" s="184"/>
      <c r="R59" s="185"/>
    </row>
    <row r="60" spans="1:18" ht="17.399999999999999" x14ac:dyDescent="0.25">
      <c r="A60" s="185"/>
      <c r="B60" s="262"/>
      <c r="C60" s="262"/>
      <c r="D60" s="262"/>
      <c r="E60" s="220"/>
      <c r="F60" s="220"/>
      <c r="G60" s="220"/>
      <c r="H60" s="220"/>
      <c r="I60" s="220"/>
      <c r="J60" s="220"/>
      <c r="K60" s="220"/>
      <c r="L60" s="220"/>
      <c r="M60" s="220"/>
      <c r="N60" s="220"/>
      <c r="O60" s="184"/>
      <c r="P60" s="184"/>
      <c r="Q60" s="184"/>
      <c r="R60" s="185"/>
    </row>
    <row r="61" spans="1:18" ht="17.399999999999999" x14ac:dyDescent="0.25">
      <c r="A61" s="185"/>
      <c r="B61" s="262"/>
      <c r="C61" s="262"/>
      <c r="D61" s="262"/>
      <c r="E61" s="220"/>
      <c r="F61" s="220"/>
      <c r="G61" s="220"/>
      <c r="H61" s="220"/>
      <c r="I61" s="220"/>
      <c r="J61" s="220"/>
      <c r="K61" s="220"/>
      <c r="L61" s="220"/>
      <c r="M61" s="220"/>
      <c r="N61" s="220"/>
      <c r="O61" s="185"/>
      <c r="P61" s="185"/>
      <c r="Q61" s="185"/>
      <c r="R61" s="185"/>
    </row>
    <row r="62" spans="1:18" ht="17.399999999999999" x14ac:dyDescent="0.25">
      <c r="A62" s="185"/>
      <c r="B62" s="262"/>
      <c r="C62" s="262"/>
      <c r="D62" s="262"/>
      <c r="E62" s="220"/>
      <c r="F62" s="220"/>
      <c r="G62" s="220"/>
      <c r="H62" s="220"/>
      <c r="I62" s="220"/>
      <c r="J62" s="220"/>
      <c r="K62" s="220"/>
      <c r="L62" s="220"/>
      <c r="M62" s="220"/>
      <c r="N62" s="220"/>
      <c r="O62" s="185"/>
      <c r="P62" s="185"/>
      <c r="Q62" s="185"/>
      <c r="R62" s="185"/>
    </row>
    <row r="63" spans="1:18" ht="17.399999999999999" x14ac:dyDescent="0.25">
      <c r="A63" s="185"/>
      <c r="B63" s="262"/>
      <c r="C63" s="262"/>
      <c r="D63" s="262"/>
      <c r="E63" s="220"/>
      <c r="F63" s="220"/>
      <c r="G63" s="220"/>
      <c r="H63" s="220"/>
      <c r="I63" s="220"/>
      <c r="J63" s="220"/>
      <c r="K63" s="220"/>
      <c r="L63" s="220"/>
      <c r="M63" s="220"/>
      <c r="N63" s="220"/>
      <c r="O63" s="185"/>
      <c r="P63" s="185"/>
      <c r="Q63" s="185"/>
      <c r="R63" s="185"/>
    </row>
    <row r="64" spans="1:18" ht="17.399999999999999" x14ac:dyDescent="0.25">
      <c r="A64" s="185"/>
      <c r="B64" s="262"/>
      <c r="C64" s="262"/>
      <c r="D64" s="262"/>
      <c r="E64" s="220"/>
      <c r="F64" s="220"/>
      <c r="G64" s="220"/>
      <c r="H64" s="220"/>
      <c r="I64" s="220"/>
      <c r="J64" s="220"/>
      <c r="K64" s="220"/>
      <c r="L64" s="220"/>
      <c r="M64" s="220"/>
      <c r="N64" s="220"/>
      <c r="O64" s="185"/>
      <c r="P64" s="185"/>
      <c r="Q64" s="185"/>
      <c r="R64" s="185"/>
    </row>
    <row r="65" spans="1:18" ht="17.399999999999999" x14ac:dyDescent="0.25">
      <c r="A65" s="185"/>
      <c r="B65" s="262"/>
      <c r="C65" s="262"/>
      <c r="D65" s="262"/>
      <c r="E65" s="220"/>
      <c r="F65" s="220"/>
      <c r="G65" s="220"/>
      <c r="H65" s="220"/>
      <c r="I65" s="220"/>
      <c r="J65" s="220"/>
      <c r="K65" s="220"/>
      <c r="L65" s="220"/>
      <c r="M65" s="220"/>
      <c r="N65" s="220"/>
      <c r="O65" s="185"/>
      <c r="P65" s="185"/>
      <c r="Q65" s="185"/>
      <c r="R65" s="185"/>
    </row>
    <row r="66" spans="1:18" ht="17.399999999999999" x14ac:dyDescent="0.25">
      <c r="A66" s="185"/>
      <c r="B66" s="262"/>
      <c r="C66" s="262"/>
      <c r="D66" s="262"/>
      <c r="E66" s="220"/>
      <c r="F66" s="220"/>
      <c r="G66" s="220"/>
      <c r="H66" s="220"/>
      <c r="I66" s="220"/>
      <c r="J66" s="220"/>
      <c r="K66" s="220"/>
      <c r="L66" s="220"/>
      <c r="M66" s="220"/>
      <c r="N66" s="220"/>
      <c r="O66" s="185"/>
      <c r="P66" s="185"/>
      <c r="Q66" s="185"/>
      <c r="R66" s="185"/>
    </row>
    <row r="67" spans="1:18" x14ac:dyDescent="0.25">
      <c r="A67" s="185"/>
      <c r="B67" s="220"/>
      <c r="C67" s="220"/>
      <c r="D67" s="220"/>
      <c r="E67" s="220"/>
      <c r="F67" s="220"/>
      <c r="G67" s="220"/>
      <c r="H67" s="220"/>
      <c r="I67" s="220"/>
      <c r="J67" s="220"/>
      <c r="K67" s="220"/>
      <c r="L67" s="220"/>
      <c r="M67" s="220"/>
      <c r="N67" s="220"/>
      <c r="O67" s="185"/>
      <c r="P67" s="185"/>
      <c r="Q67" s="185"/>
      <c r="R67" s="185"/>
    </row>
    <row r="68" spans="1:18" x14ac:dyDescent="0.25">
      <c r="A68" s="185"/>
      <c r="B68" s="220"/>
      <c r="C68" s="220"/>
      <c r="D68" s="220"/>
      <c r="E68" s="220"/>
      <c r="F68" s="220"/>
      <c r="G68" s="220"/>
      <c r="H68" s="220"/>
      <c r="I68" s="220"/>
      <c r="J68" s="220"/>
      <c r="K68" s="220"/>
      <c r="L68" s="220"/>
      <c r="M68" s="220"/>
      <c r="N68" s="220"/>
      <c r="O68" s="185"/>
      <c r="P68" s="185"/>
      <c r="Q68" s="185"/>
      <c r="R68" s="185"/>
    </row>
    <row r="69" spans="1:18" x14ac:dyDescent="0.25">
      <c r="A69" s="185"/>
      <c r="B69" s="220"/>
      <c r="C69" s="220"/>
      <c r="D69" s="220"/>
      <c r="E69" s="220"/>
      <c r="F69" s="220"/>
      <c r="G69" s="220"/>
      <c r="H69" s="220"/>
      <c r="I69" s="220"/>
      <c r="J69" s="220"/>
      <c r="K69" s="220"/>
      <c r="L69" s="220"/>
      <c r="M69" s="220"/>
      <c r="N69" s="220"/>
      <c r="O69" s="185"/>
      <c r="P69" s="185"/>
      <c r="Q69" s="185"/>
      <c r="R69" s="185"/>
    </row>
    <row r="70" spans="1:18" x14ac:dyDescent="0.25">
      <c r="A70" s="185"/>
      <c r="B70" s="220"/>
      <c r="C70" s="220"/>
      <c r="D70" s="220"/>
      <c r="E70" s="220"/>
      <c r="F70" s="220"/>
      <c r="G70" s="220"/>
      <c r="H70" s="220"/>
      <c r="I70" s="220"/>
      <c r="J70" s="220"/>
      <c r="K70" s="220"/>
      <c r="L70" s="220"/>
      <c r="M70" s="220"/>
      <c r="N70" s="220"/>
      <c r="O70" s="185"/>
      <c r="P70" s="185"/>
      <c r="Q70" s="185"/>
      <c r="R70" s="185"/>
    </row>
    <row r="71" spans="1:18" x14ac:dyDescent="0.25">
      <c r="A71" s="185"/>
      <c r="B71" s="220"/>
      <c r="C71" s="220"/>
      <c r="D71" s="220"/>
      <c r="E71" s="220"/>
      <c r="F71" s="220"/>
      <c r="G71" s="220"/>
      <c r="H71" s="220"/>
      <c r="I71" s="220"/>
      <c r="J71" s="220"/>
      <c r="K71" s="220"/>
      <c r="L71" s="220"/>
      <c r="M71" s="220"/>
      <c r="N71" s="220"/>
      <c r="O71" s="185"/>
      <c r="P71" s="185"/>
      <c r="Q71" s="185"/>
      <c r="R71" s="185"/>
    </row>
    <row r="72" spans="1:18" x14ac:dyDescent="0.25">
      <c r="A72" s="185"/>
      <c r="B72" s="220"/>
      <c r="C72" s="220"/>
      <c r="D72" s="220"/>
      <c r="E72" s="220"/>
      <c r="F72" s="220"/>
      <c r="G72" s="220"/>
      <c r="H72" s="220"/>
      <c r="I72" s="220"/>
      <c r="J72" s="220"/>
      <c r="K72" s="220"/>
      <c r="L72" s="220"/>
      <c r="M72" s="220"/>
      <c r="N72" s="220"/>
      <c r="O72" s="185"/>
      <c r="P72" s="185"/>
      <c r="Q72" s="185"/>
      <c r="R72" s="185"/>
    </row>
    <row r="73" spans="1:18" x14ac:dyDescent="0.25">
      <c r="A73" s="185"/>
      <c r="B73" s="220"/>
      <c r="C73" s="220"/>
      <c r="D73" s="220"/>
      <c r="E73" s="220"/>
      <c r="F73" s="220"/>
      <c r="G73" s="220"/>
      <c r="H73" s="220"/>
      <c r="I73" s="220"/>
      <c r="J73" s="220"/>
      <c r="K73" s="220"/>
      <c r="L73" s="220"/>
      <c r="M73" s="220"/>
      <c r="N73" s="220"/>
      <c r="O73" s="185"/>
      <c r="P73" s="185"/>
      <c r="Q73" s="185"/>
      <c r="R73" s="185"/>
    </row>
    <row r="74" spans="1:18" x14ac:dyDescent="0.25">
      <c r="A74" s="185"/>
      <c r="B74" s="220"/>
      <c r="C74" s="220"/>
      <c r="D74" s="220"/>
      <c r="E74" s="220"/>
      <c r="F74" s="220"/>
      <c r="G74" s="220"/>
      <c r="H74" s="220"/>
      <c r="I74" s="220"/>
      <c r="J74" s="220"/>
      <c r="K74" s="220"/>
      <c r="L74" s="220"/>
      <c r="M74" s="220"/>
      <c r="N74" s="220"/>
      <c r="O74" s="185"/>
      <c r="P74" s="185"/>
      <c r="Q74" s="185"/>
      <c r="R74" s="185"/>
    </row>
    <row r="75" spans="1:18" x14ac:dyDescent="0.25">
      <c r="A75" s="185"/>
      <c r="B75" s="220"/>
      <c r="C75" s="220"/>
      <c r="D75" s="220"/>
      <c r="E75" s="220"/>
      <c r="F75" s="220"/>
      <c r="G75" s="220"/>
      <c r="H75" s="220"/>
      <c r="I75" s="220"/>
      <c r="J75" s="220"/>
      <c r="K75" s="220"/>
      <c r="L75" s="220"/>
      <c r="M75" s="220"/>
      <c r="N75" s="220"/>
      <c r="O75" s="185"/>
      <c r="P75" s="185"/>
      <c r="Q75" s="185"/>
      <c r="R75" s="185"/>
    </row>
    <row r="76" spans="1:18" x14ac:dyDescent="0.25">
      <c r="B76" s="65"/>
      <c r="C76" s="65"/>
      <c r="D76" s="65"/>
      <c r="E76" s="65"/>
      <c r="F76" s="65"/>
      <c r="G76" s="65"/>
      <c r="H76" s="65"/>
      <c r="I76" s="65"/>
      <c r="J76" s="65"/>
      <c r="K76" s="65"/>
      <c r="L76" s="65"/>
      <c r="M76" s="65"/>
      <c r="N76" s="65"/>
    </row>
    <row r="77" spans="1:18" x14ac:dyDescent="0.25">
      <c r="B77" s="65"/>
      <c r="C77" s="65"/>
      <c r="D77" s="65"/>
      <c r="E77" s="65"/>
      <c r="F77" s="65"/>
      <c r="G77" s="65"/>
      <c r="H77" s="65"/>
      <c r="I77" s="65"/>
      <c r="J77" s="65"/>
      <c r="K77" s="65"/>
      <c r="L77" s="65"/>
      <c r="M77" s="65"/>
      <c r="N77" s="65"/>
    </row>
    <row r="78" spans="1:18" x14ac:dyDescent="0.25">
      <c r="B78" s="65"/>
      <c r="C78" s="65"/>
      <c r="D78" s="65"/>
      <c r="E78" s="65"/>
      <c r="F78" s="65"/>
      <c r="G78" s="65"/>
      <c r="H78" s="65"/>
      <c r="I78" s="65"/>
      <c r="J78" s="65"/>
      <c r="K78" s="65"/>
      <c r="L78" s="65"/>
      <c r="M78" s="65"/>
      <c r="N78" s="65"/>
    </row>
    <row r="79" spans="1:18" x14ac:dyDescent="0.25">
      <c r="B79" s="65"/>
      <c r="C79" s="65"/>
      <c r="D79" s="65"/>
      <c r="E79" s="65"/>
      <c r="F79" s="65"/>
      <c r="G79" s="65"/>
      <c r="H79" s="65"/>
      <c r="I79" s="65"/>
      <c r="J79" s="65"/>
      <c r="K79" s="65"/>
      <c r="L79" s="65"/>
      <c r="M79" s="65"/>
      <c r="N79" s="65"/>
    </row>
    <row r="80" spans="1:18" x14ac:dyDescent="0.25">
      <c r="B80" s="65"/>
      <c r="C80" s="65"/>
      <c r="D80" s="65"/>
      <c r="E80" s="65"/>
      <c r="F80" s="65"/>
      <c r="G80" s="65"/>
      <c r="H80" s="65"/>
      <c r="I80" s="65"/>
      <c r="J80" s="65"/>
      <c r="K80" s="65"/>
      <c r="L80" s="65"/>
      <c r="M80" s="65"/>
      <c r="N80" s="65"/>
    </row>
    <row r="81" spans="2:14" x14ac:dyDescent="0.25">
      <c r="B81" s="65"/>
      <c r="C81" s="65"/>
      <c r="D81" s="65"/>
      <c r="E81" s="65"/>
      <c r="F81" s="65"/>
      <c r="G81" s="65"/>
      <c r="H81" s="65"/>
      <c r="I81" s="65"/>
      <c r="J81" s="65"/>
      <c r="K81" s="65"/>
      <c r="L81" s="65"/>
      <c r="M81" s="65"/>
      <c r="N81" s="65"/>
    </row>
    <row r="82" spans="2:14" x14ac:dyDescent="0.25">
      <c r="B82" s="65"/>
      <c r="C82" s="65"/>
      <c r="D82" s="65"/>
      <c r="E82" s="65"/>
      <c r="F82" s="65"/>
      <c r="G82" s="65"/>
      <c r="H82" s="65"/>
      <c r="I82" s="65"/>
      <c r="J82" s="65"/>
      <c r="K82" s="65"/>
      <c r="L82" s="65"/>
      <c r="M82" s="65"/>
      <c r="N82" s="65"/>
    </row>
    <row r="83" spans="2:14" x14ac:dyDescent="0.25">
      <c r="B83" s="65"/>
      <c r="C83" s="65"/>
      <c r="D83" s="65"/>
      <c r="E83" s="65"/>
      <c r="F83" s="65"/>
      <c r="G83" s="65"/>
      <c r="H83" s="65"/>
      <c r="I83" s="65"/>
      <c r="J83" s="65"/>
      <c r="K83" s="65"/>
      <c r="L83" s="65"/>
      <c r="M83" s="65"/>
      <c r="N83" s="65"/>
    </row>
    <row r="84" spans="2:14" x14ac:dyDescent="0.25">
      <c r="B84" s="65"/>
      <c r="C84" s="65"/>
      <c r="D84" s="65"/>
      <c r="E84" s="65"/>
      <c r="F84" s="65"/>
      <c r="G84" s="65"/>
      <c r="H84" s="65"/>
      <c r="I84" s="65"/>
      <c r="J84" s="65"/>
      <c r="K84" s="65"/>
      <c r="L84" s="65"/>
      <c r="M84" s="65"/>
      <c r="N84" s="65"/>
    </row>
    <row r="85" spans="2:14" x14ac:dyDescent="0.25">
      <c r="B85" s="65"/>
      <c r="C85" s="65"/>
      <c r="D85" s="65"/>
      <c r="E85" s="65"/>
      <c r="F85" s="65"/>
      <c r="G85" s="65"/>
      <c r="H85" s="65"/>
      <c r="I85" s="65"/>
      <c r="J85" s="65"/>
      <c r="K85" s="65"/>
      <c r="L85" s="65"/>
      <c r="M85" s="65"/>
      <c r="N85" s="65"/>
    </row>
    <row r="86" spans="2:14" x14ac:dyDescent="0.25">
      <c r="B86" s="65"/>
      <c r="C86" s="65"/>
      <c r="D86" s="65"/>
      <c r="E86" s="65"/>
      <c r="F86" s="65"/>
      <c r="G86" s="65"/>
      <c r="H86" s="65"/>
      <c r="I86" s="65"/>
      <c r="J86" s="65"/>
      <c r="K86" s="65"/>
      <c r="L86" s="65"/>
      <c r="M86" s="65"/>
      <c r="N86" s="65"/>
    </row>
    <row r="87" spans="2:14" x14ac:dyDescent="0.25">
      <c r="B87" s="65"/>
      <c r="C87" s="65"/>
      <c r="D87" s="65"/>
      <c r="E87" s="65"/>
      <c r="F87" s="65"/>
      <c r="G87" s="65"/>
      <c r="H87" s="65"/>
      <c r="I87" s="65"/>
      <c r="J87" s="65"/>
      <c r="K87" s="65"/>
      <c r="L87" s="65"/>
      <c r="M87" s="65"/>
      <c r="N87" s="65"/>
    </row>
    <row r="88" spans="2:14" x14ac:dyDescent="0.25">
      <c r="B88" s="65"/>
      <c r="C88" s="65"/>
      <c r="D88" s="65"/>
      <c r="E88" s="65"/>
      <c r="F88" s="65"/>
      <c r="G88" s="65"/>
      <c r="H88" s="65"/>
      <c r="I88" s="65"/>
      <c r="J88" s="65"/>
      <c r="K88" s="65"/>
      <c r="L88" s="65"/>
      <c r="M88" s="65"/>
      <c r="N88" s="65"/>
    </row>
    <row r="89" spans="2:14" x14ac:dyDescent="0.25">
      <c r="B89" s="65"/>
      <c r="C89" s="65"/>
      <c r="D89" s="65"/>
      <c r="E89" s="65"/>
      <c r="F89" s="65"/>
      <c r="G89" s="65"/>
      <c r="H89" s="65"/>
      <c r="I89" s="65"/>
      <c r="J89" s="65"/>
      <c r="K89" s="65"/>
      <c r="L89" s="65"/>
      <c r="M89" s="65"/>
      <c r="N89" s="65"/>
    </row>
    <row r="90" spans="2:14" x14ac:dyDescent="0.25">
      <c r="B90" s="65"/>
      <c r="C90" s="65"/>
      <c r="D90" s="65"/>
      <c r="E90" s="65"/>
      <c r="F90" s="65"/>
      <c r="G90" s="65"/>
      <c r="H90" s="65"/>
      <c r="I90" s="65"/>
      <c r="J90" s="65"/>
      <c r="K90" s="65"/>
      <c r="L90" s="65"/>
      <c r="M90" s="65"/>
      <c r="N90" s="65"/>
    </row>
    <row r="91" spans="2:14" x14ac:dyDescent="0.25">
      <c r="B91" s="65"/>
      <c r="C91" s="65"/>
      <c r="D91" s="65"/>
      <c r="E91" s="65"/>
      <c r="F91" s="65"/>
      <c r="G91" s="65"/>
      <c r="H91" s="65"/>
      <c r="I91" s="65"/>
      <c r="J91" s="65"/>
      <c r="K91" s="65"/>
      <c r="L91" s="65"/>
      <c r="M91" s="65"/>
      <c r="N91" s="65"/>
    </row>
    <row r="92" spans="2:14" x14ac:dyDescent="0.25">
      <c r="B92" s="65"/>
      <c r="C92" s="65"/>
      <c r="D92" s="65"/>
      <c r="E92" s="65"/>
      <c r="F92" s="65"/>
      <c r="G92" s="65"/>
      <c r="H92" s="65"/>
      <c r="I92" s="65"/>
      <c r="J92" s="65"/>
      <c r="K92" s="65"/>
      <c r="L92" s="65"/>
      <c r="M92" s="65"/>
      <c r="N92" s="65"/>
    </row>
    <row r="93" spans="2:14" x14ac:dyDescent="0.25">
      <c r="B93" s="65"/>
      <c r="C93" s="65"/>
      <c r="D93" s="65"/>
      <c r="E93" s="65"/>
      <c r="F93" s="65"/>
      <c r="G93" s="65"/>
      <c r="H93" s="65"/>
      <c r="I93" s="65"/>
      <c r="J93" s="65"/>
      <c r="K93" s="65"/>
      <c r="L93" s="65"/>
      <c r="M93" s="65"/>
      <c r="N93" s="65"/>
    </row>
    <row r="94" spans="2:14" x14ac:dyDescent="0.25">
      <c r="B94" s="65"/>
      <c r="C94" s="65"/>
      <c r="D94" s="65"/>
      <c r="E94" s="65"/>
      <c r="F94" s="65"/>
      <c r="G94" s="65"/>
      <c r="H94" s="65"/>
      <c r="I94" s="65"/>
      <c r="J94" s="65"/>
      <c r="K94" s="65"/>
      <c r="L94" s="65"/>
      <c r="M94" s="65"/>
      <c r="N94" s="65"/>
    </row>
    <row r="95" spans="2:14" x14ac:dyDescent="0.25">
      <c r="B95" s="65"/>
      <c r="C95" s="65"/>
      <c r="D95" s="65"/>
      <c r="E95" s="65"/>
      <c r="F95" s="65"/>
      <c r="G95" s="65"/>
      <c r="H95" s="65"/>
      <c r="I95" s="65"/>
      <c r="J95" s="65"/>
      <c r="K95" s="65"/>
      <c r="L95" s="65"/>
      <c r="M95" s="65"/>
      <c r="N95" s="65"/>
    </row>
    <row r="96" spans="2:14" x14ac:dyDescent="0.25">
      <c r="B96" s="65"/>
      <c r="C96" s="65"/>
      <c r="D96" s="65"/>
      <c r="E96" s="65"/>
      <c r="F96" s="65"/>
      <c r="G96" s="65"/>
      <c r="H96" s="65"/>
      <c r="I96" s="65"/>
      <c r="J96" s="65"/>
      <c r="K96" s="65"/>
      <c r="L96" s="65"/>
      <c r="M96" s="65"/>
      <c r="N96" s="65"/>
    </row>
    <row r="97" spans="2:14" x14ac:dyDescent="0.25">
      <c r="B97" s="65"/>
      <c r="C97" s="65"/>
      <c r="D97" s="65"/>
      <c r="E97" s="65"/>
      <c r="F97" s="65"/>
      <c r="G97" s="65"/>
      <c r="H97" s="65"/>
      <c r="I97" s="65"/>
      <c r="J97" s="65"/>
      <c r="K97" s="65"/>
      <c r="L97" s="65"/>
      <c r="M97" s="65"/>
      <c r="N97" s="65"/>
    </row>
    <row r="98" spans="2:14" x14ac:dyDescent="0.25">
      <c r="B98" s="65"/>
      <c r="C98" s="65"/>
      <c r="D98" s="65"/>
      <c r="E98" s="65"/>
      <c r="F98" s="65"/>
      <c r="G98" s="65"/>
      <c r="H98" s="65"/>
      <c r="I98" s="65"/>
      <c r="J98" s="65"/>
      <c r="K98" s="65"/>
      <c r="L98" s="65"/>
      <c r="M98" s="65"/>
      <c r="N98" s="65"/>
    </row>
    <row r="99" spans="2:14" x14ac:dyDescent="0.25">
      <c r="B99" s="65"/>
      <c r="C99" s="65"/>
      <c r="D99" s="65"/>
      <c r="E99" s="65"/>
      <c r="F99" s="65"/>
      <c r="G99" s="65"/>
      <c r="H99" s="65"/>
      <c r="I99" s="65"/>
      <c r="J99" s="65"/>
      <c r="K99" s="65"/>
      <c r="L99" s="65"/>
      <c r="M99" s="65"/>
      <c r="N99" s="65"/>
    </row>
    <row r="100" spans="2:14" x14ac:dyDescent="0.25">
      <c r="B100" s="65"/>
      <c r="C100" s="65"/>
      <c r="D100" s="65"/>
      <c r="E100" s="65"/>
      <c r="F100" s="65"/>
      <c r="G100" s="65"/>
      <c r="H100" s="65"/>
      <c r="I100" s="65"/>
      <c r="J100" s="65"/>
      <c r="K100" s="65"/>
      <c r="L100" s="65"/>
      <c r="M100" s="65"/>
      <c r="N100" s="65"/>
    </row>
    <row r="101" spans="2:14" x14ac:dyDescent="0.25">
      <c r="B101" s="65"/>
      <c r="C101" s="65"/>
      <c r="D101" s="65"/>
      <c r="E101" s="65"/>
      <c r="F101" s="65"/>
      <c r="G101" s="65"/>
      <c r="H101" s="65"/>
      <c r="I101" s="65"/>
      <c r="J101" s="65"/>
      <c r="K101" s="65"/>
      <c r="L101" s="65"/>
      <c r="M101" s="65"/>
      <c r="N101" s="65"/>
    </row>
    <row r="102" spans="2:14" x14ac:dyDescent="0.25">
      <c r="B102" s="65"/>
      <c r="C102" s="65"/>
      <c r="D102" s="65"/>
      <c r="E102" s="65"/>
      <c r="F102" s="65"/>
      <c r="G102" s="65"/>
      <c r="H102" s="65"/>
      <c r="I102" s="65"/>
      <c r="J102" s="65"/>
      <c r="K102" s="65"/>
      <c r="L102" s="65"/>
      <c r="M102" s="65"/>
      <c r="N102" s="65"/>
    </row>
    <row r="103" spans="2:14" x14ac:dyDescent="0.25">
      <c r="B103" s="65"/>
      <c r="C103" s="65"/>
      <c r="D103" s="65"/>
      <c r="E103" s="65"/>
      <c r="F103" s="65"/>
      <c r="G103" s="65"/>
      <c r="H103" s="65"/>
      <c r="I103" s="65"/>
      <c r="J103" s="65"/>
      <c r="K103" s="65"/>
      <c r="L103" s="65"/>
      <c r="M103" s="65"/>
      <c r="N103" s="65"/>
    </row>
    <row r="104" spans="2:14" x14ac:dyDescent="0.25">
      <c r="B104" s="65"/>
      <c r="C104" s="65"/>
      <c r="D104" s="65"/>
      <c r="E104" s="65"/>
      <c r="F104" s="65"/>
      <c r="G104" s="65"/>
      <c r="H104" s="65"/>
      <c r="I104" s="65"/>
      <c r="J104" s="65"/>
      <c r="K104" s="65"/>
      <c r="L104" s="65"/>
      <c r="M104" s="65"/>
      <c r="N104" s="65"/>
    </row>
    <row r="105" spans="2:14" x14ac:dyDescent="0.25">
      <c r="B105" s="65"/>
      <c r="C105" s="65"/>
      <c r="D105" s="65"/>
      <c r="E105" s="65"/>
      <c r="F105" s="65"/>
      <c r="G105" s="65"/>
      <c r="H105" s="65"/>
      <c r="I105" s="65"/>
      <c r="J105" s="65"/>
      <c r="K105" s="65"/>
      <c r="L105" s="65"/>
      <c r="M105" s="65"/>
      <c r="N105" s="65"/>
    </row>
    <row r="106" spans="2:14" x14ac:dyDescent="0.25">
      <c r="B106" s="65"/>
      <c r="C106" s="65"/>
      <c r="D106" s="65"/>
      <c r="E106" s="65"/>
      <c r="F106" s="65"/>
      <c r="G106" s="65"/>
      <c r="H106" s="65"/>
      <c r="I106" s="65"/>
      <c r="J106" s="65"/>
      <c r="K106" s="65"/>
      <c r="L106" s="65"/>
      <c r="M106" s="65"/>
      <c r="N106" s="65"/>
    </row>
    <row r="107" spans="2:14" x14ac:dyDescent="0.25">
      <c r="B107" s="65"/>
      <c r="C107" s="65"/>
      <c r="D107" s="65"/>
      <c r="E107" s="65"/>
      <c r="F107" s="65"/>
      <c r="G107" s="65"/>
      <c r="H107" s="65"/>
      <c r="I107" s="65"/>
      <c r="J107" s="65"/>
      <c r="K107" s="65"/>
      <c r="L107" s="65"/>
      <c r="M107" s="65"/>
      <c r="N107" s="65"/>
    </row>
    <row r="108" spans="2:14" x14ac:dyDescent="0.25">
      <c r="B108" s="65"/>
      <c r="C108" s="65"/>
      <c r="D108" s="65"/>
      <c r="E108" s="65"/>
      <c r="F108" s="65"/>
      <c r="G108" s="65"/>
      <c r="H108" s="65"/>
      <c r="I108" s="65"/>
      <c r="J108" s="65"/>
      <c r="K108" s="65"/>
      <c r="L108" s="65"/>
      <c r="M108" s="65"/>
      <c r="N108" s="65"/>
    </row>
    <row r="109" spans="2:14" x14ac:dyDescent="0.25">
      <c r="B109" s="65"/>
      <c r="C109" s="65"/>
      <c r="D109" s="65"/>
      <c r="E109" s="65"/>
      <c r="F109" s="65"/>
      <c r="G109" s="65"/>
      <c r="H109" s="65"/>
      <c r="I109" s="65"/>
      <c r="J109" s="65"/>
      <c r="K109" s="65"/>
      <c r="L109" s="65"/>
      <c r="M109" s="65"/>
      <c r="N109" s="65"/>
    </row>
    <row r="110" spans="2:14" x14ac:dyDescent="0.25">
      <c r="B110" s="65"/>
      <c r="C110" s="65"/>
      <c r="D110" s="65"/>
      <c r="E110" s="65"/>
      <c r="F110" s="65"/>
      <c r="G110" s="65"/>
      <c r="H110" s="65"/>
      <c r="I110" s="65"/>
      <c r="J110" s="65"/>
      <c r="K110" s="65"/>
      <c r="L110" s="65"/>
      <c r="M110" s="65"/>
      <c r="N110" s="65"/>
    </row>
    <row r="111" spans="2:14" x14ac:dyDescent="0.25">
      <c r="B111" s="65"/>
      <c r="C111" s="65"/>
      <c r="D111" s="65"/>
      <c r="E111" s="65"/>
      <c r="F111" s="65"/>
      <c r="G111" s="65"/>
      <c r="H111" s="65"/>
      <c r="I111" s="65"/>
      <c r="J111" s="65"/>
      <c r="K111" s="65"/>
      <c r="L111" s="65"/>
      <c r="M111" s="65"/>
      <c r="N111" s="65"/>
    </row>
    <row r="112" spans="2:14" x14ac:dyDescent="0.25">
      <c r="B112" s="65"/>
      <c r="C112" s="65"/>
      <c r="D112" s="65"/>
      <c r="E112" s="65"/>
      <c r="F112" s="65"/>
      <c r="G112" s="65"/>
      <c r="H112" s="65"/>
      <c r="I112" s="65"/>
      <c r="J112" s="65"/>
      <c r="K112" s="65"/>
      <c r="L112" s="65"/>
      <c r="M112" s="65"/>
      <c r="N112" s="65"/>
    </row>
    <row r="113" spans="2:14" x14ac:dyDescent="0.25">
      <c r="B113" s="65"/>
      <c r="C113" s="65"/>
      <c r="D113" s="65"/>
      <c r="E113" s="65"/>
      <c r="F113" s="65"/>
      <c r="G113" s="65"/>
      <c r="H113" s="65"/>
      <c r="I113" s="65"/>
      <c r="J113" s="65"/>
      <c r="K113" s="65"/>
      <c r="L113" s="65"/>
      <c r="M113" s="65"/>
      <c r="N113" s="65"/>
    </row>
    <row r="114" spans="2:14" x14ac:dyDescent="0.25">
      <c r="B114" s="65"/>
      <c r="C114" s="65"/>
      <c r="D114" s="65"/>
      <c r="E114" s="65"/>
      <c r="F114" s="65"/>
      <c r="G114" s="65"/>
      <c r="H114" s="65"/>
      <c r="I114" s="65"/>
      <c r="J114" s="65"/>
      <c r="K114" s="65"/>
      <c r="L114" s="65"/>
      <c r="M114" s="65"/>
      <c r="N114" s="65"/>
    </row>
    <row r="115" spans="2:14" x14ac:dyDescent="0.25">
      <c r="B115" s="65"/>
      <c r="C115" s="65"/>
      <c r="D115" s="65"/>
      <c r="E115" s="65"/>
      <c r="F115" s="65"/>
      <c r="G115" s="65"/>
      <c r="H115" s="65"/>
      <c r="I115" s="65"/>
      <c r="J115" s="65"/>
      <c r="K115" s="65"/>
      <c r="L115" s="65"/>
      <c r="M115" s="65"/>
      <c r="N115" s="65"/>
    </row>
    <row r="116" spans="2:14" x14ac:dyDescent="0.25">
      <c r="B116" s="65"/>
      <c r="C116" s="65"/>
      <c r="D116" s="65"/>
      <c r="E116" s="65"/>
      <c r="F116" s="65"/>
      <c r="G116" s="65"/>
      <c r="H116" s="65"/>
      <c r="I116" s="65"/>
      <c r="J116" s="65"/>
      <c r="K116" s="65"/>
      <c r="L116" s="65"/>
      <c r="M116" s="65"/>
      <c r="N116" s="65"/>
    </row>
    <row r="117" spans="2:14" x14ac:dyDescent="0.25">
      <c r="B117" s="65"/>
      <c r="C117" s="65"/>
      <c r="D117" s="65"/>
      <c r="E117" s="65"/>
      <c r="F117" s="65"/>
      <c r="G117" s="65"/>
      <c r="H117" s="65"/>
      <c r="I117" s="65"/>
      <c r="J117" s="65"/>
      <c r="K117" s="65"/>
      <c r="L117" s="65"/>
      <c r="M117" s="65"/>
      <c r="N117" s="65"/>
    </row>
    <row r="118" spans="2:14" x14ac:dyDescent="0.25">
      <c r="B118" s="65"/>
      <c r="C118" s="65"/>
      <c r="D118" s="65"/>
      <c r="E118" s="65"/>
      <c r="F118" s="65"/>
      <c r="G118" s="65"/>
      <c r="H118" s="65"/>
      <c r="I118" s="65"/>
      <c r="J118" s="65"/>
      <c r="K118" s="65"/>
      <c r="L118" s="65"/>
      <c r="M118" s="65"/>
      <c r="N118" s="65"/>
    </row>
    <row r="119" spans="2:14" x14ac:dyDescent="0.25">
      <c r="B119" s="65"/>
      <c r="C119" s="65"/>
      <c r="D119" s="65"/>
      <c r="E119" s="65"/>
      <c r="F119" s="65"/>
      <c r="G119" s="65"/>
      <c r="H119" s="65"/>
      <c r="I119" s="65"/>
      <c r="J119" s="65"/>
      <c r="K119" s="65"/>
      <c r="L119" s="65"/>
      <c r="M119" s="65"/>
      <c r="N119" s="65"/>
    </row>
    <row r="120" spans="2:14" x14ac:dyDescent="0.25">
      <c r="B120" s="65"/>
      <c r="C120" s="65"/>
      <c r="D120" s="65"/>
      <c r="E120" s="65"/>
      <c r="F120" s="65"/>
      <c r="G120" s="65"/>
      <c r="H120" s="65"/>
      <c r="I120" s="65"/>
      <c r="J120" s="65"/>
      <c r="K120" s="65"/>
      <c r="L120" s="65"/>
      <c r="M120" s="65"/>
      <c r="N120" s="65"/>
    </row>
    <row r="121" spans="2:14" x14ac:dyDescent="0.25">
      <c r="B121" s="65"/>
      <c r="C121" s="65"/>
      <c r="D121" s="65"/>
      <c r="E121" s="65"/>
      <c r="F121" s="65"/>
      <c r="G121" s="65"/>
      <c r="H121" s="65"/>
      <c r="I121" s="65"/>
      <c r="J121" s="65"/>
      <c r="K121" s="65"/>
      <c r="L121" s="65"/>
      <c r="M121" s="65"/>
      <c r="N121" s="65"/>
    </row>
    <row r="122" spans="2:14" x14ac:dyDescent="0.25">
      <c r="B122" s="65"/>
      <c r="C122" s="65"/>
      <c r="D122" s="65"/>
      <c r="E122" s="65"/>
      <c r="F122" s="65"/>
      <c r="G122" s="65"/>
      <c r="H122" s="65"/>
      <c r="I122" s="65"/>
      <c r="J122" s="65"/>
      <c r="K122" s="65"/>
      <c r="L122" s="65"/>
      <c r="M122" s="65"/>
      <c r="N122" s="65"/>
    </row>
    <row r="123" spans="2:14" x14ac:dyDescent="0.25">
      <c r="B123" s="65"/>
      <c r="C123" s="65"/>
      <c r="D123" s="65"/>
      <c r="E123" s="65"/>
      <c r="F123" s="65"/>
      <c r="G123" s="65"/>
      <c r="H123" s="65"/>
      <c r="I123" s="65"/>
      <c r="J123" s="65"/>
      <c r="K123" s="65"/>
      <c r="L123" s="65"/>
      <c r="M123" s="65"/>
      <c r="N123" s="65"/>
    </row>
    <row r="124" spans="2:14" x14ac:dyDescent="0.25">
      <c r="B124" s="65"/>
      <c r="C124" s="65"/>
      <c r="D124" s="65"/>
      <c r="E124" s="65"/>
      <c r="F124" s="65"/>
      <c r="G124" s="65"/>
      <c r="H124" s="65"/>
      <c r="I124" s="65"/>
      <c r="J124" s="65"/>
      <c r="K124" s="65"/>
      <c r="L124" s="65"/>
      <c r="M124" s="65"/>
      <c r="N124" s="65"/>
    </row>
    <row r="125" spans="2:14" x14ac:dyDescent="0.25">
      <c r="B125" s="65"/>
      <c r="C125" s="65"/>
      <c r="D125" s="65"/>
      <c r="E125" s="65"/>
      <c r="F125" s="65"/>
      <c r="G125" s="65"/>
      <c r="H125" s="65"/>
      <c r="I125" s="65"/>
      <c r="J125" s="65"/>
      <c r="K125" s="65"/>
      <c r="L125" s="65"/>
      <c r="M125" s="65"/>
      <c r="N125" s="65"/>
    </row>
    <row r="126" spans="2:14" x14ac:dyDescent="0.25">
      <c r="B126" s="65"/>
      <c r="C126" s="65"/>
      <c r="D126" s="65"/>
      <c r="E126" s="65"/>
      <c r="F126" s="65"/>
      <c r="G126" s="65"/>
      <c r="H126" s="65"/>
      <c r="I126" s="65"/>
      <c r="J126" s="65"/>
      <c r="K126" s="65"/>
      <c r="L126" s="65"/>
      <c r="M126" s="65"/>
      <c r="N126" s="65"/>
    </row>
    <row r="127" spans="2:14" x14ac:dyDescent="0.25">
      <c r="B127" s="65"/>
      <c r="C127" s="65"/>
      <c r="D127" s="65"/>
      <c r="E127" s="65"/>
      <c r="F127" s="65"/>
      <c r="G127" s="65"/>
      <c r="H127" s="65"/>
      <c r="I127" s="65"/>
      <c r="J127" s="65"/>
      <c r="K127" s="65"/>
      <c r="L127" s="65"/>
      <c r="M127" s="65"/>
      <c r="N127" s="65"/>
    </row>
    <row r="128" spans="2:14" x14ac:dyDescent="0.25">
      <c r="B128" s="65"/>
      <c r="C128" s="65"/>
      <c r="D128" s="65"/>
      <c r="E128" s="65"/>
      <c r="F128" s="65"/>
      <c r="G128" s="65"/>
      <c r="H128" s="65"/>
      <c r="I128" s="65"/>
      <c r="J128" s="65"/>
      <c r="K128" s="65"/>
      <c r="L128" s="65"/>
      <c r="M128" s="65"/>
      <c r="N128" s="65"/>
    </row>
    <row r="129" spans="2:14" x14ac:dyDescent="0.25">
      <c r="B129" s="65"/>
      <c r="C129" s="65"/>
      <c r="D129" s="65"/>
      <c r="E129" s="65"/>
      <c r="F129" s="65"/>
      <c r="G129" s="65"/>
      <c r="H129" s="65"/>
      <c r="I129" s="65"/>
      <c r="J129" s="65"/>
      <c r="K129" s="65"/>
      <c r="L129" s="65"/>
      <c r="M129" s="65"/>
      <c r="N129" s="65"/>
    </row>
    <row r="130" spans="2:14" x14ac:dyDescent="0.25">
      <c r="B130" s="65"/>
      <c r="C130" s="65"/>
      <c r="D130" s="65"/>
      <c r="E130" s="65"/>
      <c r="F130" s="65"/>
      <c r="G130" s="65"/>
      <c r="H130" s="65"/>
      <c r="I130" s="65"/>
      <c r="J130" s="65"/>
      <c r="K130" s="65"/>
      <c r="L130" s="65"/>
      <c r="M130" s="65"/>
      <c r="N130" s="65"/>
    </row>
    <row r="131" spans="2:14" x14ac:dyDescent="0.25">
      <c r="B131" s="65"/>
      <c r="C131" s="65"/>
      <c r="D131" s="65"/>
      <c r="E131" s="65"/>
      <c r="F131" s="65"/>
      <c r="G131" s="65"/>
      <c r="H131" s="65"/>
      <c r="I131" s="65"/>
      <c r="J131" s="65"/>
      <c r="K131" s="65"/>
      <c r="L131" s="65"/>
      <c r="M131" s="65"/>
      <c r="N131" s="65"/>
    </row>
    <row r="132" spans="2:14" x14ac:dyDescent="0.25">
      <c r="B132" s="65"/>
      <c r="C132" s="65"/>
      <c r="D132" s="65"/>
      <c r="E132" s="65"/>
      <c r="F132" s="65"/>
      <c r="G132" s="65"/>
      <c r="H132" s="65"/>
      <c r="I132" s="65"/>
      <c r="J132" s="65"/>
      <c r="K132" s="65"/>
      <c r="L132" s="65"/>
      <c r="M132" s="65"/>
      <c r="N132" s="65"/>
    </row>
    <row r="133" spans="2:14" x14ac:dyDescent="0.25">
      <c r="B133" s="65"/>
      <c r="C133" s="65"/>
      <c r="D133" s="65"/>
      <c r="E133" s="65"/>
      <c r="F133" s="65"/>
      <c r="G133" s="65"/>
      <c r="H133" s="65"/>
      <c r="I133" s="65"/>
      <c r="J133" s="65"/>
      <c r="K133" s="65"/>
      <c r="L133" s="65"/>
      <c r="M133" s="65"/>
      <c r="N133" s="65"/>
    </row>
    <row r="134" spans="2:14" x14ac:dyDescent="0.25">
      <c r="B134" s="65"/>
      <c r="C134" s="65"/>
      <c r="D134" s="65"/>
      <c r="E134" s="65"/>
      <c r="F134" s="65"/>
      <c r="G134" s="65"/>
      <c r="H134" s="65"/>
      <c r="I134" s="65"/>
      <c r="J134" s="65"/>
      <c r="K134" s="65"/>
      <c r="L134" s="65"/>
      <c r="M134" s="65"/>
      <c r="N134" s="65"/>
    </row>
    <row r="135" spans="2:14" x14ac:dyDescent="0.25">
      <c r="B135" s="65"/>
      <c r="C135" s="65"/>
      <c r="D135" s="65"/>
      <c r="E135" s="65"/>
      <c r="F135" s="65"/>
      <c r="G135" s="65"/>
      <c r="H135" s="65"/>
      <c r="I135" s="65"/>
      <c r="J135" s="65"/>
      <c r="K135" s="65"/>
      <c r="L135" s="65"/>
      <c r="M135" s="65"/>
      <c r="N135" s="65"/>
    </row>
    <row r="136" spans="2:14" x14ac:dyDescent="0.25">
      <c r="B136" s="65"/>
      <c r="C136" s="65"/>
      <c r="D136" s="65"/>
      <c r="E136" s="65"/>
      <c r="F136" s="65"/>
      <c r="G136" s="65"/>
      <c r="H136" s="65"/>
      <c r="I136" s="65"/>
      <c r="J136" s="65"/>
      <c r="K136" s="65"/>
      <c r="L136" s="65"/>
      <c r="M136" s="65"/>
      <c r="N136" s="65"/>
    </row>
    <row r="137" spans="2:14" x14ac:dyDescent="0.25">
      <c r="B137" s="65"/>
      <c r="C137" s="65"/>
      <c r="D137" s="65"/>
      <c r="E137" s="65"/>
      <c r="F137" s="65"/>
      <c r="G137" s="65"/>
      <c r="H137" s="65"/>
      <c r="I137" s="65"/>
      <c r="J137" s="65"/>
      <c r="K137" s="65"/>
      <c r="L137" s="65"/>
      <c r="M137" s="65"/>
      <c r="N137" s="65"/>
    </row>
    <row r="138" spans="2:14" x14ac:dyDescent="0.25">
      <c r="B138" s="65"/>
      <c r="C138" s="65"/>
      <c r="D138" s="65"/>
      <c r="E138" s="65"/>
      <c r="F138" s="65"/>
      <c r="G138" s="65"/>
      <c r="H138" s="65"/>
      <c r="I138" s="65"/>
      <c r="J138" s="65"/>
      <c r="K138" s="65"/>
      <c r="L138" s="65"/>
      <c r="M138" s="65"/>
      <c r="N138" s="65"/>
    </row>
    <row r="139" spans="2:14" x14ac:dyDescent="0.25">
      <c r="B139" s="65"/>
      <c r="C139" s="65"/>
      <c r="D139" s="65"/>
      <c r="E139" s="65"/>
      <c r="F139" s="65"/>
      <c r="G139" s="65"/>
      <c r="H139" s="65"/>
      <c r="I139" s="65"/>
      <c r="J139" s="65"/>
      <c r="K139" s="65"/>
      <c r="L139" s="65"/>
      <c r="M139" s="65"/>
      <c r="N139" s="65"/>
    </row>
    <row r="140" spans="2:14" x14ac:dyDescent="0.25">
      <c r="B140" s="65"/>
      <c r="C140" s="65"/>
      <c r="D140" s="65"/>
      <c r="E140" s="65"/>
      <c r="F140" s="65"/>
      <c r="G140" s="65"/>
      <c r="H140" s="65"/>
      <c r="I140" s="65"/>
      <c r="J140" s="65"/>
      <c r="K140" s="65"/>
      <c r="L140" s="65"/>
      <c r="M140" s="65"/>
      <c r="N140" s="65"/>
    </row>
    <row r="141" spans="2:14" x14ac:dyDescent="0.25">
      <c r="B141" s="65"/>
      <c r="C141" s="65"/>
      <c r="D141" s="65"/>
      <c r="E141" s="65"/>
      <c r="F141" s="65"/>
      <c r="G141" s="65"/>
      <c r="H141" s="65"/>
      <c r="I141" s="65"/>
      <c r="J141" s="65"/>
      <c r="K141" s="65"/>
      <c r="L141" s="65"/>
      <c r="M141" s="65"/>
      <c r="N141" s="65"/>
    </row>
    <row r="142" spans="2:14" x14ac:dyDescent="0.25">
      <c r="B142" s="65"/>
      <c r="C142" s="65"/>
      <c r="D142" s="65"/>
      <c r="E142" s="65"/>
      <c r="F142" s="65"/>
      <c r="G142" s="65"/>
      <c r="H142" s="65"/>
      <c r="I142" s="65"/>
      <c r="J142" s="65"/>
      <c r="K142" s="65"/>
      <c r="L142" s="65"/>
      <c r="M142" s="65"/>
      <c r="N142" s="65"/>
    </row>
  </sheetData>
  <protectedRanges>
    <protectedRange sqref="C6:F55 H6:I55 M6:M55 J1 L1" name="ช่วง1"/>
  </protectedRanges>
  <mergeCells count="70">
    <mergeCell ref="K6:L6"/>
    <mergeCell ref="K7:L7"/>
    <mergeCell ref="K9:L9"/>
    <mergeCell ref="K10:L10"/>
    <mergeCell ref="K11:L11"/>
    <mergeCell ref="H2:I2"/>
    <mergeCell ref="H3:I3"/>
    <mergeCell ref="K2:M2"/>
    <mergeCell ref="K3:M3"/>
    <mergeCell ref="H4:I4"/>
    <mergeCell ref="K13:L13"/>
    <mergeCell ref="K14:L14"/>
    <mergeCell ref="K15:L15"/>
    <mergeCell ref="K16:L16"/>
    <mergeCell ref="B1:B5"/>
    <mergeCell ref="C2:G2"/>
    <mergeCell ref="K5:L5"/>
    <mergeCell ref="K4:M4"/>
    <mergeCell ref="C1:I1"/>
    <mergeCell ref="L1:M1"/>
    <mergeCell ref="E3:F3"/>
    <mergeCell ref="E4:F4"/>
    <mergeCell ref="G3:G4"/>
    <mergeCell ref="K12:L12"/>
    <mergeCell ref="K8:L8"/>
    <mergeCell ref="J2:J4"/>
    <mergeCell ref="K23:L23"/>
    <mergeCell ref="K24:L24"/>
    <mergeCell ref="K17:L17"/>
    <mergeCell ref="K18:L18"/>
    <mergeCell ref="K19:L19"/>
    <mergeCell ref="K20:L20"/>
    <mergeCell ref="K55:L55"/>
    <mergeCell ref="K49:L49"/>
    <mergeCell ref="K50:L50"/>
    <mergeCell ref="K51:L51"/>
    <mergeCell ref="K52:L52"/>
    <mergeCell ref="K53:L53"/>
    <mergeCell ref="K46:L46"/>
    <mergeCell ref="K47:L47"/>
    <mergeCell ref="K48:L48"/>
    <mergeCell ref="N3:N5"/>
    <mergeCell ref="K54:L54"/>
    <mergeCell ref="K41:L41"/>
    <mergeCell ref="K42:L42"/>
    <mergeCell ref="K43:L43"/>
    <mergeCell ref="K44:L44"/>
    <mergeCell ref="K37:L37"/>
    <mergeCell ref="K38:L38"/>
    <mergeCell ref="K39:L39"/>
    <mergeCell ref="K40:L40"/>
    <mergeCell ref="K33:L33"/>
    <mergeCell ref="K34:L34"/>
    <mergeCell ref="K35:L35"/>
    <mergeCell ref="O3:O5"/>
    <mergeCell ref="Q3:Q5"/>
    <mergeCell ref="N2:Q2"/>
    <mergeCell ref="P3:P5"/>
    <mergeCell ref="K45:L45"/>
    <mergeCell ref="K36:L36"/>
    <mergeCell ref="K29:L29"/>
    <mergeCell ref="K30:L30"/>
    <mergeCell ref="K31:L31"/>
    <mergeCell ref="K32:L32"/>
    <mergeCell ref="K25:L25"/>
    <mergeCell ref="K26:L26"/>
    <mergeCell ref="K27:L27"/>
    <mergeCell ref="K28:L28"/>
    <mergeCell ref="K21:L21"/>
    <mergeCell ref="K22:L22"/>
  </mergeCells>
  <phoneticPr fontId="3" type="noConversion"/>
  <pageMargins left="0.19685039370078741" right="0.19685039370078741" top="0.19685039370078741" bottom="0.19685039370078741" header="0.51181102362204722" footer="0.51181102362204722"/>
  <pageSetup paperSize="9"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S197"/>
  <sheetViews>
    <sheetView workbookViewId="0">
      <selection activeCell="G9" sqref="G9"/>
    </sheetView>
  </sheetViews>
  <sheetFormatPr defaultRowHeight="13.2" x14ac:dyDescent="0.25"/>
  <cols>
    <col min="1" max="1" width="4.6640625" customWidth="1"/>
    <col min="2" max="5" width="10.6640625" customWidth="1"/>
    <col min="6" max="6" width="11.6640625" customWidth="1"/>
    <col min="7" max="9" width="12.6640625" customWidth="1"/>
    <col min="10" max="12" width="4.6640625" customWidth="1"/>
    <col min="13" max="13" width="17.6640625" customWidth="1"/>
    <col min="14" max="14" width="15.6640625" customWidth="1"/>
    <col min="15" max="15" width="13" customWidth="1"/>
    <col min="16" max="16" width="30.6640625" customWidth="1"/>
    <col min="17" max="17" width="15.6640625" customWidth="1"/>
    <col min="18" max="18" width="4.6640625" customWidth="1"/>
    <col min="19" max="20" width="12.33203125" customWidth="1"/>
    <col min="21" max="21" width="12.6640625" customWidth="1"/>
    <col min="22" max="22" width="12.33203125" customWidth="1"/>
    <col min="23" max="23" width="13.6640625" customWidth="1"/>
    <col min="24" max="24" width="12.6640625" customWidth="1"/>
    <col min="25" max="25" width="16.6640625" customWidth="1"/>
    <col min="26" max="28" width="4.6640625" customWidth="1"/>
    <col min="29" max="29" width="13.33203125" customWidth="1"/>
    <col min="30" max="31" width="10.6640625" customWidth="1"/>
    <col min="32" max="32" width="13.109375" customWidth="1"/>
    <col min="33" max="33" width="13" customWidth="1"/>
    <col min="34" max="36" width="10.6640625" customWidth="1"/>
    <col min="37" max="37" width="4.6640625" customWidth="1"/>
  </cols>
  <sheetData>
    <row r="1" spans="1:45" ht="21" customHeight="1" thickBot="1" x14ac:dyDescent="0.3">
      <c r="A1" s="1036" t="s">
        <v>0</v>
      </c>
      <c r="B1" s="875" t="s">
        <v>88</v>
      </c>
      <c r="C1" s="876"/>
      <c r="D1" s="876"/>
      <c r="E1" s="876"/>
      <c r="F1" s="876"/>
      <c r="G1" s="876"/>
      <c r="H1" s="876"/>
      <c r="I1" s="906"/>
      <c r="J1" s="120"/>
      <c r="K1" s="120"/>
      <c r="L1" s="1030" t="s">
        <v>0</v>
      </c>
      <c r="M1" s="875" t="s">
        <v>88</v>
      </c>
      <c r="N1" s="876"/>
      <c r="O1" s="876"/>
      <c r="P1" s="876"/>
      <c r="Q1" s="906"/>
      <c r="R1" s="1030" t="s">
        <v>0</v>
      </c>
      <c r="S1" s="875" t="s">
        <v>88</v>
      </c>
      <c r="T1" s="876"/>
      <c r="U1" s="876"/>
      <c r="V1" s="876"/>
      <c r="W1" s="876"/>
      <c r="X1" s="876"/>
      <c r="Y1" s="906"/>
      <c r="Z1" s="120"/>
      <c r="AA1" s="120"/>
      <c r="AB1" s="1030" t="s">
        <v>0</v>
      </c>
      <c r="AC1" s="875" t="s">
        <v>88</v>
      </c>
      <c r="AD1" s="876"/>
      <c r="AE1" s="876"/>
      <c r="AF1" s="876"/>
      <c r="AG1" s="876"/>
      <c r="AH1" s="876"/>
      <c r="AI1" s="876"/>
      <c r="AJ1" s="906"/>
      <c r="AK1" s="184"/>
      <c r="AL1" s="184"/>
      <c r="AM1" s="185"/>
    </row>
    <row r="2" spans="1:45" ht="14.25" customHeight="1" x14ac:dyDescent="0.25">
      <c r="A2" s="1037"/>
      <c r="B2" s="1039" t="s">
        <v>24</v>
      </c>
      <c r="C2" s="1040"/>
      <c r="D2" s="1040"/>
      <c r="E2" s="1040"/>
      <c r="F2" s="1041"/>
      <c r="G2" s="1022" t="s">
        <v>25</v>
      </c>
      <c r="H2" s="1022"/>
      <c r="I2" s="1029"/>
      <c r="J2" s="169"/>
      <c r="K2" s="169"/>
      <c r="L2" s="1031"/>
      <c r="M2" s="1033" t="s">
        <v>43</v>
      </c>
      <c r="N2" s="1035"/>
      <c r="O2" s="1043" t="s">
        <v>44</v>
      </c>
      <c r="P2" s="1044"/>
      <c r="Q2" s="1035"/>
      <c r="R2" s="1031"/>
      <c r="S2" s="1033" t="s">
        <v>45</v>
      </c>
      <c r="T2" s="1034"/>
      <c r="U2" s="1035"/>
      <c r="V2" s="1025" t="s">
        <v>77</v>
      </c>
      <c r="W2" s="1025"/>
      <c r="X2" s="1022"/>
      <c r="Y2" s="193" t="s">
        <v>76</v>
      </c>
      <c r="Z2" s="169"/>
      <c r="AA2" s="169"/>
      <c r="AB2" s="1031"/>
      <c r="AC2" s="1028" t="s">
        <v>99</v>
      </c>
      <c r="AD2" s="1022"/>
      <c r="AE2" s="1029"/>
      <c r="AF2" s="1022" t="s">
        <v>75</v>
      </c>
      <c r="AG2" s="1022"/>
      <c r="AH2" s="1022"/>
      <c r="AI2" s="123" t="s">
        <v>14</v>
      </c>
      <c r="AJ2" s="163" t="s">
        <v>14</v>
      </c>
      <c r="AK2" s="184"/>
      <c r="AL2" s="184"/>
      <c r="AM2" s="185"/>
    </row>
    <row r="3" spans="1:45" ht="14.25" customHeight="1" x14ac:dyDescent="0.25">
      <c r="A3" s="1037"/>
      <c r="B3" s="187" t="s">
        <v>26</v>
      </c>
      <c r="C3" s="188" t="s">
        <v>28</v>
      </c>
      <c r="D3" s="188" t="s">
        <v>30</v>
      </c>
      <c r="E3" s="195" t="s">
        <v>33</v>
      </c>
      <c r="F3" s="1026" t="s">
        <v>36</v>
      </c>
      <c r="G3" s="197" t="s">
        <v>37</v>
      </c>
      <c r="H3" s="195" t="s">
        <v>40</v>
      </c>
      <c r="I3" s="1026" t="s">
        <v>42</v>
      </c>
      <c r="J3" s="169"/>
      <c r="K3" s="169"/>
      <c r="L3" s="1031"/>
      <c r="M3" s="198" t="s">
        <v>89</v>
      </c>
      <c r="N3" s="1026" t="s">
        <v>47</v>
      </c>
      <c r="O3" s="187" t="s">
        <v>48</v>
      </c>
      <c r="P3" s="195" t="s">
        <v>91</v>
      </c>
      <c r="Q3" s="1026" t="s">
        <v>51</v>
      </c>
      <c r="R3" s="1031"/>
      <c r="S3" s="187" t="s">
        <v>52</v>
      </c>
      <c r="T3" s="195" t="s">
        <v>55</v>
      </c>
      <c r="U3" s="1026" t="s">
        <v>56</v>
      </c>
      <c r="V3" s="197" t="s">
        <v>74</v>
      </c>
      <c r="W3" s="195" t="s">
        <v>71</v>
      </c>
      <c r="X3" s="1023" t="s">
        <v>68</v>
      </c>
      <c r="Y3" s="199" t="s">
        <v>96</v>
      </c>
      <c r="Z3" s="200"/>
      <c r="AA3" s="200"/>
      <c r="AB3" s="1031"/>
      <c r="AC3" s="187" t="s">
        <v>67</v>
      </c>
      <c r="AD3" s="195" t="s">
        <v>101</v>
      </c>
      <c r="AE3" s="1026" t="s">
        <v>64</v>
      </c>
      <c r="AF3" s="197" t="s">
        <v>63</v>
      </c>
      <c r="AG3" s="195" t="s">
        <v>60</v>
      </c>
      <c r="AH3" s="1023" t="s">
        <v>57</v>
      </c>
      <c r="AI3" s="201" t="s">
        <v>102</v>
      </c>
      <c r="AJ3" s="168" t="s">
        <v>102</v>
      </c>
      <c r="AK3" s="184"/>
      <c r="AL3" s="184"/>
      <c r="AM3" s="185"/>
    </row>
    <row r="4" spans="1:45" ht="14.25" customHeight="1" x14ac:dyDescent="0.25">
      <c r="A4" s="1037"/>
      <c r="B4" s="190" t="s">
        <v>27</v>
      </c>
      <c r="C4" s="191" t="s">
        <v>29</v>
      </c>
      <c r="D4" s="191" t="s">
        <v>31</v>
      </c>
      <c r="E4" s="202" t="s">
        <v>34</v>
      </c>
      <c r="F4" s="1027"/>
      <c r="G4" s="200" t="s">
        <v>38</v>
      </c>
      <c r="H4" s="202" t="s">
        <v>41</v>
      </c>
      <c r="I4" s="1027"/>
      <c r="J4" s="169"/>
      <c r="K4" s="169"/>
      <c r="L4" s="1031"/>
      <c r="M4" s="203" t="s">
        <v>90</v>
      </c>
      <c r="N4" s="1027"/>
      <c r="O4" s="190" t="s">
        <v>49</v>
      </c>
      <c r="P4" s="202" t="s">
        <v>92</v>
      </c>
      <c r="Q4" s="1027"/>
      <c r="R4" s="1031"/>
      <c r="S4" s="190" t="s">
        <v>53</v>
      </c>
      <c r="T4" s="202" t="s">
        <v>95</v>
      </c>
      <c r="U4" s="1027"/>
      <c r="V4" s="200" t="s">
        <v>73</v>
      </c>
      <c r="W4" s="202" t="s">
        <v>70</v>
      </c>
      <c r="X4" s="1024"/>
      <c r="Y4" s="204" t="s">
        <v>97</v>
      </c>
      <c r="Z4" s="200"/>
      <c r="AA4" s="200"/>
      <c r="AB4" s="1031"/>
      <c r="AC4" s="190" t="s">
        <v>66</v>
      </c>
      <c r="AD4" s="202" t="s">
        <v>100</v>
      </c>
      <c r="AE4" s="1027"/>
      <c r="AF4" s="200" t="s">
        <v>62</v>
      </c>
      <c r="AG4" s="202" t="s">
        <v>59</v>
      </c>
      <c r="AH4" s="1024"/>
      <c r="AI4" s="205" t="s">
        <v>103</v>
      </c>
      <c r="AJ4" s="170" t="s">
        <v>104</v>
      </c>
      <c r="AK4" s="184"/>
      <c r="AL4" s="184"/>
      <c r="AM4" s="185"/>
    </row>
    <row r="5" spans="1:45" ht="14.25" customHeight="1" thickBot="1" x14ac:dyDescent="0.3">
      <c r="A5" s="1038"/>
      <c r="B5" s="206"/>
      <c r="C5" s="207"/>
      <c r="D5" s="191" t="s">
        <v>32</v>
      </c>
      <c r="E5" s="202" t="s">
        <v>35</v>
      </c>
      <c r="F5" s="1027"/>
      <c r="G5" s="200" t="s">
        <v>39</v>
      </c>
      <c r="H5" s="202" t="s">
        <v>39</v>
      </c>
      <c r="I5" s="1027"/>
      <c r="J5" s="169"/>
      <c r="K5" s="169"/>
      <c r="L5" s="1042"/>
      <c r="M5" s="203" t="s">
        <v>46</v>
      </c>
      <c r="N5" s="1027"/>
      <c r="O5" s="190" t="s">
        <v>50</v>
      </c>
      <c r="P5" s="202" t="s">
        <v>93</v>
      </c>
      <c r="Q5" s="1027"/>
      <c r="R5" s="1042"/>
      <c r="S5" s="190" t="s">
        <v>54</v>
      </c>
      <c r="T5" s="202" t="s">
        <v>94</v>
      </c>
      <c r="U5" s="1027"/>
      <c r="V5" s="200" t="s">
        <v>72</v>
      </c>
      <c r="W5" s="202" t="s">
        <v>69</v>
      </c>
      <c r="X5" s="1024"/>
      <c r="Y5" s="208" t="s">
        <v>98</v>
      </c>
      <c r="Z5" s="200"/>
      <c r="AA5" s="200"/>
      <c r="AB5" s="1032"/>
      <c r="AC5" s="190" t="s">
        <v>65</v>
      </c>
      <c r="AD5" s="209"/>
      <c r="AE5" s="1027"/>
      <c r="AF5" s="200" t="s">
        <v>61</v>
      </c>
      <c r="AG5" s="202" t="s">
        <v>58</v>
      </c>
      <c r="AH5" s="1024"/>
      <c r="AI5" s="210"/>
      <c r="AJ5" s="172">
        <v>100</v>
      </c>
      <c r="AK5" s="184"/>
      <c r="AL5" s="184"/>
      <c r="AM5" s="185"/>
    </row>
    <row r="6" spans="1:45" ht="15.15" customHeight="1" x14ac:dyDescent="0.25">
      <c r="A6" s="211">
        <v>1</v>
      </c>
      <c r="B6" s="92"/>
      <c r="C6" s="93"/>
      <c r="D6" s="93"/>
      <c r="E6" s="93"/>
      <c r="F6" s="212" t="str">
        <f>IF(เวลาเรียน!C6=0," ",IF(คุณลักษณะ!B6=0,0,IF(คุณลักษณะ!C6=0,0,IF(คุณลักษณะ!D6=0,0,IF(คุณลักษณะ!E6=0,0,IF(SUM(B6:E6)&gt;10,3,IF(SUM(B6:E6)&gt;8,2,IF(ลับ!FC6&lt;7,1,2))))))))</f>
        <v xml:space="preserve"> </v>
      </c>
      <c r="G6" s="92"/>
      <c r="H6" s="93"/>
      <c r="I6" s="212" t="str">
        <f>IF(เวลาเรียน!C6=0," ",IF(G6=0,0,IF(H6=0,0,IF(SUM(G6:H6)&gt;5,3,IF(SUM(G6:H6)&gt;4,2,IF(ลับ!FF6&lt;4,1,2))))))</f>
        <v xml:space="preserve"> </v>
      </c>
      <c r="J6" s="120"/>
      <c r="K6" s="120"/>
      <c r="L6" s="213">
        <v>1</v>
      </c>
      <c r="M6" s="92"/>
      <c r="N6" s="212" t="str">
        <f>IF(เวลาเรียน!C6=0," ",M6)</f>
        <v xml:space="preserve"> </v>
      </c>
      <c r="O6" s="214"/>
      <c r="P6" s="94"/>
      <c r="Q6" s="212" t="str">
        <f>IF(เวลาเรียน!C6=0," ",IF(O6=0,0,IF(P6=0,0,IF(SUM(O6:P6)&gt;5,3,IF(SUM(O6:P6)&gt;4,2,IF(ลับ!FI6&lt;4,1,2))))))</f>
        <v xml:space="preserve"> </v>
      </c>
      <c r="R6" s="215">
        <v>1</v>
      </c>
      <c r="S6" s="214"/>
      <c r="T6" s="94"/>
      <c r="U6" s="212" t="str">
        <f>IF(เวลาเรียน!C6=0," ",IF(S6=0,0,IF(T6=0,0,IF(SUM(S6:T6)&gt;5,3,IF(SUM(S6:T6)&gt;4,2,IF(ลับ!FL6&lt;4,1,2))))))</f>
        <v xml:space="preserve"> </v>
      </c>
      <c r="V6" s="92"/>
      <c r="W6" s="94"/>
      <c r="X6" s="212" t="str">
        <f>IF(เวลาเรียน!C6=0," ",IF(V6=0,0,IF(W6=0,0,IF(SUM(V6:W6)&gt;5,3,IF(SUM(V6:W6)&gt;4,2,IF(ลับ!FO6&lt;4,1,2))))))</f>
        <v xml:space="preserve"> </v>
      </c>
      <c r="Y6" s="216"/>
      <c r="Z6" s="217"/>
      <c r="AA6" s="217"/>
      <c r="AB6" s="215">
        <v>1</v>
      </c>
      <c r="AC6" s="214"/>
      <c r="AD6" s="94"/>
      <c r="AE6" s="212" t="str">
        <f>IF(เวลาเรียน!C6=0," ",IF(Y6=0,0,IF(AC6=0,0,IF(AD6=0,0,IF(SUM(Y6,AC6:AD6)&gt;7,3,IF(SUM(Y6,AC6:AD6)&gt;5,2,IF(ลับ!FS6&lt;5,1,2)))))))</f>
        <v xml:space="preserve"> </v>
      </c>
      <c r="AF6" s="92"/>
      <c r="AG6" s="93"/>
      <c r="AH6" s="218" t="str">
        <f>IF(เวลาเรียน!C6=0," ",IF(AF6=0,0,IF(AG6=0,0,IF(SUM(AF6:AG6)&gt;5,3,IF(SUM(AF6:AG6)&gt;4,2,IF(ลับ!FV6&lt;4,1,2))))))</f>
        <v xml:space="preserve"> </v>
      </c>
      <c r="AI6" s="219" t="str">
        <f>IF(เวลาเรียน!C6=0," ",IF(ลับ!GG6=0,0,IF(SUM(คุณลักษณะ!F6,คุณลักษณะ!I6,คุณลักษณะ!N6,คุณลักษณะ!Q6,คุณลักษณะ!U6,คุณลักษณะ!X6,คุณลักษณะ!AE6,คุณลักษณะ!AH6)&gt;20,IF(ลับ!GF6&gt;15,3,2),IF(SUM(คุณลักษณะ!F6,คุณลักษณะ!I6,คุณลักษณะ!N6,คุณลักษณะ!Q6,คุณลักษณะ!U6,คุณลักษณะ!X6,คุณลักษณะ!AE6,คุณลักษณะ!AH6)&gt;16,2,IF(ลับ!GF6&gt;12,2,1)))))</f>
        <v xml:space="preserve"> </v>
      </c>
      <c r="AJ6" s="182" t="str">
        <f t="shared" ref="AJ6:AJ37" si="0">IF(AI6=" "," ",IF(AI6=0,SUM(F6,I6,N6,Q6,U6,X6,AE6,AH6)*(49/21),IF(AI6=1,50+((SUM(F6,I6,N6,Q6,U6,X6,AE6,AH6)-8)*(14/8)),IF(AI6=2,65+((SUM(F6,I6,N6,Q6,U6,X6,AE6,AH6)-13)*(14/9)),80+((SUM(F6,I6,N6,Q6,U6,X6,AE6,AH6)-21)*(20/3))))))</f>
        <v xml:space="preserve"> </v>
      </c>
      <c r="AK6" s="220"/>
      <c r="AL6" s="220"/>
      <c r="AM6" s="220"/>
      <c r="AN6" s="65"/>
      <c r="AO6" s="65"/>
      <c r="AP6" s="65"/>
      <c r="AQ6" s="65"/>
      <c r="AR6" s="65"/>
      <c r="AS6" s="65"/>
    </row>
    <row r="7" spans="1:45" ht="15.15" customHeight="1" x14ac:dyDescent="0.25">
      <c r="A7" s="221">
        <v>2</v>
      </c>
      <c r="B7" s="95"/>
      <c r="C7" s="96"/>
      <c r="D7" s="96"/>
      <c r="E7" s="96"/>
      <c r="F7" s="148" t="str">
        <f>IF(เวลาเรียน!C7=0," ",IF(คุณลักษณะ!B7=0,0,IF(คุณลักษณะ!C7=0,0,IF(คุณลักษณะ!D7=0,0,IF(คุณลักษณะ!E7=0,0,IF(SUM(B7:E7)&gt;10,3,IF(SUM(B7:E7)&gt;8,2,IF(ลับ!FC7&lt;7,1,2))))))))</f>
        <v xml:space="preserve"> </v>
      </c>
      <c r="G7" s="95"/>
      <c r="H7" s="96"/>
      <c r="I7" s="148" t="str">
        <f>IF(เวลาเรียน!C7=0," ",IF(G7=0,0,IF(H7=0,0,IF(SUM(G7:H7)&gt;5,3,IF(SUM(G7:H7)&gt;4,2,IF(ลับ!FF7&lt;4,1,2))))))</f>
        <v xml:space="preserve"> </v>
      </c>
      <c r="J7" s="120"/>
      <c r="K7" s="120"/>
      <c r="L7" s="222">
        <v>2</v>
      </c>
      <c r="M7" s="95"/>
      <c r="N7" s="148" t="str">
        <f>IF(เวลาเรียน!C7=0," ",M7)</f>
        <v xml:space="preserve"> </v>
      </c>
      <c r="O7" s="221"/>
      <c r="P7" s="97"/>
      <c r="Q7" s="148" t="str">
        <f>IF(เวลาเรียน!C7=0," ",IF(O7=0,0,IF(P7=0,0,IF(SUM(O7:P7)&gt;5,3,IF(SUM(O7:P7)&gt;4,2,IF(ลับ!FI7&lt;4,1,2))))))</f>
        <v xml:space="preserve"> </v>
      </c>
      <c r="R7" s="222">
        <v>2</v>
      </c>
      <c r="S7" s="221"/>
      <c r="T7" s="97"/>
      <c r="U7" s="148" t="str">
        <f>IF(เวลาเรียน!C7=0," ",IF(S7=0,0,IF(T7=0,0,IF(SUM(S7:T7)&gt;5,3,IF(SUM(S7:T7)&gt;4,2,IF(ลับ!FL7&lt;4,1,2))))))</f>
        <v xml:space="preserve"> </v>
      </c>
      <c r="V7" s="95"/>
      <c r="W7" s="97"/>
      <c r="X7" s="148" t="str">
        <f>IF(เวลาเรียน!C7=0," ",IF(V7=0,0,IF(W7=0,0,IF(SUM(V7:W7)&gt;5,3,IF(SUM(V7:W7)&gt;4,2,IF(ลับ!FO7&lt;4,1,2))))))</f>
        <v xml:space="preserve"> </v>
      </c>
      <c r="Y7" s="223"/>
      <c r="Z7" s="217"/>
      <c r="AA7" s="217"/>
      <c r="AB7" s="222">
        <v>2</v>
      </c>
      <c r="AC7" s="221"/>
      <c r="AD7" s="97"/>
      <c r="AE7" s="148" t="str">
        <f>IF(เวลาเรียน!C7=0," ",IF(Y7=0,0,IF(AC7=0,0,IF(AD7=0,0,IF(SUM(Y7,AC7:AD7)&gt;7,3,IF(SUM(Y7,AC7:AD7)&gt;5,2,IF(ลับ!FS7&lt;5,1,2)))))))</f>
        <v xml:space="preserve"> </v>
      </c>
      <c r="AF7" s="95"/>
      <c r="AG7" s="111"/>
      <c r="AH7" s="224" t="str">
        <f>IF(เวลาเรียน!C7=0," ",IF(AF7=0,0,IF(AG7=0,0,IF(SUM(AF7:AG7)&gt;5,3,IF(SUM(AF7:AG7)&gt;4,2,IF(ลับ!FV7&lt;4,1,2))))))</f>
        <v xml:space="preserve"> </v>
      </c>
      <c r="AI7" s="225" t="str">
        <f>IF(เวลาเรียน!C7=0," ",IF(ลับ!GG7=0,0,IF(SUM(คุณลักษณะ!F7,คุณลักษณะ!I7,คุณลักษณะ!N7,คุณลักษณะ!Q7,คุณลักษณะ!U7,คุณลักษณะ!X7,คุณลักษณะ!AE7,คุณลักษณะ!AH7)&gt;20,IF(ลับ!GF7&gt;15,3,2),IF(SUM(คุณลักษณะ!F7,คุณลักษณะ!I7,คุณลักษณะ!N7,คุณลักษณะ!Q7,คุณลักษณะ!U7,คุณลักษณะ!X7,คุณลักษณะ!AE7,คุณลักษณะ!AH7)&gt;16,2,IF(ลับ!GF7&gt;12,2,1)))))</f>
        <v xml:space="preserve"> </v>
      </c>
      <c r="AJ7" s="180" t="str">
        <f t="shared" si="0"/>
        <v xml:space="preserve"> </v>
      </c>
      <c r="AK7" s="220"/>
      <c r="AL7" s="220"/>
      <c r="AM7" s="220"/>
      <c r="AN7" s="65"/>
      <c r="AO7" s="65"/>
      <c r="AP7" s="65"/>
      <c r="AQ7" s="65"/>
      <c r="AR7" s="65"/>
      <c r="AS7" s="65"/>
    </row>
    <row r="8" spans="1:45" ht="15.15" customHeight="1" x14ac:dyDescent="0.25">
      <c r="A8" s="221">
        <v>3</v>
      </c>
      <c r="B8" s="95"/>
      <c r="C8" s="96"/>
      <c r="D8" s="96"/>
      <c r="E8" s="96"/>
      <c r="F8" s="148" t="str">
        <f>IF(เวลาเรียน!C8=0," ",IF(คุณลักษณะ!B8=0,0,IF(คุณลักษณะ!C8=0,0,IF(คุณลักษณะ!D8=0,0,IF(คุณลักษณะ!E8=0,0,IF(SUM(B8:E8)&gt;10,3,IF(SUM(B8:E8)&gt;8,2,IF(ลับ!FC8&lt;7,1,2))))))))</f>
        <v xml:space="preserve"> </v>
      </c>
      <c r="G8" s="95"/>
      <c r="H8" s="96"/>
      <c r="I8" s="148" t="str">
        <f>IF(เวลาเรียน!C8=0," ",IF(G8=0,0,IF(H8=0,0,IF(SUM(G8:H8)&gt;5,3,IF(SUM(G8:H8)&gt;4,2,IF(ลับ!FF8&lt;4,1,2))))))</f>
        <v xml:space="preserve"> </v>
      </c>
      <c r="J8" s="120"/>
      <c r="K8" s="120"/>
      <c r="L8" s="222">
        <v>3</v>
      </c>
      <c r="M8" s="95"/>
      <c r="N8" s="148" t="str">
        <f>IF(เวลาเรียน!C8=0," ",M8)</f>
        <v xml:space="preserve"> </v>
      </c>
      <c r="O8" s="221"/>
      <c r="P8" s="97"/>
      <c r="Q8" s="148" t="str">
        <f>IF(เวลาเรียน!C8=0," ",IF(O8=0,0,IF(P8=0,0,IF(SUM(O8:P8)&gt;5,3,IF(SUM(O8:P8)&gt;4,2,IF(ลับ!FI8&lt;4,1,2))))))</f>
        <v xml:space="preserve"> </v>
      </c>
      <c r="R8" s="222">
        <v>3</v>
      </c>
      <c r="S8" s="221"/>
      <c r="T8" s="97"/>
      <c r="U8" s="148" t="str">
        <f>IF(เวลาเรียน!C8=0," ",IF(S8=0,0,IF(T8=0,0,IF(SUM(S8:T8)&gt;5,3,IF(SUM(S8:T8)&gt;4,2,IF(ลับ!FL8&lt;4,1,2))))))</f>
        <v xml:space="preserve"> </v>
      </c>
      <c r="V8" s="95"/>
      <c r="W8" s="97"/>
      <c r="X8" s="148" t="str">
        <f>IF(เวลาเรียน!C8=0," ",IF(V8=0,0,IF(W8=0,0,IF(SUM(V8:W8)&gt;5,3,IF(SUM(V8:W8)&gt;4,2,IF(ลับ!FO8&lt;4,1,2))))))</f>
        <v xml:space="preserve"> </v>
      </c>
      <c r="Y8" s="223"/>
      <c r="Z8" s="217"/>
      <c r="AA8" s="217"/>
      <c r="AB8" s="222">
        <v>3</v>
      </c>
      <c r="AC8" s="221"/>
      <c r="AD8" s="97"/>
      <c r="AE8" s="148" t="str">
        <f>IF(เวลาเรียน!C8=0," ",IF(Y8=0,0,IF(AC8=0,0,IF(AD8=0,0,IF(SUM(Y8,AC8:AD8)&gt;7,3,IF(SUM(Y8,AC8:AD8)&gt;5,2,IF(ลับ!FS8&lt;5,1,2)))))))</f>
        <v xml:space="preserve"> </v>
      </c>
      <c r="AF8" s="95"/>
      <c r="AG8" s="111"/>
      <c r="AH8" s="224" t="str">
        <f>IF(เวลาเรียน!C8=0," ",IF(AF8=0,0,IF(AG8=0,0,IF(SUM(AF8:AG8)&gt;5,3,IF(SUM(AF8:AG8)&gt;4,2,IF(ลับ!FV8&lt;4,1,2))))))</f>
        <v xml:space="preserve"> </v>
      </c>
      <c r="AI8" s="225" t="str">
        <f>IF(เวลาเรียน!C8=0," ",IF(ลับ!GG8=0,0,IF(SUM(คุณลักษณะ!F8,คุณลักษณะ!I8,คุณลักษณะ!N8,คุณลักษณะ!Q8,คุณลักษณะ!U8,คุณลักษณะ!X8,คุณลักษณะ!AE8,คุณลักษณะ!AH8)&gt;20,IF(ลับ!GF8&gt;15,3,2),IF(SUM(คุณลักษณะ!F8,คุณลักษณะ!I8,คุณลักษณะ!N8,คุณลักษณะ!Q8,คุณลักษณะ!U8,คุณลักษณะ!X8,คุณลักษณะ!AE8,คุณลักษณะ!AH8)&gt;16,2,IF(ลับ!GF8&gt;12,2,1)))))</f>
        <v xml:space="preserve"> </v>
      </c>
      <c r="AJ8" s="180" t="str">
        <f t="shared" si="0"/>
        <v xml:space="preserve"> </v>
      </c>
      <c r="AK8" s="220"/>
      <c r="AL8" s="220"/>
      <c r="AM8" s="220"/>
      <c r="AN8" s="65"/>
      <c r="AO8" s="65"/>
      <c r="AP8" s="65"/>
      <c r="AQ8" s="65"/>
      <c r="AR8" s="65"/>
      <c r="AS8" s="65"/>
    </row>
    <row r="9" spans="1:45" ht="15.15" customHeight="1" x14ac:dyDescent="0.25">
      <c r="A9" s="221">
        <v>4</v>
      </c>
      <c r="B9" s="95"/>
      <c r="C9" s="96"/>
      <c r="D9" s="96"/>
      <c r="E9" s="96"/>
      <c r="F9" s="148" t="str">
        <f>IF(เวลาเรียน!C9=0," ",IF(คุณลักษณะ!B9=0,0,IF(คุณลักษณะ!C9=0,0,IF(คุณลักษณะ!D9=0,0,IF(คุณลักษณะ!E9=0,0,IF(SUM(B9:E9)&gt;10,3,IF(SUM(B9:E9)&gt;8,2,IF(ลับ!FC9&lt;7,1,2))))))))</f>
        <v xml:space="preserve"> </v>
      </c>
      <c r="G9" s="95"/>
      <c r="H9" s="96"/>
      <c r="I9" s="148" t="str">
        <f>IF(เวลาเรียน!C9=0," ",IF(G9=0,0,IF(H9=0,0,IF(SUM(G9:H9)&gt;5,3,IF(SUM(G9:H9)&gt;4,2,IF(ลับ!FF9&lt;4,1,2))))))</f>
        <v xml:space="preserve"> </v>
      </c>
      <c r="J9" s="120"/>
      <c r="K9" s="120"/>
      <c r="L9" s="222">
        <v>4</v>
      </c>
      <c r="M9" s="95"/>
      <c r="N9" s="148" t="str">
        <f>IF(เวลาเรียน!C9=0," ",M9)</f>
        <v xml:space="preserve"> </v>
      </c>
      <c r="O9" s="221"/>
      <c r="P9" s="97"/>
      <c r="Q9" s="148" t="str">
        <f>IF(เวลาเรียน!C9=0," ",IF(O9=0,0,IF(P9=0,0,IF(SUM(O9:P9)&gt;5,3,IF(SUM(O9:P9)&gt;4,2,IF(ลับ!FI9&lt;4,1,2))))))</f>
        <v xml:space="preserve"> </v>
      </c>
      <c r="R9" s="222">
        <v>4</v>
      </c>
      <c r="S9" s="221"/>
      <c r="T9" s="97"/>
      <c r="U9" s="148" t="str">
        <f>IF(เวลาเรียน!C9=0," ",IF(S9=0,0,IF(T9=0,0,IF(SUM(S9:T9)&gt;5,3,IF(SUM(S9:T9)&gt;4,2,IF(ลับ!FL9&lt;4,1,2))))))</f>
        <v xml:space="preserve"> </v>
      </c>
      <c r="V9" s="95"/>
      <c r="W9" s="97"/>
      <c r="X9" s="148" t="str">
        <f>IF(เวลาเรียน!C9=0," ",IF(V9=0,0,IF(W9=0,0,IF(SUM(V9:W9)&gt;5,3,IF(SUM(V9:W9)&gt;4,2,IF(ลับ!FO9&lt;4,1,2))))))</f>
        <v xml:space="preserve"> </v>
      </c>
      <c r="Y9" s="223"/>
      <c r="Z9" s="217"/>
      <c r="AA9" s="217"/>
      <c r="AB9" s="222">
        <v>4</v>
      </c>
      <c r="AC9" s="221"/>
      <c r="AD9" s="97"/>
      <c r="AE9" s="148" t="str">
        <f>IF(เวลาเรียน!C9=0," ",IF(Y9=0,0,IF(AC9=0,0,IF(AD9=0,0,IF(SUM(Y9,AC9:AD9)&gt;7,3,IF(SUM(Y9,AC9:AD9)&gt;5,2,IF(ลับ!FS9&lt;5,1,2)))))))</f>
        <v xml:space="preserve"> </v>
      </c>
      <c r="AF9" s="95"/>
      <c r="AG9" s="111"/>
      <c r="AH9" s="224" t="str">
        <f>IF(เวลาเรียน!C9=0," ",IF(AF9=0,0,IF(AG9=0,0,IF(SUM(AF9:AG9)&gt;5,3,IF(SUM(AF9:AG9)&gt;4,2,IF(ลับ!FV9&lt;4,1,2))))))</f>
        <v xml:space="preserve"> </v>
      </c>
      <c r="AI9" s="225" t="str">
        <f>IF(เวลาเรียน!C9=0," ",IF(ลับ!GG9=0,0,IF(SUM(คุณลักษณะ!F9,คุณลักษณะ!I9,คุณลักษณะ!N9,คุณลักษณะ!Q9,คุณลักษณะ!U9,คุณลักษณะ!X9,คุณลักษณะ!AE9,คุณลักษณะ!AH9)&gt;20,IF(ลับ!GF9&gt;15,3,2),IF(SUM(คุณลักษณะ!F9,คุณลักษณะ!I9,คุณลักษณะ!N9,คุณลักษณะ!Q9,คุณลักษณะ!U9,คุณลักษณะ!X9,คุณลักษณะ!AE9,คุณลักษณะ!AH9)&gt;16,2,IF(ลับ!GF9&gt;12,2,1)))))</f>
        <v xml:space="preserve"> </v>
      </c>
      <c r="AJ9" s="180" t="str">
        <f t="shared" si="0"/>
        <v xml:space="preserve"> </v>
      </c>
      <c r="AK9" s="220"/>
      <c r="AL9" s="220"/>
      <c r="AM9" s="220"/>
      <c r="AN9" s="65"/>
      <c r="AO9" s="65"/>
      <c r="AP9" s="65"/>
      <c r="AQ9" s="65"/>
      <c r="AR9" s="65"/>
      <c r="AS9" s="65"/>
    </row>
    <row r="10" spans="1:45" ht="15.15" customHeight="1" thickBot="1" x14ac:dyDescent="0.3">
      <c r="A10" s="226">
        <v>5</v>
      </c>
      <c r="B10" s="98"/>
      <c r="C10" s="99"/>
      <c r="D10" s="99"/>
      <c r="E10" s="99"/>
      <c r="F10" s="227" t="str">
        <f>IF(เวลาเรียน!C10=0," ",IF(คุณลักษณะ!B10=0,0,IF(คุณลักษณะ!C10=0,0,IF(คุณลักษณะ!D10=0,0,IF(คุณลักษณะ!E10=0,0,IF(SUM(B10:E10)&gt;10,3,IF(SUM(B10:E10)&gt;8,2,IF(ลับ!FC10&lt;7,1,2))))))))</f>
        <v xml:space="preserve"> </v>
      </c>
      <c r="G10" s="98"/>
      <c r="H10" s="99"/>
      <c r="I10" s="227" t="str">
        <f>IF(เวลาเรียน!C10=0," ",IF(G10=0,0,IF(H10=0,0,IF(SUM(G10:H10)&gt;5,3,IF(SUM(G10:H10)&gt;4,2,IF(ลับ!FF10&lt;4,1,2))))))</f>
        <v xml:space="preserve"> </v>
      </c>
      <c r="J10" s="120"/>
      <c r="K10" s="120"/>
      <c r="L10" s="228">
        <v>5</v>
      </c>
      <c r="M10" s="98"/>
      <c r="N10" s="227" t="str">
        <f>IF(เวลาเรียน!C10=0," ",M10)</f>
        <v xml:space="preserve"> </v>
      </c>
      <c r="O10" s="226"/>
      <c r="P10" s="100"/>
      <c r="Q10" s="227" t="str">
        <f>IF(เวลาเรียน!C10=0," ",IF(O10=0,0,IF(P10=0,0,IF(SUM(O10:P10)&gt;5,3,IF(SUM(O10:P10)&gt;4,2,IF(ลับ!FI10&lt;4,1,2))))))</f>
        <v xml:space="preserve"> </v>
      </c>
      <c r="R10" s="228">
        <v>5</v>
      </c>
      <c r="S10" s="226"/>
      <c r="T10" s="100"/>
      <c r="U10" s="227" t="str">
        <f>IF(เวลาเรียน!C10=0," ",IF(S10=0,0,IF(T10=0,0,IF(SUM(S10:T10)&gt;5,3,IF(SUM(S10:T10)&gt;4,2,IF(ลับ!FL10&lt;4,1,2))))))</f>
        <v xml:space="preserve"> </v>
      </c>
      <c r="V10" s="98"/>
      <c r="W10" s="100"/>
      <c r="X10" s="227" t="str">
        <f>IF(เวลาเรียน!C10=0," ",IF(V10=0,0,IF(W10=0,0,IF(SUM(V10:W10)&gt;5,3,IF(SUM(V10:W10)&gt;4,2,IF(ลับ!FO10&lt;4,1,2))))))</f>
        <v xml:space="preserve"> </v>
      </c>
      <c r="Y10" s="229"/>
      <c r="Z10" s="217"/>
      <c r="AA10" s="217"/>
      <c r="AB10" s="228">
        <v>5</v>
      </c>
      <c r="AC10" s="226"/>
      <c r="AD10" s="100"/>
      <c r="AE10" s="227" t="str">
        <f>IF(เวลาเรียน!C10=0," ",IF(Y10=0,0,IF(AC10=0,0,IF(AD10=0,0,IF(SUM(Y10,AC10:AD10)&gt;7,3,IF(SUM(Y10,AC10:AD10)&gt;5,2,IF(ลับ!FS10&lt;5,1,2)))))))</f>
        <v xml:space="preserve"> </v>
      </c>
      <c r="AF10" s="98"/>
      <c r="AG10" s="230"/>
      <c r="AH10" s="231" t="str">
        <f>IF(เวลาเรียน!C10=0," ",IF(AF10=0,0,IF(AG10=0,0,IF(SUM(AF10:AG10)&gt;5,3,IF(SUM(AF10:AG10)&gt;4,2,IF(ลับ!FV10&lt;4,1,2))))))</f>
        <v xml:space="preserve"> </v>
      </c>
      <c r="AI10" s="232" t="str">
        <f>IF(เวลาเรียน!C10=0," ",IF(ลับ!GG10=0,0,IF(SUM(คุณลักษณะ!F10,คุณลักษณะ!I10,คุณลักษณะ!N10,คุณลักษณะ!Q10,คุณลักษณะ!U10,คุณลักษณะ!X10,คุณลักษณะ!AE10,คุณลักษณะ!AH10)&gt;20,IF(ลับ!GF10&gt;15,3,2),IF(SUM(คุณลักษณะ!F10,คุณลักษณะ!I10,คุณลักษณะ!N10,คุณลักษณะ!Q10,คุณลักษณะ!U10,คุณลักษณะ!X10,คุณลักษณะ!AE10,คุณลักษณะ!AH10)&gt;16,2,IF(ลับ!GF10&gt;12,2,1)))))</f>
        <v xml:space="preserve"> </v>
      </c>
      <c r="AJ10" s="183" t="str">
        <f t="shared" si="0"/>
        <v xml:space="preserve"> </v>
      </c>
      <c r="AK10" s="220"/>
      <c r="AL10" s="220"/>
      <c r="AM10" s="220"/>
      <c r="AN10" s="65"/>
      <c r="AO10" s="65"/>
      <c r="AP10" s="65"/>
      <c r="AQ10" s="65"/>
      <c r="AR10" s="65"/>
      <c r="AS10" s="65"/>
    </row>
    <row r="11" spans="1:45" ht="15.15" customHeight="1" x14ac:dyDescent="0.25">
      <c r="A11" s="214">
        <v>6</v>
      </c>
      <c r="B11" s="110"/>
      <c r="C11" s="111"/>
      <c r="D11" s="111"/>
      <c r="E11" s="111"/>
      <c r="F11" s="212" t="str">
        <f>IF(เวลาเรียน!C11=0," ",IF(คุณลักษณะ!B11=0,0,IF(คุณลักษณะ!C11=0,0,IF(คุณลักษณะ!D11=0,0,IF(คุณลักษณะ!E11=0,0,IF(SUM(B11:E11)&gt;10,3,IF(SUM(B11:E11)&gt;8,2,IF(ลับ!FC11&lt;7,1,2))))))))</f>
        <v xml:space="preserve"> </v>
      </c>
      <c r="G11" s="92"/>
      <c r="H11" s="93"/>
      <c r="I11" s="212" t="str">
        <f>IF(เวลาเรียน!C11=0," ",IF(G11=0,0,IF(H11=0,0,IF(SUM(G11:H11)&gt;5,3,IF(SUM(G11:H11)&gt;4,2,IF(ลับ!FF11&lt;4,1,2))))))</f>
        <v xml:space="preserve"> </v>
      </c>
      <c r="J11" s="120"/>
      <c r="K11" s="120"/>
      <c r="L11" s="215">
        <v>6</v>
      </c>
      <c r="M11" s="92"/>
      <c r="N11" s="212" t="str">
        <f>IF(เวลาเรียน!C11=0," ",M11)</f>
        <v xml:space="preserve"> </v>
      </c>
      <c r="O11" s="214"/>
      <c r="P11" s="94"/>
      <c r="Q11" s="212" t="str">
        <f>IF(เวลาเรียน!C11=0," ",IF(O11=0,0,IF(P11=0,0,IF(SUM(O11:P11)&gt;5,3,IF(SUM(O11:P11)&gt;4,2,IF(ลับ!FI11&lt;4,1,2))))))</f>
        <v xml:space="preserve"> </v>
      </c>
      <c r="R11" s="213">
        <v>6</v>
      </c>
      <c r="S11" s="214"/>
      <c r="T11" s="94"/>
      <c r="U11" s="212" t="str">
        <f>IF(เวลาเรียน!C11=0," ",IF(S11=0,0,IF(T11=0,0,IF(SUM(S11:T11)&gt;5,3,IF(SUM(S11:T11)&gt;4,2,IF(ลับ!FL11&lt;4,1,2))))))</f>
        <v xml:space="preserve"> </v>
      </c>
      <c r="V11" s="92"/>
      <c r="W11" s="94"/>
      <c r="X11" s="212" t="str">
        <f>IF(เวลาเรียน!C11=0," ",IF(V11=0,0,IF(W11=0,0,IF(SUM(V11:W11)&gt;5,3,IF(SUM(V11:W11)&gt;4,2,IF(ลับ!FO11&lt;4,1,2))))))</f>
        <v xml:space="preserve"> </v>
      </c>
      <c r="Y11" s="213"/>
      <c r="Z11" s="217"/>
      <c r="AA11" s="217"/>
      <c r="AB11" s="213">
        <v>6</v>
      </c>
      <c r="AC11" s="214"/>
      <c r="AD11" s="94"/>
      <c r="AE11" s="212" t="str">
        <f>IF(เวลาเรียน!C11=0," ",IF(Y11=0,0,IF(AC11=0,0,IF(AD11=0,0,IF(SUM(Y11,AC11:AD11)&gt;7,3,IF(SUM(Y11,AC11:AD11)&gt;5,2,IF(ลับ!FS11&lt;5,1,2)))))))</f>
        <v xml:space="preserve"> </v>
      </c>
      <c r="AF11" s="92"/>
      <c r="AG11" s="93"/>
      <c r="AH11" s="212" t="str">
        <f>IF(เวลาเรียน!C11=0," ",IF(AF11=0,0,IF(AG11=0,0,IF(SUM(AF11:AG11)&gt;5,3,IF(SUM(AF11:AG11)&gt;4,2,IF(ลับ!FV11&lt;4,1,2))))))</f>
        <v xml:space="preserve"> </v>
      </c>
      <c r="AI11" s="219" t="str">
        <f>IF(เวลาเรียน!C11=0," ",IF(ลับ!GG11=0,0,IF(SUM(คุณลักษณะ!F11,คุณลักษณะ!I11,คุณลักษณะ!N11,คุณลักษณะ!Q11,คุณลักษณะ!U11,คุณลักษณะ!X11,คุณลักษณะ!AE11,คุณลักษณะ!AH11)&gt;20,IF(ลับ!GF11&gt;15,3,2),IF(SUM(คุณลักษณะ!F11,คุณลักษณะ!I11,คุณลักษณะ!N11,คุณลักษณะ!Q11,คุณลักษณะ!U11,คุณลักษณะ!X11,คุณลักษณะ!AE11,คุณลักษณะ!AH11)&gt;16,2,IF(ลับ!GF11&gt;12,2,1)))))</f>
        <v xml:space="preserve"> </v>
      </c>
      <c r="AJ11" s="182" t="str">
        <f t="shared" si="0"/>
        <v xml:space="preserve"> </v>
      </c>
      <c r="AK11" s="220"/>
      <c r="AL11" s="220"/>
      <c r="AM11" s="220"/>
      <c r="AN11" s="65"/>
      <c r="AO11" s="65"/>
      <c r="AP11" s="65"/>
      <c r="AQ11" s="65"/>
      <c r="AR11" s="65"/>
      <c r="AS11" s="65"/>
    </row>
    <row r="12" spans="1:45" ht="15.15" customHeight="1" x14ac:dyDescent="0.25">
      <c r="A12" s="221">
        <v>7</v>
      </c>
      <c r="B12" s="95"/>
      <c r="C12" s="96"/>
      <c r="D12" s="96"/>
      <c r="E12" s="96"/>
      <c r="F12" s="148" t="str">
        <f>IF(เวลาเรียน!C12=0," ",IF(คุณลักษณะ!B12=0,0,IF(คุณลักษณะ!C12=0,0,IF(คุณลักษณะ!D12=0,0,IF(คุณลักษณะ!E12=0,0,IF(SUM(B12:E12)&gt;10,3,IF(SUM(B12:E12)&gt;8,2,IF(ลับ!FC12&lt;7,1,2))))))))</f>
        <v xml:space="preserve"> </v>
      </c>
      <c r="G12" s="95"/>
      <c r="H12" s="96"/>
      <c r="I12" s="148" t="str">
        <f>IF(เวลาเรียน!C12=0," ",IF(G12=0,0,IF(H12=0,0,IF(SUM(G12:H12)&gt;5,3,IF(SUM(G12:H12)&gt;4,2,IF(ลับ!FF12&lt;4,1,2))))))</f>
        <v xml:space="preserve"> </v>
      </c>
      <c r="J12" s="120"/>
      <c r="K12" s="120"/>
      <c r="L12" s="222">
        <v>7</v>
      </c>
      <c r="M12" s="95"/>
      <c r="N12" s="148" t="str">
        <f>IF(เวลาเรียน!C12=0," ",M12)</f>
        <v xml:space="preserve"> </v>
      </c>
      <c r="O12" s="221"/>
      <c r="P12" s="97"/>
      <c r="Q12" s="148" t="str">
        <f>IF(เวลาเรียน!C12=0," ",IF(O12=0,0,IF(P12=0,0,IF(SUM(O12:P12)&gt;5,3,IF(SUM(O12:P12)&gt;4,2,IF(ลับ!FI12&lt;4,1,2))))))</f>
        <v xml:space="preserve"> </v>
      </c>
      <c r="R12" s="222">
        <v>7</v>
      </c>
      <c r="S12" s="221"/>
      <c r="T12" s="97"/>
      <c r="U12" s="148" t="str">
        <f>IF(เวลาเรียน!C12=0," ",IF(S12=0,0,IF(T12=0,0,IF(SUM(S12:T12)&gt;5,3,IF(SUM(S12:T12)&gt;4,2,IF(ลับ!FL12&lt;4,1,2))))))</f>
        <v xml:space="preserve"> </v>
      </c>
      <c r="V12" s="95"/>
      <c r="W12" s="97"/>
      <c r="X12" s="148" t="str">
        <f>IF(เวลาเรียน!C12=0," ",IF(V12=0,0,IF(W12=0,0,IF(SUM(V12:W12)&gt;5,3,IF(SUM(V12:W12)&gt;4,2,IF(ลับ!FO12&lt;4,1,2))))))</f>
        <v xml:space="preserve"> </v>
      </c>
      <c r="Y12" s="222"/>
      <c r="Z12" s="217"/>
      <c r="AA12" s="217"/>
      <c r="AB12" s="222">
        <v>7</v>
      </c>
      <c r="AC12" s="221"/>
      <c r="AD12" s="97"/>
      <c r="AE12" s="148" t="str">
        <f>IF(เวลาเรียน!C12=0," ",IF(Y12=0,0,IF(AC12=0,0,IF(AD12=0,0,IF(SUM(Y12,AC12:AD12)&gt;7,3,IF(SUM(Y12,AC12:AD12)&gt;5,2,IF(ลับ!FS12&lt;5,1,2)))))))</f>
        <v xml:space="preserve"> </v>
      </c>
      <c r="AF12" s="95"/>
      <c r="AG12" s="111"/>
      <c r="AH12" s="148" t="str">
        <f>IF(เวลาเรียน!C12=0," ",IF(AF12=0,0,IF(AG12=0,0,IF(SUM(AF12:AG12)&gt;5,3,IF(SUM(AF12:AG12)&gt;4,2,IF(ลับ!FV12&lt;4,1,2))))))</f>
        <v xml:space="preserve"> </v>
      </c>
      <c r="AI12" s="225" t="str">
        <f>IF(เวลาเรียน!C12=0," ",IF(ลับ!GG12=0,0,IF(SUM(คุณลักษณะ!F12,คุณลักษณะ!I12,คุณลักษณะ!N12,คุณลักษณะ!Q12,คุณลักษณะ!U12,คุณลักษณะ!X12,คุณลักษณะ!AE12,คุณลักษณะ!AH12)&gt;20,IF(ลับ!GF12&gt;15,3,2),IF(SUM(คุณลักษณะ!F12,คุณลักษณะ!I12,คุณลักษณะ!N12,คุณลักษณะ!Q12,คุณลักษณะ!U12,คุณลักษณะ!X12,คุณลักษณะ!AE12,คุณลักษณะ!AH12)&gt;16,2,IF(ลับ!GF12&gt;12,2,1)))))</f>
        <v xml:space="preserve"> </v>
      </c>
      <c r="AJ12" s="180" t="str">
        <f t="shared" si="0"/>
        <v xml:space="preserve"> </v>
      </c>
      <c r="AK12" s="220"/>
      <c r="AL12" s="220"/>
      <c r="AM12" s="220"/>
      <c r="AN12" s="65"/>
      <c r="AO12" s="65"/>
      <c r="AP12" s="65"/>
      <c r="AQ12" s="65"/>
      <c r="AR12" s="65"/>
      <c r="AS12" s="65"/>
    </row>
    <row r="13" spans="1:45" ht="15.15" customHeight="1" x14ac:dyDescent="0.25">
      <c r="A13" s="221">
        <v>8</v>
      </c>
      <c r="B13" s="95"/>
      <c r="C13" s="96"/>
      <c r="D13" s="96"/>
      <c r="E13" s="96"/>
      <c r="F13" s="148" t="str">
        <f>IF(เวลาเรียน!C13=0," ",IF(คุณลักษณะ!B13=0,0,IF(คุณลักษณะ!C13=0,0,IF(คุณลักษณะ!D13=0,0,IF(คุณลักษณะ!E13=0,0,IF(SUM(B13:E13)&gt;10,3,IF(SUM(B13:E13)&gt;8,2,IF(ลับ!FC13&lt;7,1,2))))))))</f>
        <v xml:space="preserve"> </v>
      </c>
      <c r="G13" s="95"/>
      <c r="H13" s="96"/>
      <c r="I13" s="148" t="str">
        <f>IF(เวลาเรียน!C13=0," ",IF(G13=0,0,IF(H13=0,0,IF(SUM(G13:H13)&gt;5,3,IF(SUM(G13:H13)&gt;4,2,IF(ลับ!FF13&lt;4,1,2))))))</f>
        <v xml:space="preserve"> </v>
      </c>
      <c r="J13" s="120"/>
      <c r="K13" s="120"/>
      <c r="L13" s="222">
        <v>8</v>
      </c>
      <c r="M13" s="95"/>
      <c r="N13" s="148" t="str">
        <f>IF(เวลาเรียน!C13=0," ",M13)</f>
        <v xml:space="preserve"> </v>
      </c>
      <c r="O13" s="221"/>
      <c r="P13" s="97"/>
      <c r="Q13" s="148" t="str">
        <f>IF(เวลาเรียน!C13=0," ",IF(O13=0,0,IF(P13=0,0,IF(SUM(O13:P13)&gt;5,3,IF(SUM(O13:P13)&gt;4,2,IF(ลับ!FI13&lt;4,1,2))))))</f>
        <v xml:space="preserve"> </v>
      </c>
      <c r="R13" s="222">
        <v>8</v>
      </c>
      <c r="S13" s="221"/>
      <c r="T13" s="97"/>
      <c r="U13" s="148" t="str">
        <f>IF(เวลาเรียน!C13=0," ",IF(S13=0,0,IF(T13=0,0,IF(SUM(S13:T13)&gt;5,3,IF(SUM(S13:T13)&gt;4,2,IF(ลับ!FL13&lt;4,1,2))))))</f>
        <v xml:space="preserve"> </v>
      </c>
      <c r="V13" s="95"/>
      <c r="W13" s="97"/>
      <c r="X13" s="148" t="str">
        <f>IF(เวลาเรียน!C13=0," ",IF(V13=0,0,IF(W13=0,0,IF(SUM(V13:W13)&gt;5,3,IF(SUM(V13:W13)&gt;4,2,IF(ลับ!FO13&lt;4,1,2))))))</f>
        <v xml:space="preserve"> </v>
      </c>
      <c r="Y13" s="222"/>
      <c r="Z13" s="217"/>
      <c r="AA13" s="217"/>
      <c r="AB13" s="222">
        <v>8</v>
      </c>
      <c r="AC13" s="221"/>
      <c r="AD13" s="97"/>
      <c r="AE13" s="148" t="str">
        <f>IF(เวลาเรียน!C13=0," ",IF(Y13=0,0,IF(AC13=0,0,IF(AD13=0,0,IF(SUM(Y13,AC13:AD13)&gt;7,3,IF(SUM(Y13,AC13:AD13)&gt;5,2,IF(ลับ!FS13&lt;5,1,2)))))))</f>
        <v xml:space="preserve"> </v>
      </c>
      <c r="AF13" s="95"/>
      <c r="AG13" s="111"/>
      <c r="AH13" s="148" t="str">
        <f>IF(เวลาเรียน!C13=0," ",IF(AF13=0,0,IF(AG13=0,0,IF(SUM(AF13:AG13)&gt;5,3,IF(SUM(AF13:AG13)&gt;4,2,IF(ลับ!FV13&lt;4,1,2))))))</f>
        <v xml:space="preserve"> </v>
      </c>
      <c r="AI13" s="225" t="str">
        <f>IF(เวลาเรียน!C13=0," ",IF(ลับ!GG13=0,0,IF(SUM(คุณลักษณะ!F13,คุณลักษณะ!I13,คุณลักษณะ!N13,คุณลักษณะ!Q13,คุณลักษณะ!U13,คุณลักษณะ!X13,คุณลักษณะ!AE13,คุณลักษณะ!AH13)&gt;20,IF(ลับ!GF13&gt;15,3,2),IF(SUM(คุณลักษณะ!F13,คุณลักษณะ!I13,คุณลักษณะ!N13,คุณลักษณะ!Q13,คุณลักษณะ!U13,คุณลักษณะ!X13,คุณลักษณะ!AE13,คุณลักษณะ!AH13)&gt;16,2,IF(ลับ!GF13&gt;12,2,1)))))</f>
        <v xml:space="preserve"> </v>
      </c>
      <c r="AJ13" s="180" t="str">
        <f t="shared" si="0"/>
        <v xml:space="preserve"> </v>
      </c>
      <c r="AK13" s="220"/>
      <c r="AL13" s="220"/>
      <c r="AM13" s="220"/>
      <c r="AN13" s="65"/>
      <c r="AO13" s="65"/>
      <c r="AP13" s="65"/>
      <c r="AQ13" s="65"/>
      <c r="AR13" s="65"/>
      <c r="AS13" s="65"/>
    </row>
    <row r="14" spans="1:45" ht="15.15" customHeight="1" x14ac:dyDescent="0.25">
      <c r="A14" s="221">
        <v>9</v>
      </c>
      <c r="B14" s="95"/>
      <c r="C14" s="96"/>
      <c r="D14" s="96"/>
      <c r="E14" s="96"/>
      <c r="F14" s="148" t="str">
        <f>IF(เวลาเรียน!C14=0," ",IF(คุณลักษณะ!B14=0,0,IF(คุณลักษณะ!C14=0,0,IF(คุณลักษณะ!D14=0,0,IF(คุณลักษณะ!E14=0,0,IF(SUM(B14:E14)&gt;10,3,IF(SUM(B14:E14)&gt;8,2,IF(ลับ!FC14&lt;7,1,2))))))))</f>
        <v xml:space="preserve"> </v>
      </c>
      <c r="G14" s="95"/>
      <c r="H14" s="96"/>
      <c r="I14" s="148" t="str">
        <f>IF(เวลาเรียน!C14=0," ",IF(G14=0,0,IF(H14=0,0,IF(SUM(G14:H14)&gt;5,3,IF(SUM(G14:H14)&gt;4,2,IF(ลับ!FF14&lt;4,1,2))))))</f>
        <v xml:space="preserve"> </v>
      </c>
      <c r="J14" s="120"/>
      <c r="K14" s="120"/>
      <c r="L14" s="222">
        <v>9</v>
      </c>
      <c r="M14" s="95"/>
      <c r="N14" s="148" t="str">
        <f>IF(เวลาเรียน!C14=0," ",M14)</f>
        <v xml:space="preserve"> </v>
      </c>
      <c r="O14" s="221"/>
      <c r="P14" s="97"/>
      <c r="Q14" s="148" t="str">
        <f>IF(เวลาเรียน!C14=0," ",IF(O14=0,0,IF(P14=0,0,IF(SUM(O14:P14)&gt;5,3,IF(SUM(O14:P14)&gt;4,2,IF(ลับ!FI14&lt;4,1,2))))))</f>
        <v xml:space="preserve"> </v>
      </c>
      <c r="R14" s="222">
        <v>9</v>
      </c>
      <c r="S14" s="221"/>
      <c r="T14" s="97"/>
      <c r="U14" s="148" t="str">
        <f>IF(เวลาเรียน!C14=0," ",IF(S14=0,0,IF(T14=0,0,IF(SUM(S14:T14)&gt;5,3,IF(SUM(S14:T14)&gt;4,2,IF(ลับ!FL14&lt;4,1,2))))))</f>
        <v xml:space="preserve"> </v>
      </c>
      <c r="V14" s="95"/>
      <c r="W14" s="97"/>
      <c r="X14" s="148" t="str">
        <f>IF(เวลาเรียน!C14=0," ",IF(V14=0,0,IF(W14=0,0,IF(SUM(V14:W14)&gt;5,3,IF(SUM(V14:W14)&gt;4,2,IF(ลับ!FO14&lt;4,1,2))))))</f>
        <v xml:space="preserve"> </v>
      </c>
      <c r="Y14" s="222"/>
      <c r="Z14" s="217"/>
      <c r="AA14" s="217"/>
      <c r="AB14" s="222">
        <v>9</v>
      </c>
      <c r="AC14" s="221"/>
      <c r="AD14" s="97"/>
      <c r="AE14" s="148" t="str">
        <f>IF(เวลาเรียน!C14=0," ",IF(Y14=0,0,IF(AC14=0,0,IF(AD14=0,0,IF(SUM(Y14,AC14:AD14)&gt;7,3,IF(SUM(Y14,AC14:AD14)&gt;5,2,IF(ลับ!FS14&lt;5,1,2)))))))</f>
        <v xml:space="preserve"> </v>
      </c>
      <c r="AF14" s="95"/>
      <c r="AG14" s="111"/>
      <c r="AH14" s="148" t="str">
        <f>IF(เวลาเรียน!C14=0," ",IF(AF14=0,0,IF(AG14=0,0,IF(SUM(AF14:AG14)&gt;5,3,IF(SUM(AF14:AG14)&gt;4,2,IF(ลับ!FV14&lt;4,1,2))))))</f>
        <v xml:space="preserve"> </v>
      </c>
      <c r="AI14" s="225" t="str">
        <f>IF(เวลาเรียน!C14=0," ",IF(ลับ!GG14=0,0,IF(SUM(คุณลักษณะ!F14,คุณลักษณะ!I14,คุณลักษณะ!N14,คุณลักษณะ!Q14,คุณลักษณะ!U14,คุณลักษณะ!X14,คุณลักษณะ!AE14,คุณลักษณะ!AH14)&gt;20,IF(ลับ!GF14&gt;15,3,2),IF(SUM(คุณลักษณะ!F14,คุณลักษณะ!I14,คุณลักษณะ!N14,คุณลักษณะ!Q14,คุณลักษณะ!U14,คุณลักษณะ!X14,คุณลักษณะ!AE14,คุณลักษณะ!AH14)&gt;16,2,IF(ลับ!GF14&gt;12,2,1)))))</f>
        <v xml:space="preserve"> </v>
      </c>
      <c r="AJ14" s="180" t="str">
        <f t="shared" si="0"/>
        <v xml:space="preserve"> </v>
      </c>
      <c r="AK14" s="220"/>
      <c r="AL14" s="220"/>
      <c r="AM14" s="220"/>
      <c r="AN14" s="65"/>
      <c r="AO14" s="65"/>
      <c r="AP14" s="65"/>
      <c r="AQ14" s="65"/>
      <c r="AR14" s="65"/>
      <c r="AS14" s="65"/>
    </row>
    <row r="15" spans="1:45" ht="15.15" customHeight="1" thickBot="1" x14ac:dyDescent="0.3">
      <c r="A15" s="226">
        <v>10</v>
      </c>
      <c r="B15" s="98"/>
      <c r="C15" s="99"/>
      <c r="D15" s="99"/>
      <c r="E15" s="99"/>
      <c r="F15" s="227" t="str">
        <f>IF(เวลาเรียน!C15=0," ",IF(คุณลักษณะ!B15=0,0,IF(คุณลักษณะ!C15=0,0,IF(คุณลักษณะ!D15=0,0,IF(คุณลักษณะ!E15=0,0,IF(SUM(B15:E15)&gt;10,3,IF(SUM(B15:E15)&gt;8,2,IF(ลับ!FC15&lt;7,1,2))))))))</f>
        <v xml:space="preserve"> </v>
      </c>
      <c r="G15" s="98"/>
      <c r="H15" s="99"/>
      <c r="I15" s="227" t="str">
        <f>IF(เวลาเรียน!C15=0," ",IF(G15=0,0,IF(H15=0,0,IF(SUM(G15:H15)&gt;5,3,IF(SUM(G15:H15)&gt;4,2,IF(ลับ!FF15&lt;4,1,2))))))</f>
        <v xml:space="preserve"> </v>
      </c>
      <c r="J15" s="120"/>
      <c r="K15" s="120"/>
      <c r="L15" s="228">
        <v>10</v>
      </c>
      <c r="M15" s="98"/>
      <c r="N15" s="227" t="str">
        <f>IF(เวลาเรียน!C15=0," ",M15)</f>
        <v xml:space="preserve"> </v>
      </c>
      <c r="O15" s="226"/>
      <c r="P15" s="100"/>
      <c r="Q15" s="227" t="str">
        <f>IF(เวลาเรียน!C15=0," ",IF(O15=0,0,IF(P15=0,0,IF(SUM(O15:P15)&gt;5,3,IF(SUM(O15:P15)&gt;4,2,IF(ลับ!FI15&lt;4,1,2))))))</f>
        <v xml:space="preserve"> </v>
      </c>
      <c r="R15" s="233">
        <v>10</v>
      </c>
      <c r="S15" s="226"/>
      <c r="T15" s="100"/>
      <c r="U15" s="227" t="str">
        <f>IF(เวลาเรียน!C15=0," ",IF(S15=0,0,IF(T15=0,0,IF(SUM(S15:T15)&gt;5,3,IF(SUM(S15:T15)&gt;4,2,IF(ลับ!FL15&lt;4,1,2))))))</f>
        <v xml:space="preserve"> </v>
      </c>
      <c r="V15" s="98"/>
      <c r="W15" s="100"/>
      <c r="X15" s="227" t="str">
        <f>IF(เวลาเรียน!C15=0," ",IF(V15=0,0,IF(W15=0,0,IF(SUM(V15:W15)&gt;5,3,IF(SUM(V15:W15)&gt;4,2,IF(ลับ!FO15&lt;4,1,2))))))</f>
        <v xml:space="preserve"> </v>
      </c>
      <c r="Y15" s="233"/>
      <c r="Z15" s="217"/>
      <c r="AA15" s="217"/>
      <c r="AB15" s="233">
        <v>10</v>
      </c>
      <c r="AC15" s="226"/>
      <c r="AD15" s="100"/>
      <c r="AE15" s="227" t="str">
        <f>IF(เวลาเรียน!C15=0," ",IF(Y15=0,0,IF(AC15=0,0,IF(AD15=0,0,IF(SUM(Y15,AC15:AD15)&gt;7,3,IF(SUM(Y15,AC15:AD15)&gt;5,2,IF(ลับ!FS15&lt;5,1,2)))))))</f>
        <v xml:space="preserve"> </v>
      </c>
      <c r="AF15" s="98"/>
      <c r="AG15" s="230"/>
      <c r="AH15" s="227" t="str">
        <f>IF(เวลาเรียน!C15=0," ",IF(AF15=0,0,IF(AG15=0,0,IF(SUM(AF15:AG15)&gt;5,3,IF(SUM(AF15:AG15)&gt;4,2,IF(ลับ!FV15&lt;4,1,2))))))</f>
        <v xml:space="preserve"> </v>
      </c>
      <c r="AI15" s="232" t="str">
        <f>IF(เวลาเรียน!C15=0," ",IF(ลับ!GG15=0,0,IF(SUM(คุณลักษณะ!F15,คุณลักษณะ!I15,คุณลักษณะ!N15,คุณลักษณะ!Q15,คุณลักษณะ!U15,คุณลักษณะ!X15,คุณลักษณะ!AE15,คุณลักษณะ!AH15)&gt;20,IF(ลับ!GF15&gt;15,3,2),IF(SUM(คุณลักษณะ!F15,คุณลักษณะ!I15,คุณลักษณะ!N15,คุณลักษณะ!Q15,คุณลักษณะ!U15,คุณลักษณะ!X15,คุณลักษณะ!AE15,คุณลักษณะ!AH15)&gt;16,2,IF(ลับ!GF15&gt;12,2,1)))))</f>
        <v xml:space="preserve"> </v>
      </c>
      <c r="AJ15" s="183" t="str">
        <f t="shared" si="0"/>
        <v xml:space="preserve"> </v>
      </c>
      <c r="AK15" s="220"/>
      <c r="AL15" s="220"/>
      <c r="AM15" s="220"/>
      <c r="AN15" s="65"/>
      <c r="AO15" s="65"/>
      <c r="AP15" s="65"/>
      <c r="AQ15" s="65"/>
      <c r="AR15" s="65"/>
      <c r="AS15" s="65"/>
    </row>
    <row r="16" spans="1:45" ht="15.15" customHeight="1" x14ac:dyDescent="0.25">
      <c r="A16" s="214">
        <v>11</v>
      </c>
      <c r="B16" s="92"/>
      <c r="C16" s="93"/>
      <c r="D16" s="93"/>
      <c r="E16" s="93"/>
      <c r="F16" s="212" t="str">
        <f>IF(เวลาเรียน!C16=0," ",IF(คุณลักษณะ!B16=0,0,IF(คุณลักษณะ!C16=0,0,IF(คุณลักษณะ!D16=0,0,IF(คุณลักษณะ!E16=0,0,IF(SUM(B16:E16)&gt;10,3,IF(SUM(B16:E16)&gt;8,2,IF(ลับ!FC16&lt;7,1,2))))))))</f>
        <v xml:space="preserve"> </v>
      </c>
      <c r="G16" s="92"/>
      <c r="H16" s="93"/>
      <c r="I16" s="212" t="str">
        <f>IF(เวลาเรียน!C16=0," ",IF(G16=0,0,IF(H16=0,0,IF(SUM(G16:H16)&gt;5,3,IF(SUM(G16:H16)&gt;4,2,IF(ลับ!FF16&lt;4,1,2))))))</f>
        <v xml:space="preserve"> </v>
      </c>
      <c r="J16" s="120"/>
      <c r="K16" s="120"/>
      <c r="L16" s="215">
        <v>11</v>
      </c>
      <c r="M16" s="92"/>
      <c r="N16" s="212" t="str">
        <f>IF(เวลาเรียน!C16=0," ",M16)</f>
        <v xml:space="preserve"> </v>
      </c>
      <c r="O16" s="214"/>
      <c r="P16" s="94"/>
      <c r="Q16" s="212" t="str">
        <f>IF(เวลาเรียน!C16=0," ",IF(O16=0,0,IF(P16=0,0,IF(SUM(O16:P16)&gt;5,3,IF(SUM(O16:P16)&gt;4,2,IF(ลับ!FI16&lt;4,1,2))))))</f>
        <v xml:space="preserve"> </v>
      </c>
      <c r="R16" s="215">
        <v>11</v>
      </c>
      <c r="S16" s="214"/>
      <c r="T16" s="94"/>
      <c r="U16" s="212" t="str">
        <f>IF(เวลาเรียน!C16=0," ",IF(S16=0,0,IF(T16=0,0,IF(SUM(S16:T16)&gt;5,3,IF(SUM(S16:T16)&gt;4,2,IF(ลับ!FL16&lt;4,1,2))))))</f>
        <v xml:space="preserve"> </v>
      </c>
      <c r="V16" s="92"/>
      <c r="W16" s="94"/>
      <c r="X16" s="212" t="str">
        <f>IF(เวลาเรียน!C16=0," ",IF(V16=0,0,IF(W16=0,0,IF(SUM(V16:W16)&gt;5,3,IF(SUM(V16:W16)&gt;4,2,IF(ลับ!FO16&lt;4,1,2))))))</f>
        <v xml:space="preserve"> </v>
      </c>
      <c r="Y16" s="215"/>
      <c r="Z16" s="217"/>
      <c r="AA16" s="217"/>
      <c r="AB16" s="215">
        <v>11</v>
      </c>
      <c r="AC16" s="214"/>
      <c r="AD16" s="94"/>
      <c r="AE16" s="212" t="str">
        <f>IF(เวลาเรียน!C16=0," ",IF(Y16=0,0,IF(AC16=0,0,IF(AD16=0,0,IF(SUM(Y16,AC16:AD16)&gt;7,3,IF(SUM(Y16,AC16:AD16)&gt;5,2,IF(ลับ!FS16&lt;5,1,2)))))))</f>
        <v xml:space="preserve"> </v>
      </c>
      <c r="AF16" s="92"/>
      <c r="AG16" s="93"/>
      <c r="AH16" s="212" t="str">
        <f>IF(เวลาเรียน!C16=0," ",IF(AF16=0,0,IF(AG16=0,0,IF(SUM(AF16:AG16)&gt;5,3,IF(SUM(AF16:AG16)&gt;4,2,IF(ลับ!FV16&lt;4,1,2))))))</f>
        <v xml:space="preserve"> </v>
      </c>
      <c r="AI16" s="219" t="str">
        <f>IF(เวลาเรียน!C16=0," ",IF(ลับ!GG16=0,0,IF(SUM(คุณลักษณะ!F16,คุณลักษณะ!I16,คุณลักษณะ!N16,คุณลักษณะ!Q16,คุณลักษณะ!U16,คุณลักษณะ!X16,คุณลักษณะ!AE16,คุณลักษณะ!AH16)&gt;20,IF(ลับ!GF16&gt;15,3,2),IF(SUM(คุณลักษณะ!F16,คุณลักษณะ!I16,คุณลักษณะ!N16,คุณลักษณะ!Q16,คุณลักษณะ!U16,คุณลักษณะ!X16,คุณลักษณะ!AE16,คุณลักษณะ!AH16)&gt;16,2,IF(ลับ!GF16&gt;12,2,1)))))</f>
        <v xml:space="preserve"> </v>
      </c>
      <c r="AJ16" s="182" t="str">
        <f t="shared" si="0"/>
        <v xml:space="preserve"> </v>
      </c>
      <c r="AK16" s="220"/>
      <c r="AL16" s="220"/>
      <c r="AM16" s="220"/>
      <c r="AN16" s="65"/>
      <c r="AO16" s="65"/>
      <c r="AP16" s="65"/>
      <c r="AQ16" s="65"/>
      <c r="AR16" s="65"/>
      <c r="AS16" s="65"/>
    </row>
    <row r="17" spans="1:45" ht="15.15" customHeight="1" x14ac:dyDescent="0.25">
      <c r="A17" s="221">
        <v>12</v>
      </c>
      <c r="B17" s="95"/>
      <c r="C17" s="96"/>
      <c r="D17" s="96"/>
      <c r="E17" s="96"/>
      <c r="F17" s="148" t="str">
        <f>IF(เวลาเรียน!C17=0," ",IF(คุณลักษณะ!B17=0,0,IF(คุณลักษณะ!C17=0,0,IF(คุณลักษณะ!D17=0,0,IF(คุณลักษณะ!E17=0,0,IF(SUM(B17:E17)&gt;10,3,IF(SUM(B17:E17)&gt;8,2,IF(ลับ!FC17&lt;7,1,2))))))))</f>
        <v xml:space="preserve"> </v>
      </c>
      <c r="G17" s="95"/>
      <c r="H17" s="96"/>
      <c r="I17" s="148" t="str">
        <f>IF(เวลาเรียน!C17=0," ",IF(G17=0,0,IF(H17=0,0,IF(SUM(G17:H17)&gt;5,3,IF(SUM(G17:H17)&gt;4,2,IF(ลับ!FF17&lt;4,1,2))))))</f>
        <v xml:space="preserve"> </v>
      </c>
      <c r="J17" s="120"/>
      <c r="K17" s="120"/>
      <c r="L17" s="222">
        <v>12</v>
      </c>
      <c r="M17" s="95"/>
      <c r="N17" s="148" t="str">
        <f>IF(เวลาเรียน!C17=0," ",M17)</f>
        <v xml:space="preserve"> </v>
      </c>
      <c r="O17" s="221"/>
      <c r="P17" s="97"/>
      <c r="Q17" s="148" t="str">
        <f>IF(เวลาเรียน!C17=0," ",IF(O17=0,0,IF(P17=0,0,IF(SUM(O17:P17)&gt;5,3,IF(SUM(O17:P17)&gt;4,2,IF(ลับ!FI17&lt;4,1,2))))))</f>
        <v xml:space="preserve"> </v>
      </c>
      <c r="R17" s="222">
        <v>12</v>
      </c>
      <c r="S17" s="221"/>
      <c r="T17" s="97"/>
      <c r="U17" s="148" t="str">
        <f>IF(เวลาเรียน!C17=0," ",IF(S17=0,0,IF(T17=0,0,IF(SUM(S17:T17)&gt;5,3,IF(SUM(S17:T17)&gt;4,2,IF(ลับ!FL17&lt;4,1,2))))))</f>
        <v xml:space="preserve"> </v>
      </c>
      <c r="V17" s="95"/>
      <c r="W17" s="97"/>
      <c r="X17" s="148" t="str">
        <f>IF(เวลาเรียน!C17=0," ",IF(V17=0,0,IF(W17=0,0,IF(SUM(V17:W17)&gt;5,3,IF(SUM(V17:W17)&gt;4,2,IF(ลับ!FO17&lt;4,1,2))))))</f>
        <v xml:space="preserve"> </v>
      </c>
      <c r="Y17" s="222"/>
      <c r="Z17" s="217"/>
      <c r="AA17" s="217"/>
      <c r="AB17" s="222">
        <v>12</v>
      </c>
      <c r="AC17" s="221"/>
      <c r="AD17" s="97"/>
      <c r="AE17" s="148" t="str">
        <f>IF(เวลาเรียน!C17=0," ",IF(Y17=0,0,IF(AC17=0,0,IF(AD17=0,0,IF(SUM(Y17,AC17:AD17)&gt;7,3,IF(SUM(Y17,AC17:AD17)&gt;5,2,IF(ลับ!FS17&lt;5,1,2)))))))</f>
        <v xml:space="preserve"> </v>
      </c>
      <c r="AF17" s="95"/>
      <c r="AG17" s="111"/>
      <c r="AH17" s="148" t="str">
        <f>IF(เวลาเรียน!C17=0," ",IF(AF17=0,0,IF(AG17=0,0,IF(SUM(AF17:AG17)&gt;5,3,IF(SUM(AF17:AG17)&gt;4,2,IF(ลับ!FV17&lt;4,1,2))))))</f>
        <v xml:space="preserve"> </v>
      </c>
      <c r="AI17" s="225" t="str">
        <f>IF(เวลาเรียน!C17=0," ",IF(ลับ!GG17=0,0,IF(SUM(คุณลักษณะ!F17,คุณลักษณะ!I17,คุณลักษณะ!N17,คุณลักษณะ!Q17,คุณลักษณะ!U17,คุณลักษณะ!X17,คุณลักษณะ!AE17,คุณลักษณะ!AH17)&gt;20,IF(ลับ!GF17&gt;15,3,2),IF(SUM(คุณลักษณะ!F17,คุณลักษณะ!I17,คุณลักษณะ!N17,คุณลักษณะ!Q17,คุณลักษณะ!U17,คุณลักษณะ!X17,คุณลักษณะ!AE17,คุณลักษณะ!AH17)&gt;16,2,IF(ลับ!GF17&gt;12,2,1)))))</f>
        <v xml:space="preserve"> </v>
      </c>
      <c r="AJ17" s="180" t="str">
        <f t="shared" si="0"/>
        <v xml:space="preserve"> </v>
      </c>
      <c r="AK17" s="220"/>
      <c r="AL17" s="220"/>
      <c r="AM17" s="220"/>
      <c r="AN17" s="65"/>
      <c r="AO17" s="65"/>
      <c r="AP17" s="65"/>
      <c r="AQ17" s="65"/>
      <c r="AR17" s="65"/>
      <c r="AS17" s="65"/>
    </row>
    <row r="18" spans="1:45" ht="15.15" customHeight="1" x14ac:dyDescent="0.25">
      <c r="A18" s="221">
        <v>13</v>
      </c>
      <c r="B18" s="95"/>
      <c r="C18" s="96"/>
      <c r="D18" s="96"/>
      <c r="E18" s="96"/>
      <c r="F18" s="148" t="str">
        <f>IF(เวลาเรียน!C18=0," ",IF(คุณลักษณะ!B18=0,0,IF(คุณลักษณะ!C18=0,0,IF(คุณลักษณะ!D18=0,0,IF(คุณลักษณะ!E18=0,0,IF(SUM(B18:E18)&gt;10,3,IF(SUM(B18:E18)&gt;8,2,IF(ลับ!FC18&lt;7,1,2))))))))</f>
        <v xml:space="preserve"> </v>
      </c>
      <c r="G18" s="95"/>
      <c r="H18" s="96"/>
      <c r="I18" s="148" t="str">
        <f>IF(เวลาเรียน!C18=0," ",IF(G18=0,0,IF(H18=0,0,IF(SUM(G18:H18)&gt;5,3,IF(SUM(G18:H18)&gt;4,2,IF(ลับ!FF18&lt;4,1,2))))))</f>
        <v xml:space="preserve"> </v>
      </c>
      <c r="J18" s="120"/>
      <c r="K18" s="120"/>
      <c r="L18" s="222">
        <v>13</v>
      </c>
      <c r="M18" s="95"/>
      <c r="N18" s="148" t="str">
        <f>IF(เวลาเรียน!C18=0," ",M18)</f>
        <v xml:space="preserve"> </v>
      </c>
      <c r="O18" s="221"/>
      <c r="P18" s="97"/>
      <c r="Q18" s="148" t="str">
        <f>IF(เวลาเรียน!C18=0," ",IF(O18=0,0,IF(P18=0,0,IF(SUM(O18:P18)&gt;5,3,IF(SUM(O18:P18)&gt;4,2,IF(ลับ!FI18&lt;4,1,2))))))</f>
        <v xml:space="preserve"> </v>
      </c>
      <c r="R18" s="222">
        <v>13</v>
      </c>
      <c r="S18" s="221"/>
      <c r="T18" s="97"/>
      <c r="U18" s="148" t="str">
        <f>IF(เวลาเรียน!C18=0," ",IF(S18=0,0,IF(T18=0,0,IF(SUM(S18:T18)&gt;5,3,IF(SUM(S18:T18)&gt;4,2,IF(ลับ!FL18&lt;4,1,2))))))</f>
        <v xml:space="preserve"> </v>
      </c>
      <c r="V18" s="95"/>
      <c r="W18" s="97"/>
      <c r="X18" s="148" t="str">
        <f>IF(เวลาเรียน!C18=0," ",IF(V18=0,0,IF(W18=0,0,IF(SUM(V18:W18)&gt;5,3,IF(SUM(V18:W18)&gt;4,2,IF(ลับ!FO18&lt;4,1,2))))))</f>
        <v xml:space="preserve"> </v>
      </c>
      <c r="Y18" s="222"/>
      <c r="Z18" s="217"/>
      <c r="AA18" s="217"/>
      <c r="AB18" s="222">
        <v>13</v>
      </c>
      <c r="AC18" s="221"/>
      <c r="AD18" s="97"/>
      <c r="AE18" s="148" t="str">
        <f>IF(เวลาเรียน!C18=0," ",IF(Y18=0,0,IF(AC18=0,0,IF(AD18=0,0,IF(SUM(Y18,AC18:AD18)&gt;7,3,IF(SUM(Y18,AC18:AD18)&gt;5,2,IF(ลับ!FS18&lt;5,1,2)))))))</f>
        <v xml:space="preserve"> </v>
      </c>
      <c r="AF18" s="95"/>
      <c r="AG18" s="111"/>
      <c r="AH18" s="148" t="str">
        <f>IF(เวลาเรียน!C18=0," ",IF(AF18=0,0,IF(AG18=0,0,IF(SUM(AF18:AG18)&gt;5,3,IF(SUM(AF18:AG18)&gt;4,2,IF(ลับ!FV18&lt;4,1,2))))))</f>
        <v xml:space="preserve"> </v>
      </c>
      <c r="AI18" s="225" t="str">
        <f>IF(เวลาเรียน!C18=0," ",IF(ลับ!GG18=0,0,IF(SUM(คุณลักษณะ!F18,คุณลักษณะ!I18,คุณลักษณะ!N18,คุณลักษณะ!Q18,คุณลักษณะ!U18,คุณลักษณะ!X18,คุณลักษณะ!AE18,คุณลักษณะ!AH18)&gt;20,IF(ลับ!GF18&gt;15,3,2),IF(SUM(คุณลักษณะ!F18,คุณลักษณะ!I18,คุณลักษณะ!N18,คุณลักษณะ!Q18,คุณลักษณะ!U18,คุณลักษณะ!X18,คุณลักษณะ!AE18,คุณลักษณะ!AH18)&gt;16,2,IF(ลับ!GF18&gt;12,2,1)))))</f>
        <v xml:space="preserve"> </v>
      </c>
      <c r="AJ18" s="180" t="str">
        <f t="shared" si="0"/>
        <v xml:space="preserve"> </v>
      </c>
      <c r="AK18" s="220"/>
      <c r="AL18" s="220"/>
      <c r="AM18" s="220"/>
      <c r="AN18" s="65"/>
      <c r="AO18" s="65"/>
      <c r="AP18" s="65"/>
      <c r="AQ18" s="65"/>
      <c r="AR18" s="65"/>
      <c r="AS18" s="65"/>
    </row>
    <row r="19" spans="1:45" ht="15.15" customHeight="1" x14ac:dyDescent="0.25">
      <c r="A19" s="221">
        <v>14</v>
      </c>
      <c r="B19" s="95"/>
      <c r="C19" s="96"/>
      <c r="D19" s="96"/>
      <c r="E19" s="96"/>
      <c r="F19" s="148" t="str">
        <f>IF(เวลาเรียน!C19=0," ",IF(คุณลักษณะ!B19=0,0,IF(คุณลักษณะ!C19=0,0,IF(คุณลักษณะ!D19=0,0,IF(คุณลักษณะ!E19=0,0,IF(SUM(B19:E19)&gt;10,3,IF(SUM(B19:E19)&gt;8,2,IF(ลับ!FC19&lt;7,1,2))))))))</f>
        <v xml:space="preserve"> </v>
      </c>
      <c r="G19" s="95"/>
      <c r="H19" s="96"/>
      <c r="I19" s="148" t="str">
        <f>IF(เวลาเรียน!C19=0," ",IF(G19=0,0,IF(H19=0,0,IF(SUM(G19:H19)&gt;5,3,IF(SUM(G19:H19)&gt;4,2,IF(ลับ!FF19&lt;4,1,2))))))</f>
        <v xml:space="preserve"> </v>
      </c>
      <c r="J19" s="120"/>
      <c r="K19" s="120"/>
      <c r="L19" s="222">
        <v>14</v>
      </c>
      <c r="M19" s="95"/>
      <c r="N19" s="148" t="str">
        <f>IF(เวลาเรียน!C19=0," ",M19)</f>
        <v xml:space="preserve"> </v>
      </c>
      <c r="O19" s="221"/>
      <c r="P19" s="97"/>
      <c r="Q19" s="148" t="str">
        <f>IF(เวลาเรียน!C19=0," ",IF(O19=0,0,IF(P19=0,0,IF(SUM(O19:P19)&gt;5,3,IF(SUM(O19:P19)&gt;4,2,IF(ลับ!FI19&lt;4,1,2))))))</f>
        <v xml:space="preserve"> </v>
      </c>
      <c r="R19" s="222">
        <v>14</v>
      </c>
      <c r="S19" s="221"/>
      <c r="T19" s="97"/>
      <c r="U19" s="148" t="str">
        <f>IF(เวลาเรียน!C19=0," ",IF(S19=0,0,IF(T19=0,0,IF(SUM(S19:T19)&gt;5,3,IF(SUM(S19:T19)&gt;4,2,IF(ลับ!FL19&lt;4,1,2))))))</f>
        <v xml:space="preserve"> </v>
      </c>
      <c r="V19" s="95"/>
      <c r="W19" s="97"/>
      <c r="X19" s="148" t="str">
        <f>IF(เวลาเรียน!C19=0," ",IF(V19=0,0,IF(W19=0,0,IF(SUM(V19:W19)&gt;5,3,IF(SUM(V19:W19)&gt;4,2,IF(ลับ!FO19&lt;4,1,2))))))</f>
        <v xml:space="preserve"> </v>
      </c>
      <c r="Y19" s="222"/>
      <c r="Z19" s="217"/>
      <c r="AA19" s="217"/>
      <c r="AB19" s="222">
        <v>14</v>
      </c>
      <c r="AC19" s="221"/>
      <c r="AD19" s="97"/>
      <c r="AE19" s="148" t="str">
        <f>IF(เวลาเรียน!C19=0," ",IF(Y19=0,0,IF(AC19=0,0,IF(AD19=0,0,IF(SUM(Y19,AC19:AD19)&gt;7,3,IF(SUM(Y19,AC19:AD19)&gt;5,2,IF(ลับ!FS19&lt;5,1,2)))))))</f>
        <v xml:space="preserve"> </v>
      </c>
      <c r="AF19" s="95"/>
      <c r="AG19" s="111"/>
      <c r="AH19" s="148" t="str">
        <f>IF(เวลาเรียน!C19=0," ",IF(AF19=0,0,IF(AG19=0,0,IF(SUM(AF19:AG19)&gt;5,3,IF(SUM(AF19:AG19)&gt;4,2,IF(ลับ!FV19&lt;4,1,2))))))</f>
        <v xml:space="preserve"> </v>
      </c>
      <c r="AI19" s="225" t="str">
        <f>IF(เวลาเรียน!C19=0," ",IF(ลับ!GG19=0,0,IF(SUM(คุณลักษณะ!F19,คุณลักษณะ!I19,คุณลักษณะ!N19,คุณลักษณะ!Q19,คุณลักษณะ!U19,คุณลักษณะ!X19,คุณลักษณะ!AE19,คุณลักษณะ!AH19)&gt;20,IF(ลับ!GF19&gt;15,3,2),IF(SUM(คุณลักษณะ!F19,คุณลักษณะ!I19,คุณลักษณะ!N19,คุณลักษณะ!Q19,คุณลักษณะ!U19,คุณลักษณะ!X19,คุณลักษณะ!AE19,คุณลักษณะ!AH19)&gt;16,2,IF(ลับ!GF19&gt;12,2,1)))))</f>
        <v xml:space="preserve"> </v>
      </c>
      <c r="AJ19" s="180" t="str">
        <f t="shared" si="0"/>
        <v xml:space="preserve"> </v>
      </c>
      <c r="AK19" s="220"/>
      <c r="AL19" s="220"/>
      <c r="AM19" s="220"/>
      <c r="AN19" s="65"/>
      <c r="AO19" s="65"/>
      <c r="AP19" s="65"/>
      <c r="AQ19" s="65"/>
      <c r="AR19" s="65"/>
      <c r="AS19" s="65"/>
    </row>
    <row r="20" spans="1:45" ht="15.15" customHeight="1" thickBot="1" x14ac:dyDescent="0.3">
      <c r="A20" s="226">
        <v>15</v>
      </c>
      <c r="B20" s="98"/>
      <c r="C20" s="99"/>
      <c r="D20" s="99"/>
      <c r="E20" s="99"/>
      <c r="F20" s="227" t="str">
        <f>IF(เวลาเรียน!C20=0," ",IF(คุณลักษณะ!B20=0,0,IF(คุณลักษณะ!C20=0,0,IF(คุณลักษณะ!D20=0,0,IF(คุณลักษณะ!E20=0,0,IF(SUM(B20:E20)&gt;10,3,IF(SUM(B20:E20)&gt;8,2,IF(ลับ!FC20&lt;7,1,2))))))))</f>
        <v xml:space="preserve"> </v>
      </c>
      <c r="G20" s="98"/>
      <c r="H20" s="99"/>
      <c r="I20" s="227" t="str">
        <f>IF(เวลาเรียน!C20=0," ",IF(G20=0,0,IF(H20=0,0,IF(SUM(G20:H20)&gt;5,3,IF(SUM(G20:H20)&gt;4,2,IF(ลับ!FF20&lt;4,1,2))))))</f>
        <v xml:space="preserve"> </v>
      </c>
      <c r="J20" s="120"/>
      <c r="K20" s="120"/>
      <c r="L20" s="228">
        <v>15</v>
      </c>
      <c r="M20" s="98"/>
      <c r="N20" s="227" t="str">
        <f>IF(เวลาเรียน!C20=0," ",M20)</f>
        <v xml:space="preserve"> </v>
      </c>
      <c r="O20" s="226"/>
      <c r="P20" s="100"/>
      <c r="Q20" s="227" t="str">
        <f>IF(เวลาเรียน!C20=0," ",IF(O20=0,0,IF(P20=0,0,IF(SUM(O20:P20)&gt;5,3,IF(SUM(O20:P20)&gt;4,2,IF(ลับ!FI20&lt;4,1,2))))))</f>
        <v xml:space="preserve"> </v>
      </c>
      <c r="R20" s="228">
        <v>15</v>
      </c>
      <c r="S20" s="226"/>
      <c r="T20" s="100"/>
      <c r="U20" s="227" t="str">
        <f>IF(เวลาเรียน!C20=0," ",IF(S20=0,0,IF(T20=0,0,IF(SUM(S20:T20)&gt;5,3,IF(SUM(S20:T20)&gt;4,2,IF(ลับ!FL20&lt;4,1,2))))))</f>
        <v xml:space="preserve"> </v>
      </c>
      <c r="V20" s="98"/>
      <c r="W20" s="100"/>
      <c r="X20" s="227" t="str">
        <f>IF(เวลาเรียน!C20=0," ",IF(V20=0,0,IF(W20=0,0,IF(SUM(V20:W20)&gt;5,3,IF(SUM(V20:W20)&gt;4,2,IF(ลับ!FO20&lt;4,1,2))))))</f>
        <v xml:space="preserve"> </v>
      </c>
      <c r="Y20" s="228"/>
      <c r="Z20" s="217"/>
      <c r="AA20" s="217"/>
      <c r="AB20" s="228">
        <v>15</v>
      </c>
      <c r="AC20" s="226"/>
      <c r="AD20" s="100"/>
      <c r="AE20" s="227" t="str">
        <f>IF(เวลาเรียน!C20=0," ",IF(Y20=0,0,IF(AC20=0,0,IF(AD20=0,0,IF(SUM(Y20,AC20:AD20)&gt;7,3,IF(SUM(Y20,AC20:AD20)&gt;5,2,IF(ลับ!FS20&lt;5,1,2)))))))</f>
        <v xml:space="preserve"> </v>
      </c>
      <c r="AF20" s="98"/>
      <c r="AG20" s="230"/>
      <c r="AH20" s="227" t="str">
        <f>IF(เวลาเรียน!C20=0," ",IF(AF20=0,0,IF(AG20=0,0,IF(SUM(AF20:AG20)&gt;5,3,IF(SUM(AF20:AG20)&gt;4,2,IF(ลับ!FV20&lt;4,1,2))))))</f>
        <v xml:space="preserve"> </v>
      </c>
      <c r="AI20" s="232" t="str">
        <f>IF(เวลาเรียน!C20=0," ",IF(ลับ!GG20=0,0,IF(SUM(คุณลักษณะ!F20,คุณลักษณะ!I20,คุณลักษณะ!N20,คุณลักษณะ!Q20,คุณลักษณะ!U20,คุณลักษณะ!X20,คุณลักษณะ!AE20,คุณลักษณะ!AH20)&gt;20,IF(ลับ!GF20&gt;15,3,2),IF(SUM(คุณลักษณะ!F20,คุณลักษณะ!I20,คุณลักษณะ!N20,คุณลักษณะ!Q20,คุณลักษณะ!U20,คุณลักษณะ!X20,คุณลักษณะ!AE20,คุณลักษณะ!AH20)&gt;16,2,IF(ลับ!GF20&gt;12,2,1)))))</f>
        <v xml:space="preserve"> </v>
      </c>
      <c r="AJ20" s="183" t="str">
        <f t="shared" si="0"/>
        <v xml:space="preserve"> </v>
      </c>
      <c r="AK20" s="220"/>
      <c r="AL20" s="220"/>
      <c r="AM20" s="220"/>
      <c r="AN20" s="65"/>
      <c r="AO20" s="65"/>
      <c r="AP20" s="65"/>
      <c r="AQ20" s="65"/>
      <c r="AR20" s="65"/>
      <c r="AS20" s="65"/>
    </row>
    <row r="21" spans="1:45" ht="15.15" customHeight="1" x14ac:dyDescent="0.25">
      <c r="A21" s="214">
        <v>16</v>
      </c>
      <c r="B21" s="92"/>
      <c r="C21" s="93"/>
      <c r="D21" s="93"/>
      <c r="E21" s="93"/>
      <c r="F21" s="212" t="str">
        <f>IF(เวลาเรียน!C21=0," ",IF(คุณลักษณะ!B21=0,0,IF(คุณลักษณะ!C21=0,0,IF(คุณลักษณะ!D21=0,0,IF(คุณลักษณะ!E21=0,0,IF(SUM(B21:E21)&gt;10,3,IF(SUM(B21:E21)&gt;8,2,IF(ลับ!FC21&lt;7,1,2))))))))</f>
        <v xml:space="preserve"> </v>
      </c>
      <c r="G21" s="92"/>
      <c r="H21" s="93"/>
      <c r="I21" s="212" t="str">
        <f>IF(เวลาเรียน!C21=0," ",IF(G21=0,0,IF(H21=0,0,IF(SUM(G21:H21)&gt;5,3,IF(SUM(G21:H21)&gt;4,2,IF(ลับ!FF21&lt;4,1,2))))))</f>
        <v xml:space="preserve"> </v>
      </c>
      <c r="J21" s="120"/>
      <c r="K21" s="120"/>
      <c r="L21" s="215">
        <v>16</v>
      </c>
      <c r="M21" s="92"/>
      <c r="N21" s="212" t="str">
        <f>IF(เวลาเรียน!C21=0," ",M21)</f>
        <v xml:space="preserve"> </v>
      </c>
      <c r="O21" s="214"/>
      <c r="P21" s="94"/>
      <c r="Q21" s="212" t="str">
        <f>IF(เวลาเรียน!C21=0," ",IF(O21=0,0,IF(P21=0,0,IF(SUM(O21:P21)&gt;5,3,IF(SUM(O21:P21)&gt;4,2,IF(ลับ!FI21&lt;4,1,2))))))</f>
        <v xml:space="preserve"> </v>
      </c>
      <c r="R21" s="213">
        <v>16</v>
      </c>
      <c r="S21" s="214"/>
      <c r="T21" s="94"/>
      <c r="U21" s="212" t="str">
        <f>IF(เวลาเรียน!C21=0," ",IF(S21=0,0,IF(T21=0,0,IF(SUM(S21:T21)&gt;5,3,IF(SUM(S21:T21)&gt;4,2,IF(ลับ!FL21&lt;4,1,2))))))</f>
        <v xml:space="preserve"> </v>
      </c>
      <c r="V21" s="92"/>
      <c r="W21" s="94"/>
      <c r="X21" s="212" t="str">
        <f>IF(เวลาเรียน!C21=0," ",IF(V21=0,0,IF(W21=0,0,IF(SUM(V21:W21)&gt;5,3,IF(SUM(V21:W21)&gt;4,2,IF(ลับ!FO21&lt;4,1,2))))))</f>
        <v xml:space="preserve"> </v>
      </c>
      <c r="Y21" s="213"/>
      <c r="Z21" s="217"/>
      <c r="AA21" s="217"/>
      <c r="AB21" s="213">
        <v>16</v>
      </c>
      <c r="AC21" s="214"/>
      <c r="AD21" s="94"/>
      <c r="AE21" s="212" t="str">
        <f>IF(เวลาเรียน!C21=0," ",IF(Y21=0,0,IF(AC21=0,0,IF(AD21=0,0,IF(SUM(Y21,AC21:AD21)&gt;7,3,IF(SUM(Y21,AC21:AD21)&gt;5,2,IF(ลับ!FS21&lt;5,1,2)))))))</f>
        <v xml:space="preserve"> </v>
      </c>
      <c r="AF21" s="92"/>
      <c r="AG21" s="93"/>
      <c r="AH21" s="212" t="str">
        <f>IF(เวลาเรียน!C21=0," ",IF(AF21=0,0,IF(AG21=0,0,IF(SUM(AF21:AG21)&gt;5,3,IF(SUM(AF21:AG21)&gt;4,2,IF(ลับ!FV21&lt;4,1,2))))))</f>
        <v xml:space="preserve"> </v>
      </c>
      <c r="AI21" s="219" t="str">
        <f>IF(เวลาเรียน!C21=0," ",IF(ลับ!GG21=0,0,IF(SUM(คุณลักษณะ!F21,คุณลักษณะ!I21,คุณลักษณะ!N21,คุณลักษณะ!Q21,คุณลักษณะ!U21,คุณลักษณะ!X21,คุณลักษณะ!AE21,คุณลักษณะ!AH21)&gt;20,IF(ลับ!GF21&gt;15,3,2),IF(SUM(คุณลักษณะ!F21,คุณลักษณะ!I21,คุณลักษณะ!N21,คุณลักษณะ!Q21,คุณลักษณะ!U21,คุณลักษณะ!X21,คุณลักษณะ!AE21,คุณลักษณะ!AH21)&gt;16,2,IF(ลับ!GF21&gt;12,2,1)))))</f>
        <v xml:space="preserve"> </v>
      </c>
      <c r="AJ21" s="182" t="str">
        <f t="shared" si="0"/>
        <v xml:space="preserve"> </v>
      </c>
      <c r="AK21" s="220"/>
      <c r="AL21" s="220"/>
      <c r="AM21" s="220"/>
      <c r="AN21" s="65"/>
      <c r="AO21" s="65"/>
      <c r="AP21" s="65"/>
      <c r="AQ21" s="65"/>
      <c r="AR21" s="65"/>
      <c r="AS21" s="65"/>
    </row>
    <row r="22" spans="1:45" ht="15.15" customHeight="1" x14ac:dyDescent="0.25">
      <c r="A22" s="221">
        <v>17</v>
      </c>
      <c r="B22" s="95"/>
      <c r="C22" s="96"/>
      <c r="D22" s="96"/>
      <c r="E22" s="96"/>
      <c r="F22" s="148" t="str">
        <f>IF(เวลาเรียน!C22=0," ",IF(คุณลักษณะ!B22=0,0,IF(คุณลักษณะ!C22=0,0,IF(คุณลักษณะ!D22=0,0,IF(คุณลักษณะ!E22=0,0,IF(SUM(B22:E22)&gt;10,3,IF(SUM(B22:E22)&gt;8,2,IF(ลับ!FC22&lt;7,1,2))))))))</f>
        <v xml:space="preserve"> </v>
      </c>
      <c r="G22" s="95"/>
      <c r="H22" s="96"/>
      <c r="I22" s="148" t="str">
        <f>IF(เวลาเรียน!C22=0," ",IF(G22=0,0,IF(H22=0,0,IF(SUM(G22:H22)&gt;5,3,IF(SUM(G22:H22)&gt;4,2,IF(ลับ!FF22&lt;4,1,2))))))</f>
        <v xml:space="preserve"> </v>
      </c>
      <c r="J22" s="120"/>
      <c r="K22" s="120"/>
      <c r="L22" s="222">
        <v>17</v>
      </c>
      <c r="M22" s="95"/>
      <c r="N22" s="148" t="str">
        <f>IF(เวลาเรียน!C22=0," ",M22)</f>
        <v xml:space="preserve"> </v>
      </c>
      <c r="O22" s="221"/>
      <c r="P22" s="97"/>
      <c r="Q22" s="148" t="str">
        <f>IF(เวลาเรียน!C22=0," ",IF(O22=0,0,IF(P22=0,0,IF(SUM(O22:P22)&gt;5,3,IF(SUM(O22:P22)&gt;4,2,IF(ลับ!FI22&lt;4,1,2))))))</f>
        <v xml:space="preserve"> </v>
      </c>
      <c r="R22" s="222">
        <v>17</v>
      </c>
      <c r="S22" s="221"/>
      <c r="T22" s="97"/>
      <c r="U22" s="148" t="str">
        <f>IF(เวลาเรียน!C22=0," ",IF(S22=0,0,IF(T22=0,0,IF(SUM(S22:T22)&gt;5,3,IF(SUM(S22:T22)&gt;4,2,IF(ลับ!FL22&lt;4,1,2))))))</f>
        <v xml:space="preserve"> </v>
      </c>
      <c r="V22" s="95"/>
      <c r="W22" s="97"/>
      <c r="X22" s="148" t="str">
        <f>IF(เวลาเรียน!C22=0," ",IF(V22=0,0,IF(W22=0,0,IF(SUM(V22:W22)&gt;5,3,IF(SUM(V22:W22)&gt;4,2,IF(ลับ!FO22&lt;4,1,2))))))</f>
        <v xml:space="preserve"> </v>
      </c>
      <c r="Y22" s="222"/>
      <c r="Z22" s="217"/>
      <c r="AA22" s="217"/>
      <c r="AB22" s="222">
        <v>17</v>
      </c>
      <c r="AC22" s="221"/>
      <c r="AD22" s="97"/>
      <c r="AE22" s="148" t="str">
        <f>IF(เวลาเรียน!C22=0," ",IF(Y22=0,0,IF(AC22=0,0,IF(AD22=0,0,IF(SUM(Y22,AC22:AD22)&gt;7,3,IF(SUM(Y22,AC22:AD22)&gt;5,2,IF(ลับ!FS22&lt;5,1,2)))))))</f>
        <v xml:space="preserve"> </v>
      </c>
      <c r="AF22" s="95"/>
      <c r="AG22" s="111"/>
      <c r="AH22" s="148" t="str">
        <f>IF(เวลาเรียน!C22=0," ",IF(AF22=0,0,IF(AG22=0,0,IF(SUM(AF22:AG22)&gt;5,3,IF(SUM(AF22:AG22)&gt;4,2,IF(ลับ!FV22&lt;4,1,2))))))</f>
        <v xml:space="preserve"> </v>
      </c>
      <c r="AI22" s="225" t="str">
        <f>IF(เวลาเรียน!C22=0," ",IF(ลับ!GG22=0,0,IF(SUM(คุณลักษณะ!F22,คุณลักษณะ!I22,คุณลักษณะ!N22,คุณลักษณะ!Q22,คุณลักษณะ!U22,คุณลักษณะ!X22,คุณลักษณะ!AE22,คุณลักษณะ!AH22)&gt;20,IF(ลับ!GF22&gt;15,3,2),IF(SUM(คุณลักษณะ!F22,คุณลักษณะ!I22,คุณลักษณะ!N22,คุณลักษณะ!Q22,คุณลักษณะ!U22,คุณลักษณะ!X22,คุณลักษณะ!AE22,คุณลักษณะ!AH22)&gt;16,2,IF(ลับ!GF22&gt;12,2,1)))))</f>
        <v xml:space="preserve"> </v>
      </c>
      <c r="AJ22" s="180" t="str">
        <f t="shared" si="0"/>
        <v xml:space="preserve"> </v>
      </c>
      <c r="AK22" s="220"/>
      <c r="AL22" s="220"/>
      <c r="AM22" s="220"/>
      <c r="AN22" s="65"/>
      <c r="AO22" s="65"/>
      <c r="AP22" s="65"/>
      <c r="AQ22" s="65"/>
      <c r="AR22" s="65"/>
      <c r="AS22" s="65"/>
    </row>
    <row r="23" spans="1:45" ht="15.15" customHeight="1" x14ac:dyDescent="0.25">
      <c r="A23" s="221">
        <v>18</v>
      </c>
      <c r="B23" s="95"/>
      <c r="C23" s="96"/>
      <c r="D23" s="96"/>
      <c r="E23" s="96"/>
      <c r="F23" s="148" t="str">
        <f>IF(เวลาเรียน!C23=0," ",IF(คุณลักษณะ!B23=0,0,IF(คุณลักษณะ!C23=0,0,IF(คุณลักษณะ!D23=0,0,IF(คุณลักษณะ!E23=0,0,IF(SUM(B23:E23)&gt;10,3,IF(SUM(B23:E23)&gt;8,2,IF(ลับ!FC23&lt;7,1,2))))))))</f>
        <v xml:space="preserve"> </v>
      </c>
      <c r="G23" s="95"/>
      <c r="H23" s="96"/>
      <c r="I23" s="148" t="str">
        <f>IF(เวลาเรียน!C23=0," ",IF(G23=0,0,IF(H23=0,0,IF(SUM(G23:H23)&gt;5,3,IF(SUM(G23:H23)&gt;4,2,IF(ลับ!FF23&lt;4,1,2))))))</f>
        <v xml:space="preserve"> </v>
      </c>
      <c r="J23" s="120"/>
      <c r="K23" s="120"/>
      <c r="L23" s="222">
        <v>18</v>
      </c>
      <c r="M23" s="95"/>
      <c r="N23" s="148" t="str">
        <f>IF(เวลาเรียน!C23=0," ",M23)</f>
        <v xml:space="preserve"> </v>
      </c>
      <c r="O23" s="221"/>
      <c r="P23" s="97"/>
      <c r="Q23" s="148" t="str">
        <f>IF(เวลาเรียน!C23=0," ",IF(O23=0,0,IF(P23=0,0,IF(SUM(O23:P23)&gt;5,3,IF(SUM(O23:P23)&gt;4,2,IF(ลับ!FI23&lt;4,1,2))))))</f>
        <v xml:space="preserve"> </v>
      </c>
      <c r="R23" s="222">
        <v>18</v>
      </c>
      <c r="S23" s="221"/>
      <c r="T23" s="97"/>
      <c r="U23" s="148" t="str">
        <f>IF(เวลาเรียน!C23=0," ",IF(S23=0,0,IF(T23=0,0,IF(SUM(S23:T23)&gt;5,3,IF(SUM(S23:T23)&gt;4,2,IF(ลับ!FL23&lt;4,1,2))))))</f>
        <v xml:space="preserve"> </v>
      </c>
      <c r="V23" s="95"/>
      <c r="W23" s="97"/>
      <c r="X23" s="148" t="str">
        <f>IF(เวลาเรียน!C23=0," ",IF(V23=0,0,IF(W23=0,0,IF(SUM(V23:W23)&gt;5,3,IF(SUM(V23:W23)&gt;4,2,IF(ลับ!FO23&lt;4,1,2))))))</f>
        <v xml:space="preserve"> </v>
      </c>
      <c r="Y23" s="222"/>
      <c r="Z23" s="217"/>
      <c r="AA23" s="217"/>
      <c r="AB23" s="222">
        <v>18</v>
      </c>
      <c r="AC23" s="221"/>
      <c r="AD23" s="97"/>
      <c r="AE23" s="148" t="str">
        <f>IF(เวลาเรียน!C23=0," ",IF(Y23=0,0,IF(AC23=0,0,IF(AD23=0,0,IF(SUM(Y23,AC23:AD23)&gt;7,3,IF(SUM(Y23,AC23:AD23)&gt;5,2,IF(ลับ!FS23&lt;5,1,2)))))))</f>
        <v xml:space="preserve"> </v>
      </c>
      <c r="AF23" s="95"/>
      <c r="AG23" s="111"/>
      <c r="AH23" s="148" t="str">
        <f>IF(เวลาเรียน!C23=0," ",IF(AF23=0,0,IF(AG23=0,0,IF(SUM(AF23:AG23)&gt;5,3,IF(SUM(AF23:AG23)&gt;4,2,IF(ลับ!FV23&lt;4,1,2))))))</f>
        <v xml:space="preserve"> </v>
      </c>
      <c r="AI23" s="225" t="str">
        <f>IF(เวลาเรียน!C23=0," ",IF(ลับ!GG23=0,0,IF(SUM(คุณลักษณะ!F23,คุณลักษณะ!I23,คุณลักษณะ!N23,คุณลักษณะ!Q23,คุณลักษณะ!U23,คุณลักษณะ!X23,คุณลักษณะ!AE23,คุณลักษณะ!AH23)&gt;20,IF(ลับ!GF23&gt;15,3,2),IF(SUM(คุณลักษณะ!F23,คุณลักษณะ!I23,คุณลักษณะ!N23,คุณลักษณะ!Q23,คุณลักษณะ!U23,คุณลักษณะ!X23,คุณลักษณะ!AE23,คุณลักษณะ!AH23)&gt;16,2,IF(ลับ!GF23&gt;12,2,1)))))</f>
        <v xml:space="preserve"> </v>
      </c>
      <c r="AJ23" s="180" t="str">
        <f t="shared" si="0"/>
        <v xml:space="preserve"> </v>
      </c>
      <c r="AK23" s="220"/>
      <c r="AL23" s="220"/>
      <c r="AM23" s="220"/>
      <c r="AN23" s="65"/>
      <c r="AO23" s="65"/>
      <c r="AP23" s="65"/>
      <c r="AQ23" s="65"/>
      <c r="AR23" s="65"/>
      <c r="AS23" s="65"/>
    </row>
    <row r="24" spans="1:45" ht="15.15" customHeight="1" x14ac:dyDescent="0.25">
      <c r="A24" s="221">
        <v>19</v>
      </c>
      <c r="B24" s="95"/>
      <c r="C24" s="96"/>
      <c r="D24" s="96"/>
      <c r="E24" s="96"/>
      <c r="F24" s="148" t="str">
        <f>IF(เวลาเรียน!C24=0," ",IF(คุณลักษณะ!B24=0,0,IF(คุณลักษณะ!C24=0,0,IF(คุณลักษณะ!D24=0,0,IF(คุณลักษณะ!E24=0,0,IF(SUM(B24:E24)&gt;10,3,IF(SUM(B24:E24)&gt;8,2,IF(ลับ!FC24&lt;7,1,2))))))))</f>
        <v xml:space="preserve"> </v>
      </c>
      <c r="G24" s="95"/>
      <c r="H24" s="96"/>
      <c r="I24" s="148" t="str">
        <f>IF(เวลาเรียน!C24=0," ",IF(G24=0,0,IF(H24=0,0,IF(SUM(G24:H24)&gt;5,3,IF(SUM(G24:H24)&gt;4,2,IF(ลับ!FF24&lt;4,1,2))))))</f>
        <v xml:space="preserve"> </v>
      </c>
      <c r="J24" s="120"/>
      <c r="K24" s="120"/>
      <c r="L24" s="222">
        <v>19</v>
      </c>
      <c r="M24" s="95"/>
      <c r="N24" s="148" t="str">
        <f>IF(เวลาเรียน!C24=0," ",M24)</f>
        <v xml:space="preserve"> </v>
      </c>
      <c r="O24" s="221"/>
      <c r="P24" s="97"/>
      <c r="Q24" s="148" t="str">
        <f>IF(เวลาเรียน!C24=0," ",IF(O24=0,0,IF(P24=0,0,IF(SUM(O24:P24)&gt;5,3,IF(SUM(O24:P24)&gt;4,2,IF(ลับ!FI24&lt;4,1,2))))))</f>
        <v xml:space="preserve"> </v>
      </c>
      <c r="R24" s="222">
        <v>19</v>
      </c>
      <c r="S24" s="221"/>
      <c r="T24" s="97"/>
      <c r="U24" s="148" t="str">
        <f>IF(เวลาเรียน!C24=0," ",IF(S24=0,0,IF(T24=0,0,IF(SUM(S24:T24)&gt;5,3,IF(SUM(S24:T24)&gt;4,2,IF(ลับ!FL24&lt;4,1,2))))))</f>
        <v xml:space="preserve"> </v>
      </c>
      <c r="V24" s="95"/>
      <c r="W24" s="97"/>
      <c r="X24" s="148" t="str">
        <f>IF(เวลาเรียน!C24=0," ",IF(V24=0,0,IF(W24=0,0,IF(SUM(V24:W24)&gt;5,3,IF(SUM(V24:W24)&gt;4,2,IF(ลับ!FO24&lt;4,1,2))))))</f>
        <v xml:space="preserve"> </v>
      </c>
      <c r="Y24" s="222"/>
      <c r="Z24" s="217"/>
      <c r="AA24" s="217"/>
      <c r="AB24" s="222">
        <v>19</v>
      </c>
      <c r="AC24" s="221"/>
      <c r="AD24" s="97"/>
      <c r="AE24" s="148" t="str">
        <f>IF(เวลาเรียน!C24=0," ",IF(Y24=0,0,IF(AC24=0,0,IF(AD24=0,0,IF(SUM(Y24,AC24:AD24)&gt;7,3,IF(SUM(Y24,AC24:AD24)&gt;5,2,IF(ลับ!FS24&lt;5,1,2)))))))</f>
        <v xml:space="preserve"> </v>
      </c>
      <c r="AF24" s="95"/>
      <c r="AG24" s="111"/>
      <c r="AH24" s="148" t="str">
        <f>IF(เวลาเรียน!C24=0," ",IF(AF24=0,0,IF(AG24=0,0,IF(SUM(AF24:AG24)&gt;5,3,IF(SUM(AF24:AG24)&gt;4,2,IF(ลับ!FV24&lt;4,1,2))))))</f>
        <v xml:space="preserve"> </v>
      </c>
      <c r="AI24" s="225" t="str">
        <f>IF(เวลาเรียน!C24=0," ",IF(ลับ!GG24=0,0,IF(SUM(คุณลักษณะ!F24,คุณลักษณะ!I24,คุณลักษณะ!N24,คุณลักษณะ!Q24,คุณลักษณะ!U24,คุณลักษณะ!X24,คุณลักษณะ!AE24,คุณลักษณะ!AH24)&gt;20,IF(ลับ!GF24&gt;15,3,2),IF(SUM(คุณลักษณะ!F24,คุณลักษณะ!I24,คุณลักษณะ!N24,คุณลักษณะ!Q24,คุณลักษณะ!U24,คุณลักษณะ!X24,คุณลักษณะ!AE24,คุณลักษณะ!AH24)&gt;16,2,IF(ลับ!GF24&gt;12,2,1)))))</f>
        <v xml:space="preserve"> </v>
      </c>
      <c r="AJ24" s="180" t="str">
        <f t="shared" si="0"/>
        <v xml:space="preserve"> </v>
      </c>
      <c r="AK24" s="220"/>
      <c r="AL24" s="220"/>
      <c r="AM24" s="220"/>
      <c r="AN24" s="65"/>
      <c r="AO24" s="65"/>
      <c r="AP24" s="65"/>
      <c r="AQ24" s="65"/>
      <c r="AR24" s="65"/>
      <c r="AS24" s="65"/>
    </row>
    <row r="25" spans="1:45" ht="15.15" customHeight="1" thickBot="1" x14ac:dyDescent="0.3">
      <c r="A25" s="226">
        <v>20</v>
      </c>
      <c r="B25" s="98"/>
      <c r="C25" s="99"/>
      <c r="D25" s="99"/>
      <c r="E25" s="99"/>
      <c r="F25" s="227" t="str">
        <f>IF(เวลาเรียน!C25=0," ",IF(คุณลักษณะ!B25=0,0,IF(คุณลักษณะ!C25=0,0,IF(คุณลักษณะ!D25=0,0,IF(คุณลักษณะ!E25=0,0,IF(SUM(B25:E25)&gt;10,3,IF(SUM(B25:E25)&gt;8,2,IF(ลับ!FC25&lt;7,1,2))))))))</f>
        <v xml:space="preserve"> </v>
      </c>
      <c r="G25" s="98"/>
      <c r="H25" s="99"/>
      <c r="I25" s="227" t="str">
        <f>IF(เวลาเรียน!C25=0," ",IF(G25=0,0,IF(H25=0,0,IF(SUM(G25:H25)&gt;5,3,IF(SUM(G25:H25)&gt;4,2,IF(ลับ!FF25&lt;4,1,2))))))</f>
        <v xml:space="preserve"> </v>
      </c>
      <c r="J25" s="120"/>
      <c r="K25" s="120"/>
      <c r="L25" s="228">
        <v>20</v>
      </c>
      <c r="M25" s="98"/>
      <c r="N25" s="227" t="str">
        <f>IF(เวลาเรียน!C25=0," ",M25)</f>
        <v xml:space="preserve"> </v>
      </c>
      <c r="O25" s="226"/>
      <c r="P25" s="100"/>
      <c r="Q25" s="227" t="str">
        <f>IF(เวลาเรียน!C25=0," ",IF(O25=0,0,IF(P25=0,0,IF(SUM(O25:P25)&gt;5,3,IF(SUM(O25:P25)&gt;4,2,IF(ลับ!FI25&lt;4,1,2))))))</f>
        <v xml:space="preserve"> </v>
      </c>
      <c r="R25" s="233">
        <v>20</v>
      </c>
      <c r="S25" s="226"/>
      <c r="T25" s="100"/>
      <c r="U25" s="227" t="str">
        <f>IF(เวลาเรียน!C25=0," ",IF(S25=0,0,IF(T25=0,0,IF(SUM(S25:T25)&gt;5,3,IF(SUM(S25:T25)&gt;4,2,IF(ลับ!FL25&lt;4,1,2))))))</f>
        <v xml:space="preserve"> </v>
      </c>
      <c r="V25" s="98"/>
      <c r="W25" s="100"/>
      <c r="X25" s="227" t="str">
        <f>IF(เวลาเรียน!C25=0," ",IF(V25=0,0,IF(W25=0,0,IF(SUM(V25:W25)&gt;5,3,IF(SUM(V25:W25)&gt;4,2,IF(ลับ!FO25&lt;4,1,2))))))</f>
        <v xml:space="preserve"> </v>
      </c>
      <c r="Y25" s="233"/>
      <c r="Z25" s="217"/>
      <c r="AA25" s="217"/>
      <c r="AB25" s="233">
        <v>20</v>
      </c>
      <c r="AC25" s="226"/>
      <c r="AD25" s="100"/>
      <c r="AE25" s="227" t="str">
        <f>IF(เวลาเรียน!C25=0," ",IF(Y25=0,0,IF(AC25=0,0,IF(AD25=0,0,IF(SUM(Y25,AC25:AD25)&gt;7,3,IF(SUM(Y25,AC25:AD25)&gt;5,2,IF(ลับ!FS25&lt;5,1,2)))))))</f>
        <v xml:space="preserve"> </v>
      </c>
      <c r="AF25" s="98"/>
      <c r="AG25" s="230"/>
      <c r="AH25" s="227" t="str">
        <f>IF(เวลาเรียน!C25=0," ",IF(AF25=0,0,IF(AG25=0,0,IF(SUM(AF25:AG25)&gt;5,3,IF(SUM(AF25:AG25)&gt;4,2,IF(ลับ!FV25&lt;4,1,2))))))</f>
        <v xml:space="preserve"> </v>
      </c>
      <c r="AI25" s="232" t="str">
        <f>IF(เวลาเรียน!C25=0," ",IF(ลับ!GG25=0,0,IF(SUM(คุณลักษณะ!F25,คุณลักษณะ!I25,คุณลักษณะ!N25,คุณลักษณะ!Q25,คุณลักษณะ!U25,คุณลักษณะ!X25,คุณลักษณะ!AE25,คุณลักษณะ!AH25)&gt;20,IF(ลับ!GF25&gt;15,3,2),IF(SUM(คุณลักษณะ!F25,คุณลักษณะ!I25,คุณลักษณะ!N25,คุณลักษณะ!Q25,คุณลักษณะ!U25,คุณลักษณะ!X25,คุณลักษณะ!AE25,คุณลักษณะ!AH25)&gt;16,2,IF(ลับ!GF25&gt;12,2,1)))))</f>
        <v xml:space="preserve"> </v>
      </c>
      <c r="AJ25" s="183" t="str">
        <f t="shared" si="0"/>
        <v xml:space="preserve"> </v>
      </c>
      <c r="AK25" s="220"/>
      <c r="AL25" s="220"/>
      <c r="AM25" s="220"/>
      <c r="AN25" s="65"/>
      <c r="AO25" s="65"/>
      <c r="AP25" s="65"/>
      <c r="AQ25" s="65"/>
      <c r="AR25" s="65"/>
      <c r="AS25" s="65"/>
    </row>
    <row r="26" spans="1:45" ht="15.15" customHeight="1" x14ac:dyDescent="0.25">
      <c r="A26" s="214">
        <v>21</v>
      </c>
      <c r="B26" s="92"/>
      <c r="C26" s="93"/>
      <c r="D26" s="93"/>
      <c r="E26" s="93"/>
      <c r="F26" s="212" t="str">
        <f>IF(เวลาเรียน!C26=0," ",IF(คุณลักษณะ!B26=0,0,IF(คุณลักษณะ!C26=0,0,IF(คุณลักษณะ!D26=0,0,IF(คุณลักษณะ!E26=0,0,IF(SUM(B26:E26)&gt;10,3,IF(SUM(B26:E26)&gt;8,2,IF(ลับ!FC26&lt;7,1,2))))))))</f>
        <v xml:space="preserve"> </v>
      </c>
      <c r="G26" s="92"/>
      <c r="H26" s="93"/>
      <c r="I26" s="212" t="str">
        <f>IF(เวลาเรียน!C26=0," ",IF(G26=0,0,IF(H26=0,0,IF(SUM(G26:H26)&gt;5,3,IF(SUM(G26:H26)&gt;4,2,IF(ลับ!FF26&lt;4,1,2))))))</f>
        <v xml:space="preserve"> </v>
      </c>
      <c r="J26" s="120"/>
      <c r="K26" s="120"/>
      <c r="L26" s="215">
        <v>21</v>
      </c>
      <c r="M26" s="92"/>
      <c r="N26" s="212" t="str">
        <f>IF(เวลาเรียน!C26=0," ",M26)</f>
        <v xml:space="preserve"> </v>
      </c>
      <c r="O26" s="214"/>
      <c r="P26" s="94"/>
      <c r="Q26" s="212" t="str">
        <f>IF(เวลาเรียน!C26=0," ",IF(O26=0,0,IF(P26=0,0,IF(SUM(O26:P26)&gt;5,3,IF(SUM(O26:P26)&gt;4,2,IF(ลับ!FI26&lt;4,1,2))))))</f>
        <v xml:space="preserve"> </v>
      </c>
      <c r="R26" s="215">
        <v>21</v>
      </c>
      <c r="S26" s="214"/>
      <c r="T26" s="94"/>
      <c r="U26" s="212" t="str">
        <f>IF(เวลาเรียน!C26=0," ",IF(S26=0,0,IF(T26=0,0,IF(SUM(S26:T26)&gt;5,3,IF(SUM(S26:T26)&gt;4,2,IF(ลับ!FL26&lt;4,1,2))))))</f>
        <v xml:space="preserve"> </v>
      </c>
      <c r="V26" s="92"/>
      <c r="W26" s="94"/>
      <c r="X26" s="212" t="str">
        <f>IF(เวลาเรียน!C26=0," ",IF(V26=0,0,IF(W26=0,0,IF(SUM(V26:W26)&gt;5,3,IF(SUM(V26:W26)&gt;4,2,IF(ลับ!FO26&lt;4,1,2))))))</f>
        <v xml:space="preserve"> </v>
      </c>
      <c r="Y26" s="215"/>
      <c r="Z26" s="217"/>
      <c r="AA26" s="217"/>
      <c r="AB26" s="215">
        <v>21</v>
      </c>
      <c r="AC26" s="214"/>
      <c r="AD26" s="94"/>
      <c r="AE26" s="212" t="str">
        <f>IF(เวลาเรียน!C26=0," ",IF(Y26=0,0,IF(AC26=0,0,IF(AD26=0,0,IF(SUM(Y26,AC26:AD26)&gt;7,3,IF(SUM(Y26,AC26:AD26)&gt;5,2,IF(ลับ!FS26&lt;5,1,2)))))))</f>
        <v xml:space="preserve"> </v>
      </c>
      <c r="AF26" s="92"/>
      <c r="AG26" s="93"/>
      <c r="AH26" s="212" t="str">
        <f>IF(เวลาเรียน!C26=0," ",IF(AF26=0,0,IF(AG26=0,0,IF(SUM(AF26:AG26)&gt;5,3,IF(SUM(AF26:AG26)&gt;4,2,IF(ลับ!FV26&lt;4,1,2))))))</f>
        <v xml:space="preserve"> </v>
      </c>
      <c r="AI26" s="219" t="str">
        <f>IF(เวลาเรียน!C26=0," ",IF(ลับ!GG26=0,0,IF(SUM(คุณลักษณะ!F26,คุณลักษณะ!I26,คุณลักษณะ!N26,คุณลักษณะ!Q26,คุณลักษณะ!U26,คุณลักษณะ!X26,คุณลักษณะ!AE26,คุณลักษณะ!AH26)&gt;20,IF(ลับ!GF26&gt;15,3,2),IF(SUM(คุณลักษณะ!F26,คุณลักษณะ!I26,คุณลักษณะ!N26,คุณลักษณะ!Q26,คุณลักษณะ!U26,คุณลักษณะ!X26,คุณลักษณะ!AE26,คุณลักษณะ!AH26)&gt;16,2,IF(ลับ!GF26&gt;12,2,1)))))</f>
        <v xml:space="preserve"> </v>
      </c>
      <c r="AJ26" s="182" t="str">
        <f t="shared" si="0"/>
        <v xml:space="preserve"> </v>
      </c>
      <c r="AK26" s="220"/>
      <c r="AL26" s="220"/>
      <c r="AM26" s="220"/>
      <c r="AN26" s="65"/>
      <c r="AO26" s="65"/>
      <c r="AP26" s="65"/>
      <c r="AQ26" s="65"/>
      <c r="AR26" s="65"/>
      <c r="AS26" s="65"/>
    </row>
    <row r="27" spans="1:45" ht="15.15" customHeight="1" x14ac:dyDescent="0.25">
      <c r="A27" s="221">
        <v>22</v>
      </c>
      <c r="B27" s="95"/>
      <c r="C27" s="96"/>
      <c r="D27" s="96"/>
      <c r="E27" s="96"/>
      <c r="F27" s="148" t="str">
        <f>IF(เวลาเรียน!C27=0," ",IF(คุณลักษณะ!B27=0,0,IF(คุณลักษณะ!C27=0,0,IF(คุณลักษณะ!D27=0,0,IF(คุณลักษณะ!E27=0,0,IF(SUM(B27:E27)&gt;10,3,IF(SUM(B27:E27)&gt;8,2,IF(ลับ!FC27&lt;7,1,2))))))))</f>
        <v xml:space="preserve"> </v>
      </c>
      <c r="G27" s="95"/>
      <c r="H27" s="96"/>
      <c r="I27" s="148" t="str">
        <f>IF(เวลาเรียน!C27=0," ",IF(G27=0,0,IF(H27=0,0,IF(SUM(G27:H27)&gt;5,3,IF(SUM(G27:H27)&gt;4,2,IF(ลับ!FF27&lt;4,1,2))))))</f>
        <v xml:space="preserve"> </v>
      </c>
      <c r="J27" s="120"/>
      <c r="K27" s="120"/>
      <c r="L27" s="222">
        <v>22</v>
      </c>
      <c r="M27" s="95"/>
      <c r="N27" s="148" t="str">
        <f>IF(เวลาเรียน!C27=0," ",M27)</f>
        <v xml:space="preserve"> </v>
      </c>
      <c r="O27" s="221"/>
      <c r="P27" s="97"/>
      <c r="Q27" s="148" t="str">
        <f>IF(เวลาเรียน!C27=0," ",IF(O27=0,0,IF(P27=0,0,IF(SUM(O27:P27)&gt;5,3,IF(SUM(O27:P27)&gt;4,2,IF(ลับ!FI27&lt;4,1,2))))))</f>
        <v xml:space="preserve"> </v>
      </c>
      <c r="R27" s="222">
        <v>22</v>
      </c>
      <c r="S27" s="221"/>
      <c r="T27" s="97"/>
      <c r="U27" s="148" t="str">
        <f>IF(เวลาเรียน!C27=0," ",IF(S27=0,0,IF(T27=0,0,IF(SUM(S27:T27)&gt;5,3,IF(SUM(S27:T27)&gt;4,2,IF(ลับ!FL27&lt;4,1,2))))))</f>
        <v xml:space="preserve"> </v>
      </c>
      <c r="V27" s="95"/>
      <c r="W27" s="97"/>
      <c r="X27" s="148" t="str">
        <f>IF(เวลาเรียน!C27=0," ",IF(V27=0,0,IF(W27=0,0,IF(SUM(V27:W27)&gt;5,3,IF(SUM(V27:W27)&gt;4,2,IF(ลับ!FO27&lt;4,1,2))))))</f>
        <v xml:space="preserve"> </v>
      </c>
      <c r="Y27" s="222"/>
      <c r="Z27" s="217"/>
      <c r="AA27" s="217"/>
      <c r="AB27" s="222">
        <v>22</v>
      </c>
      <c r="AC27" s="221"/>
      <c r="AD27" s="97"/>
      <c r="AE27" s="148" t="str">
        <f>IF(เวลาเรียน!C27=0," ",IF(Y27=0,0,IF(AC27=0,0,IF(AD27=0,0,IF(SUM(Y27,AC27:AD27)&gt;7,3,IF(SUM(Y27,AC27:AD27)&gt;5,2,IF(ลับ!FS27&lt;5,1,2)))))))</f>
        <v xml:space="preserve"> </v>
      </c>
      <c r="AF27" s="95"/>
      <c r="AG27" s="111"/>
      <c r="AH27" s="148" t="str">
        <f>IF(เวลาเรียน!C27=0," ",IF(AF27=0,0,IF(AG27=0,0,IF(SUM(AF27:AG27)&gt;5,3,IF(SUM(AF27:AG27)&gt;4,2,IF(ลับ!FV27&lt;4,1,2))))))</f>
        <v xml:space="preserve"> </v>
      </c>
      <c r="AI27" s="225" t="str">
        <f>IF(เวลาเรียน!C27=0," ",IF(ลับ!GG27=0,0,IF(SUM(คุณลักษณะ!F27,คุณลักษณะ!I27,คุณลักษณะ!N27,คุณลักษณะ!Q27,คุณลักษณะ!U27,คุณลักษณะ!X27,คุณลักษณะ!AE27,คุณลักษณะ!AH27)&gt;20,IF(ลับ!GF27&gt;15,3,2),IF(SUM(คุณลักษณะ!F27,คุณลักษณะ!I27,คุณลักษณะ!N27,คุณลักษณะ!Q27,คุณลักษณะ!U27,คุณลักษณะ!X27,คุณลักษณะ!AE27,คุณลักษณะ!AH27)&gt;16,2,IF(ลับ!GF27&gt;12,2,1)))))</f>
        <v xml:space="preserve"> </v>
      </c>
      <c r="AJ27" s="180" t="str">
        <f t="shared" si="0"/>
        <v xml:space="preserve"> </v>
      </c>
      <c r="AK27" s="220"/>
      <c r="AL27" s="220"/>
      <c r="AM27" s="220"/>
      <c r="AN27" s="65"/>
      <c r="AO27" s="65"/>
      <c r="AP27" s="65"/>
      <c r="AQ27" s="65"/>
      <c r="AR27" s="65"/>
      <c r="AS27" s="65"/>
    </row>
    <row r="28" spans="1:45" ht="15.15" customHeight="1" x14ac:dyDescent="0.25">
      <c r="A28" s="221">
        <v>23</v>
      </c>
      <c r="B28" s="95"/>
      <c r="C28" s="96"/>
      <c r="D28" s="96"/>
      <c r="E28" s="96"/>
      <c r="F28" s="148" t="str">
        <f>IF(เวลาเรียน!C28=0," ",IF(คุณลักษณะ!B28=0,0,IF(คุณลักษณะ!C28=0,0,IF(คุณลักษณะ!D28=0,0,IF(คุณลักษณะ!E28=0,0,IF(SUM(B28:E28)&gt;10,3,IF(SUM(B28:E28)&gt;8,2,IF(ลับ!FC28&lt;7,1,2))))))))</f>
        <v xml:space="preserve"> </v>
      </c>
      <c r="G28" s="95"/>
      <c r="H28" s="96"/>
      <c r="I28" s="148" t="str">
        <f>IF(เวลาเรียน!C28=0," ",IF(G28=0,0,IF(H28=0,0,IF(SUM(G28:H28)&gt;5,3,IF(SUM(G28:H28)&gt;4,2,IF(ลับ!FF28&lt;4,1,2))))))</f>
        <v xml:space="preserve"> </v>
      </c>
      <c r="J28" s="120"/>
      <c r="K28" s="120"/>
      <c r="L28" s="222">
        <v>23</v>
      </c>
      <c r="M28" s="95"/>
      <c r="N28" s="148" t="str">
        <f>IF(เวลาเรียน!C28=0," ",M28)</f>
        <v xml:space="preserve"> </v>
      </c>
      <c r="O28" s="221"/>
      <c r="P28" s="97"/>
      <c r="Q28" s="148" t="str">
        <f>IF(เวลาเรียน!C28=0," ",IF(O28=0,0,IF(P28=0,0,IF(SUM(O28:P28)&gt;5,3,IF(SUM(O28:P28)&gt;4,2,IF(ลับ!FI28&lt;4,1,2))))))</f>
        <v xml:space="preserve"> </v>
      </c>
      <c r="R28" s="222">
        <v>23</v>
      </c>
      <c r="S28" s="221"/>
      <c r="T28" s="97"/>
      <c r="U28" s="148" t="str">
        <f>IF(เวลาเรียน!C28=0," ",IF(S28=0,0,IF(T28=0,0,IF(SUM(S28:T28)&gt;5,3,IF(SUM(S28:T28)&gt;4,2,IF(ลับ!FL28&lt;4,1,2))))))</f>
        <v xml:space="preserve"> </v>
      </c>
      <c r="V28" s="95"/>
      <c r="W28" s="97"/>
      <c r="X28" s="148" t="str">
        <f>IF(เวลาเรียน!C28=0," ",IF(V28=0,0,IF(W28=0,0,IF(SUM(V28:W28)&gt;5,3,IF(SUM(V28:W28)&gt;4,2,IF(ลับ!FO28&lt;4,1,2))))))</f>
        <v xml:space="preserve"> </v>
      </c>
      <c r="Y28" s="222"/>
      <c r="Z28" s="217"/>
      <c r="AA28" s="217"/>
      <c r="AB28" s="222">
        <v>23</v>
      </c>
      <c r="AC28" s="221"/>
      <c r="AD28" s="97"/>
      <c r="AE28" s="148" t="str">
        <f>IF(เวลาเรียน!C28=0," ",IF(Y28=0,0,IF(AC28=0,0,IF(AD28=0,0,IF(SUM(Y28,AC28:AD28)&gt;7,3,IF(SUM(Y28,AC28:AD28)&gt;5,2,IF(ลับ!FS28&lt;5,1,2)))))))</f>
        <v xml:space="preserve"> </v>
      </c>
      <c r="AF28" s="95"/>
      <c r="AG28" s="111"/>
      <c r="AH28" s="148" t="str">
        <f>IF(เวลาเรียน!C28=0," ",IF(AF28=0,0,IF(AG28=0,0,IF(SUM(AF28:AG28)&gt;5,3,IF(SUM(AF28:AG28)&gt;4,2,IF(ลับ!FV28&lt;4,1,2))))))</f>
        <v xml:space="preserve"> </v>
      </c>
      <c r="AI28" s="225" t="str">
        <f>IF(เวลาเรียน!C28=0," ",IF(ลับ!GG28=0,0,IF(SUM(คุณลักษณะ!F28,คุณลักษณะ!I28,คุณลักษณะ!N28,คุณลักษณะ!Q28,คุณลักษณะ!U28,คุณลักษณะ!X28,คุณลักษณะ!AE28,คุณลักษณะ!AH28)&gt;20,IF(ลับ!GF28&gt;15,3,2),IF(SUM(คุณลักษณะ!F28,คุณลักษณะ!I28,คุณลักษณะ!N28,คุณลักษณะ!Q28,คุณลักษณะ!U28,คุณลักษณะ!X28,คุณลักษณะ!AE28,คุณลักษณะ!AH28)&gt;16,2,IF(ลับ!GF28&gt;12,2,1)))))</f>
        <v xml:space="preserve"> </v>
      </c>
      <c r="AJ28" s="180" t="str">
        <f t="shared" si="0"/>
        <v xml:space="preserve"> </v>
      </c>
      <c r="AK28" s="220"/>
      <c r="AL28" s="220"/>
      <c r="AM28" s="220"/>
      <c r="AN28" s="65"/>
      <c r="AO28" s="65"/>
      <c r="AP28" s="65"/>
      <c r="AQ28" s="65"/>
      <c r="AR28" s="65"/>
      <c r="AS28" s="65"/>
    </row>
    <row r="29" spans="1:45" ht="15.15" customHeight="1" x14ac:dyDescent="0.25">
      <c r="A29" s="221">
        <v>24</v>
      </c>
      <c r="B29" s="95"/>
      <c r="C29" s="96"/>
      <c r="D29" s="96"/>
      <c r="E29" s="96"/>
      <c r="F29" s="148" t="str">
        <f>IF(เวลาเรียน!C29=0," ",IF(คุณลักษณะ!B29=0,0,IF(คุณลักษณะ!C29=0,0,IF(คุณลักษณะ!D29=0,0,IF(คุณลักษณะ!E29=0,0,IF(SUM(B29:E29)&gt;10,3,IF(SUM(B29:E29)&gt;8,2,IF(ลับ!FC29&lt;7,1,2))))))))</f>
        <v xml:space="preserve"> </v>
      </c>
      <c r="G29" s="95"/>
      <c r="H29" s="96"/>
      <c r="I29" s="148" t="str">
        <f>IF(เวลาเรียน!C29=0," ",IF(G29=0,0,IF(H29=0,0,IF(SUM(G29:H29)&gt;5,3,IF(SUM(G29:H29)&gt;4,2,IF(ลับ!FF29&lt;4,1,2))))))</f>
        <v xml:space="preserve"> </v>
      </c>
      <c r="J29" s="120"/>
      <c r="K29" s="120"/>
      <c r="L29" s="222">
        <v>24</v>
      </c>
      <c r="M29" s="95"/>
      <c r="N29" s="148" t="str">
        <f>IF(เวลาเรียน!C29=0," ",M29)</f>
        <v xml:space="preserve"> </v>
      </c>
      <c r="O29" s="221"/>
      <c r="P29" s="97"/>
      <c r="Q29" s="148" t="str">
        <f>IF(เวลาเรียน!C29=0," ",IF(O29=0,0,IF(P29=0,0,IF(SUM(O29:P29)&gt;5,3,IF(SUM(O29:P29)&gt;4,2,IF(ลับ!FI29&lt;4,1,2))))))</f>
        <v xml:space="preserve"> </v>
      </c>
      <c r="R29" s="222">
        <v>24</v>
      </c>
      <c r="S29" s="221"/>
      <c r="T29" s="97"/>
      <c r="U29" s="148" t="str">
        <f>IF(เวลาเรียน!C29=0," ",IF(S29=0,0,IF(T29=0,0,IF(SUM(S29:T29)&gt;5,3,IF(SUM(S29:T29)&gt;4,2,IF(ลับ!FL29&lt;4,1,2))))))</f>
        <v xml:space="preserve"> </v>
      </c>
      <c r="V29" s="95"/>
      <c r="W29" s="97"/>
      <c r="X29" s="148" t="str">
        <f>IF(เวลาเรียน!C29=0," ",IF(V29=0,0,IF(W29=0,0,IF(SUM(V29:W29)&gt;5,3,IF(SUM(V29:W29)&gt;4,2,IF(ลับ!FO29&lt;4,1,2))))))</f>
        <v xml:space="preserve"> </v>
      </c>
      <c r="Y29" s="222"/>
      <c r="Z29" s="217"/>
      <c r="AA29" s="217"/>
      <c r="AB29" s="222">
        <v>24</v>
      </c>
      <c r="AC29" s="221"/>
      <c r="AD29" s="97"/>
      <c r="AE29" s="148" t="str">
        <f>IF(เวลาเรียน!C29=0," ",IF(Y29=0,0,IF(AC29=0,0,IF(AD29=0,0,IF(SUM(Y29,AC29:AD29)&gt;7,3,IF(SUM(Y29,AC29:AD29)&gt;5,2,IF(ลับ!FS29&lt;5,1,2)))))))</f>
        <v xml:space="preserve"> </v>
      </c>
      <c r="AF29" s="95"/>
      <c r="AG29" s="111"/>
      <c r="AH29" s="148" t="str">
        <f>IF(เวลาเรียน!C29=0," ",IF(AF29=0,0,IF(AG29=0,0,IF(SUM(AF29:AG29)&gt;5,3,IF(SUM(AF29:AG29)&gt;4,2,IF(ลับ!FV29&lt;4,1,2))))))</f>
        <v xml:space="preserve"> </v>
      </c>
      <c r="AI29" s="225" t="str">
        <f>IF(เวลาเรียน!C29=0," ",IF(ลับ!GG29=0,0,IF(SUM(คุณลักษณะ!F29,คุณลักษณะ!I29,คุณลักษณะ!N29,คุณลักษณะ!Q29,คุณลักษณะ!U29,คุณลักษณะ!X29,คุณลักษณะ!AE29,คุณลักษณะ!AH29)&gt;20,IF(ลับ!GF29&gt;15,3,2),IF(SUM(คุณลักษณะ!F29,คุณลักษณะ!I29,คุณลักษณะ!N29,คุณลักษณะ!Q29,คุณลักษณะ!U29,คุณลักษณะ!X29,คุณลักษณะ!AE29,คุณลักษณะ!AH29)&gt;16,2,IF(ลับ!GF29&gt;12,2,1)))))</f>
        <v xml:space="preserve"> </v>
      </c>
      <c r="AJ29" s="180" t="str">
        <f t="shared" si="0"/>
        <v xml:space="preserve"> </v>
      </c>
      <c r="AK29" s="220"/>
      <c r="AL29" s="220"/>
      <c r="AM29" s="220"/>
      <c r="AN29" s="65"/>
      <c r="AO29" s="65"/>
      <c r="AP29" s="65"/>
      <c r="AQ29" s="65"/>
      <c r="AR29" s="65"/>
      <c r="AS29" s="65"/>
    </row>
    <row r="30" spans="1:45" ht="15.15" customHeight="1" thickBot="1" x14ac:dyDescent="0.3">
      <c r="A30" s="226">
        <v>25</v>
      </c>
      <c r="B30" s="98"/>
      <c r="C30" s="99"/>
      <c r="D30" s="99"/>
      <c r="E30" s="99"/>
      <c r="F30" s="227" t="str">
        <f>IF(เวลาเรียน!C30=0," ",IF(คุณลักษณะ!B30=0,0,IF(คุณลักษณะ!C30=0,0,IF(คุณลักษณะ!D30=0,0,IF(คุณลักษณะ!E30=0,0,IF(SUM(B30:E30)&gt;10,3,IF(SUM(B30:E30)&gt;8,2,IF(ลับ!FC30&lt;7,1,2))))))))</f>
        <v xml:space="preserve"> </v>
      </c>
      <c r="G30" s="98"/>
      <c r="H30" s="99"/>
      <c r="I30" s="227" t="str">
        <f>IF(เวลาเรียน!C30=0," ",IF(G30=0,0,IF(H30=0,0,IF(SUM(G30:H30)&gt;5,3,IF(SUM(G30:H30)&gt;4,2,IF(ลับ!FF30&lt;4,1,2))))))</f>
        <v xml:space="preserve"> </v>
      </c>
      <c r="J30" s="120"/>
      <c r="K30" s="120"/>
      <c r="L30" s="228">
        <v>25</v>
      </c>
      <c r="M30" s="98"/>
      <c r="N30" s="227" t="str">
        <f>IF(เวลาเรียน!C30=0," ",M30)</f>
        <v xml:space="preserve"> </v>
      </c>
      <c r="O30" s="226"/>
      <c r="P30" s="100"/>
      <c r="Q30" s="227" t="str">
        <f>IF(เวลาเรียน!C30=0," ",IF(O30=0,0,IF(P30=0,0,IF(SUM(O30:P30)&gt;5,3,IF(SUM(O30:P30)&gt;4,2,IF(ลับ!FI30&lt;4,1,2))))))</f>
        <v xml:space="preserve"> </v>
      </c>
      <c r="R30" s="228">
        <v>25</v>
      </c>
      <c r="S30" s="226"/>
      <c r="T30" s="100"/>
      <c r="U30" s="227" t="str">
        <f>IF(เวลาเรียน!C30=0," ",IF(S30=0,0,IF(T30=0,0,IF(SUM(S30:T30)&gt;5,3,IF(SUM(S30:T30)&gt;4,2,IF(ลับ!FL30&lt;4,1,2))))))</f>
        <v xml:space="preserve"> </v>
      </c>
      <c r="V30" s="98"/>
      <c r="W30" s="100"/>
      <c r="X30" s="227" t="str">
        <f>IF(เวลาเรียน!C30=0," ",IF(V30=0,0,IF(W30=0,0,IF(SUM(V30:W30)&gt;5,3,IF(SUM(V30:W30)&gt;4,2,IF(ลับ!FO30&lt;4,1,2))))))</f>
        <v xml:space="preserve"> </v>
      </c>
      <c r="Y30" s="228"/>
      <c r="Z30" s="217"/>
      <c r="AA30" s="217"/>
      <c r="AB30" s="228">
        <v>25</v>
      </c>
      <c r="AC30" s="226"/>
      <c r="AD30" s="100"/>
      <c r="AE30" s="227" t="str">
        <f>IF(เวลาเรียน!C30=0," ",IF(Y30=0,0,IF(AC30=0,0,IF(AD30=0,0,IF(SUM(Y30,AC30:AD30)&gt;7,3,IF(SUM(Y30,AC30:AD30)&gt;5,2,IF(ลับ!FS30&lt;5,1,2)))))))</f>
        <v xml:space="preserve"> </v>
      </c>
      <c r="AF30" s="98"/>
      <c r="AG30" s="230"/>
      <c r="AH30" s="227" t="str">
        <f>IF(เวลาเรียน!C30=0," ",IF(AF30=0,0,IF(AG30=0,0,IF(SUM(AF30:AG30)&gt;5,3,IF(SUM(AF30:AG30)&gt;4,2,IF(ลับ!FV30&lt;4,1,2))))))</f>
        <v xml:space="preserve"> </v>
      </c>
      <c r="AI30" s="232" t="str">
        <f>IF(เวลาเรียน!C30=0," ",IF(ลับ!GG30=0,0,IF(SUM(คุณลักษณะ!F30,คุณลักษณะ!I30,คุณลักษณะ!N30,คุณลักษณะ!Q30,คุณลักษณะ!U30,คุณลักษณะ!X30,คุณลักษณะ!AE30,คุณลักษณะ!AH30)&gt;20,IF(ลับ!GF30&gt;15,3,2),IF(SUM(คุณลักษณะ!F30,คุณลักษณะ!I30,คุณลักษณะ!N30,คุณลักษณะ!Q30,คุณลักษณะ!U30,คุณลักษณะ!X30,คุณลักษณะ!AE30,คุณลักษณะ!AH30)&gt;16,2,IF(ลับ!GF30&gt;12,2,1)))))</f>
        <v xml:space="preserve"> </v>
      </c>
      <c r="AJ30" s="183" t="str">
        <f t="shared" si="0"/>
        <v xml:space="preserve"> </v>
      </c>
      <c r="AK30" s="220"/>
      <c r="AL30" s="220"/>
      <c r="AM30" s="220"/>
      <c r="AN30" s="65"/>
      <c r="AO30" s="65"/>
      <c r="AP30" s="65"/>
      <c r="AQ30" s="65"/>
      <c r="AR30" s="65"/>
      <c r="AS30" s="65"/>
    </row>
    <row r="31" spans="1:45" ht="15.15" customHeight="1" x14ac:dyDescent="0.25">
      <c r="A31" s="214">
        <v>26</v>
      </c>
      <c r="B31" s="92"/>
      <c r="C31" s="93"/>
      <c r="D31" s="93"/>
      <c r="E31" s="93"/>
      <c r="F31" s="212" t="str">
        <f>IF(เวลาเรียน!C31=0," ",IF(คุณลักษณะ!B31=0,0,IF(คุณลักษณะ!C31=0,0,IF(คุณลักษณะ!D31=0,0,IF(คุณลักษณะ!E31=0,0,IF(SUM(B31:E31)&gt;10,3,IF(SUM(B31:E31)&gt;8,2,IF(ลับ!FC31&lt;7,1,2))))))))</f>
        <v xml:space="preserve"> </v>
      </c>
      <c r="G31" s="92"/>
      <c r="H31" s="93"/>
      <c r="I31" s="212" t="str">
        <f>IF(เวลาเรียน!C31=0," ",IF(G31=0,0,IF(H31=0,0,IF(SUM(G31:H31)&gt;5,3,IF(SUM(G31:H31)&gt;4,2,IF(ลับ!FF31&lt;4,1,2))))))</f>
        <v xml:space="preserve"> </v>
      </c>
      <c r="J31" s="120"/>
      <c r="K31" s="120"/>
      <c r="L31" s="215">
        <v>26</v>
      </c>
      <c r="M31" s="92"/>
      <c r="N31" s="212" t="str">
        <f>IF(เวลาเรียน!C31=0," ",M31)</f>
        <v xml:space="preserve"> </v>
      </c>
      <c r="O31" s="214"/>
      <c r="P31" s="94"/>
      <c r="Q31" s="212" t="str">
        <f>IF(เวลาเรียน!C31=0," ",IF(O31=0,0,IF(P31=0,0,IF(SUM(O31:P31)&gt;5,3,IF(SUM(O31:P31)&gt;4,2,IF(ลับ!FI31&lt;4,1,2))))))</f>
        <v xml:space="preserve"> </v>
      </c>
      <c r="R31" s="213">
        <v>26</v>
      </c>
      <c r="S31" s="214"/>
      <c r="T31" s="94"/>
      <c r="U31" s="212" t="str">
        <f>IF(เวลาเรียน!C31=0," ",IF(S31=0,0,IF(T31=0,0,IF(SUM(S31:T31)&gt;5,3,IF(SUM(S31:T31)&gt;4,2,IF(ลับ!FL31&lt;4,1,2))))))</f>
        <v xml:space="preserve"> </v>
      </c>
      <c r="V31" s="92"/>
      <c r="W31" s="94"/>
      <c r="X31" s="212" t="str">
        <f>IF(เวลาเรียน!C31=0," ",IF(V31=0,0,IF(W31=0,0,IF(SUM(V31:W31)&gt;5,3,IF(SUM(V31:W31)&gt;4,2,IF(ลับ!FO31&lt;4,1,2))))))</f>
        <v xml:space="preserve"> </v>
      </c>
      <c r="Y31" s="213"/>
      <c r="Z31" s="217"/>
      <c r="AA31" s="217"/>
      <c r="AB31" s="213">
        <v>26</v>
      </c>
      <c r="AC31" s="214"/>
      <c r="AD31" s="94"/>
      <c r="AE31" s="212" t="str">
        <f>IF(เวลาเรียน!C31=0," ",IF(Y31=0,0,IF(AC31=0,0,IF(AD31=0,0,IF(SUM(Y31,AC31:AD31)&gt;7,3,IF(SUM(Y31,AC31:AD31)&gt;5,2,IF(ลับ!FS31&lt;5,1,2)))))))</f>
        <v xml:space="preserve"> </v>
      </c>
      <c r="AF31" s="92"/>
      <c r="AG31" s="93"/>
      <c r="AH31" s="212" t="str">
        <f>IF(เวลาเรียน!C31=0," ",IF(AF31=0,0,IF(AG31=0,0,IF(SUM(AF31:AG31)&gt;5,3,IF(SUM(AF31:AG31)&gt;4,2,IF(ลับ!FV31&lt;4,1,2))))))</f>
        <v xml:space="preserve"> </v>
      </c>
      <c r="AI31" s="219" t="str">
        <f>IF(เวลาเรียน!C31=0," ",IF(ลับ!GG31=0,0,IF(SUM(คุณลักษณะ!F31,คุณลักษณะ!I31,คุณลักษณะ!N31,คุณลักษณะ!Q31,คุณลักษณะ!U31,คุณลักษณะ!X31,คุณลักษณะ!AE31,คุณลักษณะ!AH31)&gt;20,IF(ลับ!GF31&gt;15,3,2),IF(SUM(คุณลักษณะ!F31,คุณลักษณะ!I31,คุณลักษณะ!N31,คุณลักษณะ!Q31,คุณลักษณะ!U31,คุณลักษณะ!X31,คุณลักษณะ!AE31,คุณลักษณะ!AH31)&gt;16,2,IF(ลับ!GF31&gt;12,2,1)))))</f>
        <v xml:space="preserve"> </v>
      </c>
      <c r="AJ31" s="182" t="str">
        <f t="shared" si="0"/>
        <v xml:space="preserve"> </v>
      </c>
      <c r="AK31" s="220"/>
      <c r="AL31" s="220"/>
      <c r="AM31" s="220"/>
      <c r="AN31" s="65"/>
      <c r="AO31" s="65"/>
      <c r="AP31" s="65"/>
      <c r="AQ31" s="65"/>
      <c r="AR31" s="65"/>
      <c r="AS31" s="65"/>
    </row>
    <row r="32" spans="1:45" ht="15.15" customHeight="1" x14ac:dyDescent="0.25">
      <c r="A32" s="221">
        <v>27</v>
      </c>
      <c r="B32" s="95"/>
      <c r="C32" s="96"/>
      <c r="D32" s="96"/>
      <c r="E32" s="96"/>
      <c r="F32" s="148" t="str">
        <f>IF(เวลาเรียน!C32=0," ",IF(คุณลักษณะ!B32=0,0,IF(คุณลักษณะ!C32=0,0,IF(คุณลักษณะ!D32=0,0,IF(คุณลักษณะ!E32=0,0,IF(SUM(B32:E32)&gt;10,3,IF(SUM(B32:E32)&gt;8,2,IF(ลับ!FC32&lt;7,1,2))))))))</f>
        <v xml:space="preserve"> </v>
      </c>
      <c r="G32" s="95"/>
      <c r="H32" s="96"/>
      <c r="I32" s="148" t="str">
        <f>IF(เวลาเรียน!C32=0," ",IF(G32=0,0,IF(H32=0,0,IF(SUM(G32:H32)&gt;5,3,IF(SUM(G32:H32)&gt;4,2,IF(ลับ!FF32&lt;4,1,2))))))</f>
        <v xml:space="preserve"> </v>
      </c>
      <c r="J32" s="120"/>
      <c r="K32" s="120"/>
      <c r="L32" s="222">
        <v>27</v>
      </c>
      <c r="M32" s="95"/>
      <c r="N32" s="148" t="str">
        <f>IF(เวลาเรียน!C32=0," ",M32)</f>
        <v xml:space="preserve"> </v>
      </c>
      <c r="O32" s="221"/>
      <c r="P32" s="97"/>
      <c r="Q32" s="148" t="str">
        <f>IF(เวลาเรียน!C32=0," ",IF(O32=0,0,IF(P32=0,0,IF(SUM(O32:P32)&gt;5,3,IF(SUM(O32:P32)&gt;4,2,IF(ลับ!FI32&lt;4,1,2))))))</f>
        <v xml:space="preserve"> </v>
      </c>
      <c r="R32" s="222">
        <v>27</v>
      </c>
      <c r="S32" s="221"/>
      <c r="T32" s="97"/>
      <c r="U32" s="148" t="str">
        <f>IF(เวลาเรียน!C32=0," ",IF(S32=0,0,IF(T32=0,0,IF(SUM(S32:T32)&gt;5,3,IF(SUM(S32:T32)&gt;4,2,IF(ลับ!FL32&lt;4,1,2))))))</f>
        <v xml:space="preserve"> </v>
      </c>
      <c r="V32" s="95"/>
      <c r="W32" s="97"/>
      <c r="X32" s="148" t="str">
        <f>IF(เวลาเรียน!C32=0," ",IF(V32=0,0,IF(W32=0,0,IF(SUM(V32:W32)&gt;5,3,IF(SUM(V32:W32)&gt;4,2,IF(ลับ!FO32&lt;4,1,2))))))</f>
        <v xml:space="preserve"> </v>
      </c>
      <c r="Y32" s="222"/>
      <c r="Z32" s="217"/>
      <c r="AA32" s="217"/>
      <c r="AB32" s="222">
        <v>27</v>
      </c>
      <c r="AC32" s="221"/>
      <c r="AD32" s="97"/>
      <c r="AE32" s="148" t="str">
        <f>IF(เวลาเรียน!C32=0," ",IF(Y32=0,0,IF(AC32=0,0,IF(AD32=0,0,IF(SUM(Y32,AC32:AD32)&gt;7,3,IF(SUM(Y32,AC32:AD32)&gt;5,2,IF(ลับ!FS32&lt;5,1,2)))))))</f>
        <v xml:space="preserve"> </v>
      </c>
      <c r="AF32" s="95"/>
      <c r="AG32" s="111"/>
      <c r="AH32" s="148" t="str">
        <f>IF(เวลาเรียน!C32=0," ",IF(AF32=0,0,IF(AG32=0,0,IF(SUM(AF32:AG32)&gt;5,3,IF(SUM(AF32:AG32)&gt;4,2,IF(ลับ!FV32&lt;4,1,2))))))</f>
        <v xml:space="preserve"> </v>
      </c>
      <c r="AI32" s="225" t="str">
        <f>IF(เวลาเรียน!C32=0," ",IF(ลับ!GG32=0,0,IF(SUM(คุณลักษณะ!F32,คุณลักษณะ!I32,คุณลักษณะ!N32,คุณลักษณะ!Q32,คุณลักษณะ!U32,คุณลักษณะ!X32,คุณลักษณะ!AE32,คุณลักษณะ!AH32)&gt;20,IF(ลับ!GF32&gt;15,3,2),IF(SUM(คุณลักษณะ!F32,คุณลักษณะ!I32,คุณลักษณะ!N32,คุณลักษณะ!Q32,คุณลักษณะ!U32,คุณลักษณะ!X32,คุณลักษณะ!AE32,คุณลักษณะ!AH32)&gt;16,2,IF(ลับ!GF32&gt;12,2,1)))))</f>
        <v xml:space="preserve"> </v>
      </c>
      <c r="AJ32" s="180" t="str">
        <f t="shared" si="0"/>
        <v xml:space="preserve"> </v>
      </c>
      <c r="AK32" s="220"/>
      <c r="AL32" s="220"/>
      <c r="AM32" s="220"/>
      <c r="AN32" s="65"/>
      <c r="AO32" s="65"/>
      <c r="AP32" s="65"/>
      <c r="AQ32" s="65"/>
      <c r="AR32" s="65"/>
      <c r="AS32" s="65"/>
    </row>
    <row r="33" spans="1:45" ht="15.15" customHeight="1" x14ac:dyDescent="0.25">
      <c r="A33" s="221">
        <v>28</v>
      </c>
      <c r="B33" s="95"/>
      <c r="C33" s="96"/>
      <c r="D33" s="96"/>
      <c r="E33" s="96"/>
      <c r="F33" s="148" t="str">
        <f>IF(เวลาเรียน!C33=0," ",IF(คุณลักษณะ!B33=0,0,IF(คุณลักษณะ!C33=0,0,IF(คุณลักษณะ!D33=0,0,IF(คุณลักษณะ!E33=0,0,IF(SUM(B33:E33)&gt;10,3,IF(SUM(B33:E33)&gt;8,2,IF(ลับ!FC33&lt;7,1,2))))))))</f>
        <v xml:space="preserve"> </v>
      </c>
      <c r="G33" s="95"/>
      <c r="H33" s="96"/>
      <c r="I33" s="148" t="str">
        <f>IF(เวลาเรียน!C33=0," ",IF(G33=0,0,IF(H33=0,0,IF(SUM(G33:H33)&gt;5,3,IF(SUM(G33:H33)&gt;4,2,IF(ลับ!FF33&lt;4,1,2))))))</f>
        <v xml:space="preserve"> </v>
      </c>
      <c r="J33" s="120"/>
      <c r="K33" s="120"/>
      <c r="L33" s="222">
        <v>28</v>
      </c>
      <c r="M33" s="95"/>
      <c r="N33" s="148" t="str">
        <f>IF(เวลาเรียน!C33=0," ",M33)</f>
        <v xml:space="preserve"> </v>
      </c>
      <c r="O33" s="221"/>
      <c r="P33" s="97"/>
      <c r="Q33" s="148" t="str">
        <f>IF(เวลาเรียน!C33=0," ",IF(O33=0,0,IF(P33=0,0,IF(SUM(O33:P33)&gt;5,3,IF(SUM(O33:P33)&gt;4,2,IF(ลับ!FI33&lt;4,1,2))))))</f>
        <v xml:space="preserve"> </v>
      </c>
      <c r="R33" s="222">
        <v>28</v>
      </c>
      <c r="S33" s="221"/>
      <c r="T33" s="97"/>
      <c r="U33" s="148" t="str">
        <f>IF(เวลาเรียน!C33=0," ",IF(S33=0,0,IF(T33=0,0,IF(SUM(S33:T33)&gt;5,3,IF(SUM(S33:T33)&gt;4,2,IF(ลับ!FL33&lt;4,1,2))))))</f>
        <v xml:space="preserve"> </v>
      </c>
      <c r="V33" s="95"/>
      <c r="W33" s="97"/>
      <c r="X33" s="148" t="str">
        <f>IF(เวลาเรียน!C33=0," ",IF(V33=0,0,IF(W33=0,0,IF(SUM(V33:W33)&gt;5,3,IF(SUM(V33:W33)&gt;4,2,IF(ลับ!FO33&lt;4,1,2))))))</f>
        <v xml:space="preserve"> </v>
      </c>
      <c r="Y33" s="222"/>
      <c r="Z33" s="217"/>
      <c r="AA33" s="217"/>
      <c r="AB33" s="222">
        <v>28</v>
      </c>
      <c r="AC33" s="221"/>
      <c r="AD33" s="97"/>
      <c r="AE33" s="148" t="str">
        <f>IF(เวลาเรียน!C33=0," ",IF(Y33=0,0,IF(AC33=0,0,IF(AD33=0,0,IF(SUM(Y33,AC33:AD33)&gt;7,3,IF(SUM(Y33,AC33:AD33)&gt;5,2,IF(ลับ!FS33&lt;5,1,2)))))))</f>
        <v xml:space="preserve"> </v>
      </c>
      <c r="AF33" s="95"/>
      <c r="AG33" s="111"/>
      <c r="AH33" s="148" t="str">
        <f>IF(เวลาเรียน!C33=0," ",IF(AF33=0,0,IF(AG33=0,0,IF(SUM(AF33:AG33)&gt;5,3,IF(SUM(AF33:AG33)&gt;4,2,IF(ลับ!FV33&lt;4,1,2))))))</f>
        <v xml:space="preserve"> </v>
      </c>
      <c r="AI33" s="225" t="str">
        <f>IF(เวลาเรียน!C33=0," ",IF(ลับ!GG33=0,0,IF(SUM(คุณลักษณะ!F33,คุณลักษณะ!I33,คุณลักษณะ!N33,คุณลักษณะ!Q33,คุณลักษณะ!U33,คุณลักษณะ!X33,คุณลักษณะ!AE33,คุณลักษณะ!AH33)&gt;20,IF(ลับ!GF33&gt;15,3,2),IF(SUM(คุณลักษณะ!F33,คุณลักษณะ!I33,คุณลักษณะ!N33,คุณลักษณะ!Q33,คุณลักษณะ!U33,คุณลักษณะ!X33,คุณลักษณะ!AE33,คุณลักษณะ!AH33)&gt;16,2,IF(ลับ!GF33&gt;12,2,1)))))</f>
        <v xml:space="preserve"> </v>
      </c>
      <c r="AJ33" s="180" t="str">
        <f t="shared" si="0"/>
        <v xml:space="preserve"> </v>
      </c>
      <c r="AK33" s="220"/>
      <c r="AL33" s="220"/>
      <c r="AM33" s="220"/>
      <c r="AN33" s="65"/>
      <c r="AO33" s="65"/>
      <c r="AP33" s="65"/>
      <c r="AQ33" s="65"/>
      <c r="AR33" s="65"/>
      <c r="AS33" s="65"/>
    </row>
    <row r="34" spans="1:45" ht="15.15" customHeight="1" x14ac:dyDescent="0.25">
      <c r="A34" s="221">
        <v>29</v>
      </c>
      <c r="B34" s="95"/>
      <c r="C34" s="96"/>
      <c r="D34" s="96"/>
      <c r="E34" s="96"/>
      <c r="F34" s="148" t="str">
        <f>IF(เวลาเรียน!C34=0," ",IF(คุณลักษณะ!B34=0,0,IF(คุณลักษณะ!C34=0,0,IF(คุณลักษณะ!D34=0,0,IF(คุณลักษณะ!E34=0,0,IF(SUM(B34:E34)&gt;10,3,IF(SUM(B34:E34)&gt;8,2,IF(ลับ!FC34&lt;7,1,2))))))))</f>
        <v xml:space="preserve"> </v>
      </c>
      <c r="G34" s="95"/>
      <c r="H34" s="96"/>
      <c r="I34" s="148" t="str">
        <f>IF(เวลาเรียน!C34=0," ",IF(G34=0,0,IF(H34=0,0,IF(SUM(G34:H34)&gt;5,3,IF(SUM(G34:H34)&gt;4,2,IF(ลับ!FF34&lt;4,1,2))))))</f>
        <v xml:space="preserve"> </v>
      </c>
      <c r="J34" s="120"/>
      <c r="K34" s="120"/>
      <c r="L34" s="222">
        <v>29</v>
      </c>
      <c r="M34" s="95"/>
      <c r="N34" s="148" t="str">
        <f>IF(เวลาเรียน!C34=0," ",M34)</f>
        <v xml:space="preserve"> </v>
      </c>
      <c r="O34" s="221"/>
      <c r="P34" s="97"/>
      <c r="Q34" s="148" t="str">
        <f>IF(เวลาเรียน!C34=0," ",IF(O34=0,0,IF(P34=0,0,IF(SUM(O34:P34)&gt;5,3,IF(SUM(O34:P34)&gt;4,2,IF(ลับ!FI34&lt;4,1,2))))))</f>
        <v xml:space="preserve"> </v>
      </c>
      <c r="R34" s="222">
        <v>29</v>
      </c>
      <c r="S34" s="221"/>
      <c r="T34" s="97"/>
      <c r="U34" s="148" t="str">
        <f>IF(เวลาเรียน!C34=0," ",IF(S34=0,0,IF(T34=0,0,IF(SUM(S34:T34)&gt;5,3,IF(SUM(S34:T34)&gt;4,2,IF(ลับ!FL34&lt;4,1,2))))))</f>
        <v xml:space="preserve"> </v>
      </c>
      <c r="V34" s="95"/>
      <c r="W34" s="97"/>
      <c r="X34" s="148" t="str">
        <f>IF(เวลาเรียน!C34=0," ",IF(V34=0,0,IF(W34=0,0,IF(SUM(V34:W34)&gt;5,3,IF(SUM(V34:W34)&gt;4,2,IF(ลับ!FO34&lt;4,1,2))))))</f>
        <v xml:space="preserve"> </v>
      </c>
      <c r="Y34" s="222"/>
      <c r="Z34" s="217"/>
      <c r="AA34" s="217"/>
      <c r="AB34" s="222">
        <v>29</v>
      </c>
      <c r="AC34" s="221"/>
      <c r="AD34" s="97"/>
      <c r="AE34" s="148" t="str">
        <f>IF(เวลาเรียน!C34=0," ",IF(Y34=0,0,IF(AC34=0,0,IF(AD34=0,0,IF(SUM(Y34,AC34:AD34)&gt;7,3,IF(SUM(Y34,AC34:AD34)&gt;5,2,IF(ลับ!FS34&lt;5,1,2)))))))</f>
        <v xml:space="preserve"> </v>
      </c>
      <c r="AF34" s="95"/>
      <c r="AG34" s="111"/>
      <c r="AH34" s="148" t="str">
        <f>IF(เวลาเรียน!C34=0," ",IF(AF34=0,0,IF(AG34=0,0,IF(SUM(AF34:AG34)&gt;5,3,IF(SUM(AF34:AG34)&gt;4,2,IF(ลับ!FV34&lt;4,1,2))))))</f>
        <v xml:space="preserve"> </v>
      </c>
      <c r="AI34" s="225" t="str">
        <f>IF(เวลาเรียน!C34=0," ",IF(ลับ!GG34=0,0,IF(SUM(คุณลักษณะ!F34,คุณลักษณะ!I34,คุณลักษณะ!N34,คุณลักษณะ!Q34,คุณลักษณะ!U34,คุณลักษณะ!X34,คุณลักษณะ!AE34,คุณลักษณะ!AH34)&gt;20,IF(ลับ!GF34&gt;15,3,2),IF(SUM(คุณลักษณะ!F34,คุณลักษณะ!I34,คุณลักษณะ!N34,คุณลักษณะ!Q34,คุณลักษณะ!U34,คุณลักษณะ!X34,คุณลักษณะ!AE34,คุณลักษณะ!AH34)&gt;16,2,IF(ลับ!GF34&gt;12,2,1)))))</f>
        <v xml:space="preserve"> </v>
      </c>
      <c r="AJ34" s="180" t="str">
        <f t="shared" si="0"/>
        <v xml:space="preserve"> </v>
      </c>
      <c r="AK34" s="220"/>
      <c r="AL34" s="220"/>
      <c r="AM34" s="220"/>
      <c r="AN34" s="65"/>
      <c r="AO34" s="65"/>
      <c r="AP34" s="65"/>
      <c r="AQ34" s="65"/>
      <c r="AR34" s="65"/>
      <c r="AS34" s="65"/>
    </row>
    <row r="35" spans="1:45" ht="15.15" customHeight="1" thickBot="1" x14ac:dyDescent="0.3">
      <c r="A35" s="226">
        <v>30</v>
      </c>
      <c r="B35" s="98"/>
      <c r="C35" s="99"/>
      <c r="D35" s="99"/>
      <c r="E35" s="99"/>
      <c r="F35" s="227" t="str">
        <f>IF(เวลาเรียน!C35=0," ",IF(คุณลักษณะ!B35=0,0,IF(คุณลักษณะ!C35=0,0,IF(คุณลักษณะ!D35=0,0,IF(คุณลักษณะ!E35=0,0,IF(SUM(B35:E35)&gt;10,3,IF(SUM(B35:E35)&gt;8,2,IF(ลับ!FC35&lt;7,1,2))))))))</f>
        <v xml:space="preserve"> </v>
      </c>
      <c r="G35" s="98"/>
      <c r="H35" s="99"/>
      <c r="I35" s="227" t="str">
        <f>IF(เวลาเรียน!C35=0," ",IF(G35=0,0,IF(H35=0,0,IF(SUM(G35:H35)&gt;5,3,IF(SUM(G35:H35)&gt;4,2,IF(ลับ!FF35&lt;4,1,2))))))</f>
        <v xml:space="preserve"> </v>
      </c>
      <c r="J35" s="120"/>
      <c r="K35" s="120"/>
      <c r="L35" s="228">
        <v>30</v>
      </c>
      <c r="M35" s="98"/>
      <c r="N35" s="227" t="str">
        <f>IF(เวลาเรียน!C35=0," ",M35)</f>
        <v xml:space="preserve"> </v>
      </c>
      <c r="O35" s="226"/>
      <c r="P35" s="100"/>
      <c r="Q35" s="227" t="str">
        <f>IF(เวลาเรียน!C35=0," ",IF(O35=0,0,IF(P35=0,0,IF(SUM(O35:P35)&gt;5,3,IF(SUM(O35:P35)&gt;4,2,IF(ลับ!FI35&lt;4,1,2))))))</f>
        <v xml:space="preserve"> </v>
      </c>
      <c r="R35" s="233">
        <v>30</v>
      </c>
      <c r="S35" s="226"/>
      <c r="T35" s="100"/>
      <c r="U35" s="227" t="str">
        <f>IF(เวลาเรียน!C35=0," ",IF(S35=0,0,IF(T35=0,0,IF(SUM(S35:T35)&gt;5,3,IF(SUM(S35:T35)&gt;4,2,IF(ลับ!FL35&lt;4,1,2))))))</f>
        <v xml:space="preserve"> </v>
      </c>
      <c r="V35" s="98"/>
      <c r="W35" s="100"/>
      <c r="X35" s="227" t="str">
        <f>IF(เวลาเรียน!C35=0," ",IF(V35=0,0,IF(W35=0,0,IF(SUM(V35:W35)&gt;5,3,IF(SUM(V35:W35)&gt;4,2,IF(ลับ!FO35&lt;4,1,2))))))</f>
        <v xml:space="preserve"> </v>
      </c>
      <c r="Y35" s="233"/>
      <c r="Z35" s="217"/>
      <c r="AA35" s="217"/>
      <c r="AB35" s="233">
        <v>30</v>
      </c>
      <c r="AC35" s="226"/>
      <c r="AD35" s="100"/>
      <c r="AE35" s="227" t="str">
        <f>IF(เวลาเรียน!C35=0," ",IF(Y35=0,0,IF(AC35=0,0,IF(AD35=0,0,IF(SUM(Y35,AC35:AD35)&gt;7,3,IF(SUM(Y35,AC35:AD35)&gt;5,2,IF(ลับ!FS35&lt;5,1,2)))))))</f>
        <v xml:space="preserve"> </v>
      </c>
      <c r="AF35" s="98"/>
      <c r="AG35" s="230"/>
      <c r="AH35" s="227" t="str">
        <f>IF(เวลาเรียน!C35=0," ",IF(AF35=0,0,IF(AG35=0,0,IF(SUM(AF35:AG35)&gt;5,3,IF(SUM(AF35:AG35)&gt;4,2,IF(ลับ!FV35&lt;4,1,2))))))</f>
        <v xml:space="preserve"> </v>
      </c>
      <c r="AI35" s="232" t="str">
        <f>IF(เวลาเรียน!C35=0," ",IF(ลับ!GG35=0,0,IF(SUM(คุณลักษณะ!F35,คุณลักษณะ!I35,คุณลักษณะ!N35,คุณลักษณะ!Q35,คุณลักษณะ!U35,คุณลักษณะ!X35,คุณลักษณะ!AE35,คุณลักษณะ!AH35)&gt;20,IF(ลับ!GF35&gt;15,3,2),IF(SUM(คุณลักษณะ!F35,คุณลักษณะ!I35,คุณลักษณะ!N35,คุณลักษณะ!Q35,คุณลักษณะ!U35,คุณลักษณะ!X35,คุณลักษณะ!AE35,คุณลักษณะ!AH35)&gt;16,2,IF(ลับ!GF35&gt;12,2,1)))))</f>
        <v xml:space="preserve"> </v>
      </c>
      <c r="AJ35" s="183" t="str">
        <f t="shared" si="0"/>
        <v xml:space="preserve"> </v>
      </c>
      <c r="AK35" s="220"/>
      <c r="AL35" s="220"/>
      <c r="AM35" s="220"/>
      <c r="AN35" s="65"/>
      <c r="AO35" s="65"/>
      <c r="AP35" s="65"/>
      <c r="AQ35" s="65"/>
      <c r="AR35" s="65"/>
      <c r="AS35" s="65"/>
    </row>
    <row r="36" spans="1:45" ht="15.15" customHeight="1" x14ac:dyDescent="0.25">
      <c r="A36" s="214">
        <v>31</v>
      </c>
      <c r="B36" s="92"/>
      <c r="C36" s="93"/>
      <c r="D36" s="93"/>
      <c r="E36" s="93"/>
      <c r="F36" s="212" t="str">
        <f>IF(เวลาเรียน!C36=0," ",IF(คุณลักษณะ!B36=0,0,IF(คุณลักษณะ!C36=0,0,IF(คุณลักษณะ!D36=0,0,IF(คุณลักษณะ!E36=0,0,IF(SUM(B36:E36)&gt;10,3,IF(SUM(B36:E36)&gt;8,2,IF(ลับ!FC36&lt;7,1,2))))))))</f>
        <v xml:space="preserve"> </v>
      </c>
      <c r="G36" s="92"/>
      <c r="H36" s="93"/>
      <c r="I36" s="212" t="str">
        <f>IF(เวลาเรียน!C36=0," ",IF(G36=0,0,IF(H36=0,0,IF(SUM(G36:H36)&gt;5,3,IF(SUM(G36:H36)&gt;4,2,IF(ลับ!FF36&lt;4,1,2))))))</f>
        <v xml:space="preserve"> </v>
      </c>
      <c r="J36" s="120"/>
      <c r="K36" s="120"/>
      <c r="L36" s="215">
        <v>31</v>
      </c>
      <c r="M36" s="92"/>
      <c r="N36" s="212" t="str">
        <f>IF(เวลาเรียน!C36=0," ",M36)</f>
        <v xml:space="preserve"> </v>
      </c>
      <c r="O36" s="214"/>
      <c r="P36" s="94"/>
      <c r="Q36" s="212" t="str">
        <f>IF(เวลาเรียน!C36=0," ",IF(O36=0,0,IF(P36=0,0,IF(SUM(O36:P36)&gt;5,3,IF(SUM(O36:P36)&gt;4,2,IF(ลับ!FI36&lt;4,1,2))))))</f>
        <v xml:space="preserve"> </v>
      </c>
      <c r="R36" s="215">
        <v>31</v>
      </c>
      <c r="S36" s="214"/>
      <c r="T36" s="94"/>
      <c r="U36" s="212" t="str">
        <f>IF(เวลาเรียน!C36=0," ",IF(S36=0,0,IF(T36=0,0,IF(SUM(S36:T36)&gt;5,3,IF(SUM(S36:T36)&gt;4,2,IF(ลับ!FL36&lt;4,1,2))))))</f>
        <v xml:space="preserve"> </v>
      </c>
      <c r="V36" s="92"/>
      <c r="W36" s="94"/>
      <c r="X36" s="212" t="str">
        <f>IF(เวลาเรียน!C36=0," ",IF(V36=0,0,IF(W36=0,0,IF(SUM(V36:W36)&gt;5,3,IF(SUM(V36:W36)&gt;4,2,IF(ลับ!FO36&lt;4,1,2))))))</f>
        <v xml:space="preserve"> </v>
      </c>
      <c r="Y36" s="215"/>
      <c r="Z36" s="217"/>
      <c r="AA36" s="217"/>
      <c r="AB36" s="215">
        <v>31</v>
      </c>
      <c r="AC36" s="214"/>
      <c r="AD36" s="94"/>
      <c r="AE36" s="212" t="str">
        <f>IF(เวลาเรียน!C36=0," ",IF(Y36=0,0,IF(AC36=0,0,IF(AD36=0,0,IF(SUM(Y36,AC36:AD36)&gt;7,3,IF(SUM(Y36,AC36:AD36)&gt;5,2,IF(ลับ!FS36&lt;5,1,2)))))))</f>
        <v xml:space="preserve"> </v>
      </c>
      <c r="AF36" s="92"/>
      <c r="AG36" s="93"/>
      <c r="AH36" s="212" t="str">
        <f>IF(เวลาเรียน!C36=0," ",IF(AF36=0,0,IF(AG36=0,0,IF(SUM(AF36:AG36)&gt;5,3,IF(SUM(AF36:AG36)&gt;4,2,IF(ลับ!FV36&lt;4,1,2))))))</f>
        <v xml:space="preserve"> </v>
      </c>
      <c r="AI36" s="219" t="str">
        <f>IF(เวลาเรียน!C36=0," ",IF(ลับ!GG36=0,0,IF(SUM(คุณลักษณะ!F36,คุณลักษณะ!I36,คุณลักษณะ!N36,คุณลักษณะ!Q36,คุณลักษณะ!U36,คุณลักษณะ!X36,คุณลักษณะ!AE36,คุณลักษณะ!AH36)&gt;20,IF(ลับ!GF36&gt;15,3,2),IF(SUM(คุณลักษณะ!F36,คุณลักษณะ!I36,คุณลักษณะ!N36,คุณลักษณะ!Q36,คุณลักษณะ!U36,คุณลักษณะ!X36,คุณลักษณะ!AE36,คุณลักษณะ!AH36)&gt;16,2,IF(ลับ!GF36&gt;12,2,1)))))</f>
        <v xml:space="preserve"> </v>
      </c>
      <c r="AJ36" s="182" t="str">
        <f t="shared" si="0"/>
        <v xml:space="preserve"> </v>
      </c>
      <c r="AK36" s="220"/>
      <c r="AL36" s="220"/>
      <c r="AM36" s="220"/>
      <c r="AN36" s="65"/>
      <c r="AO36" s="65"/>
      <c r="AP36" s="65"/>
      <c r="AQ36" s="65"/>
      <c r="AR36" s="65"/>
      <c r="AS36" s="65"/>
    </row>
    <row r="37" spans="1:45" ht="15.15" customHeight="1" x14ac:dyDescent="0.25">
      <c r="A37" s="221">
        <v>32</v>
      </c>
      <c r="B37" s="95"/>
      <c r="C37" s="96"/>
      <c r="D37" s="96"/>
      <c r="E37" s="96"/>
      <c r="F37" s="148" t="str">
        <f>IF(เวลาเรียน!C37=0," ",IF(คุณลักษณะ!B37=0,0,IF(คุณลักษณะ!C37=0,0,IF(คุณลักษณะ!D37=0,0,IF(คุณลักษณะ!E37=0,0,IF(SUM(B37:E37)&gt;10,3,IF(SUM(B37:E37)&gt;8,2,IF(ลับ!FC37&lt;7,1,2))))))))</f>
        <v xml:space="preserve"> </v>
      </c>
      <c r="G37" s="95"/>
      <c r="H37" s="96"/>
      <c r="I37" s="148" t="str">
        <f>IF(เวลาเรียน!C37=0," ",IF(G37=0,0,IF(H37=0,0,IF(SUM(G37:H37)&gt;5,3,IF(SUM(G37:H37)&gt;4,2,IF(ลับ!FF37&lt;4,1,2))))))</f>
        <v xml:space="preserve"> </v>
      </c>
      <c r="J37" s="120"/>
      <c r="K37" s="120"/>
      <c r="L37" s="222">
        <v>32</v>
      </c>
      <c r="M37" s="95"/>
      <c r="N37" s="148" t="str">
        <f>IF(เวลาเรียน!C37=0," ",M37)</f>
        <v xml:space="preserve"> </v>
      </c>
      <c r="O37" s="221"/>
      <c r="P37" s="97"/>
      <c r="Q37" s="148" t="str">
        <f>IF(เวลาเรียน!C37=0," ",IF(O37=0,0,IF(P37=0,0,IF(SUM(O37:P37)&gt;5,3,IF(SUM(O37:P37)&gt;4,2,IF(ลับ!FI37&lt;4,1,2))))))</f>
        <v xml:space="preserve"> </v>
      </c>
      <c r="R37" s="222">
        <v>32</v>
      </c>
      <c r="S37" s="221"/>
      <c r="T37" s="97"/>
      <c r="U37" s="148" t="str">
        <f>IF(เวลาเรียน!C37=0," ",IF(S37=0,0,IF(T37=0,0,IF(SUM(S37:T37)&gt;5,3,IF(SUM(S37:T37)&gt;4,2,IF(ลับ!FL37&lt;4,1,2))))))</f>
        <v xml:space="preserve"> </v>
      </c>
      <c r="V37" s="95"/>
      <c r="W37" s="97"/>
      <c r="X37" s="148" t="str">
        <f>IF(เวลาเรียน!C37=0," ",IF(V37=0,0,IF(W37=0,0,IF(SUM(V37:W37)&gt;5,3,IF(SUM(V37:W37)&gt;4,2,IF(ลับ!FO37&lt;4,1,2))))))</f>
        <v xml:space="preserve"> </v>
      </c>
      <c r="Y37" s="222"/>
      <c r="Z37" s="217"/>
      <c r="AA37" s="217"/>
      <c r="AB37" s="222">
        <v>32</v>
      </c>
      <c r="AC37" s="221"/>
      <c r="AD37" s="97"/>
      <c r="AE37" s="148" t="str">
        <f>IF(เวลาเรียน!C37=0," ",IF(Y37=0,0,IF(AC37=0,0,IF(AD37=0,0,IF(SUM(Y37,AC37:AD37)&gt;7,3,IF(SUM(Y37,AC37:AD37)&gt;5,2,IF(ลับ!FS37&lt;5,1,2)))))))</f>
        <v xml:space="preserve"> </v>
      </c>
      <c r="AF37" s="95"/>
      <c r="AG37" s="111"/>
      <c r="AH37" s="148" t="str">
        <f>IF(เวลาเรียน!C37=0," ",IF(AF37=0,0,IF(AG37=0,0,IF(SUM(AF37:AG37)&gt;5,3,IF(SUM(AF37:AG37)&gt;4,2,IF(ลับ!FV37&lt;4,1,2))))))</f>
        <v xml:space="preserve"> </v>
      </c>
      <c r="AI37" s="225" t="str">
        <f>IF(เวลาเรียน!C37=0," ",IF(ลับ!GG37=0,0,IF(SUM(คุณลักษณะ!F37,คุณลักษณะ!I37,คุณลักษณะ!N37,คุณลักษณะ!Q37,คุณลักษณะ!U37,คุณลักษณะ!X37,คุณลักษณะ!AE37,คุณลักษณะ!AH37)&gt;20,IF(ลับ!GF37&gt;15,3,2),IF(SUM(คุณลักษณะ!F37,คุณลักษณะ!I37,คุณลักษณะ!N37,คุณลักษณะ!Q37,คุณลักษณะ!U37,คุณลักษณะ!X37,คุณลักษณะ!AE37,คุณลักษณะ!AH37)&gt;16,2,IF(ลับ!GF37&gt;12,2,1)))))</f>
        <v xml:space="preserve"> </v>
      </c>
      <c r="AJ37" s="180" t="str">
        <f t="shared" si="0"/>
        <v xml:space="preserve"> </v>
      </c>
      <c r="AK37" s="220"/>
      <c r="AL37" s="220"/>
      <c r="AM37" s="220"/>
      <c r="AN37" s="65"/>
      <c r="AO37" s="65"/>
      <c r="AP37" s="65"/>
      <c r="AQ37" s="65"/>
      <c r="AR37" s="65"/>
      <c r="AS37" s="65"/>
    </row>
    <row r="38" spans="1:45" ht="15.15" customHeight="1" x14ac:dyDescent="0.25">
      <c r="A38" s="221">
        <v>33</v>
      </c>
      <c r="B38" s="95"/>
      <c r="C38" s="96"/>
      <c r="D38" s="96"/>
      <c r="E38" s="96"/>
      <c r="F38" s="148" t="str">
        <f>IF(เวลาเรียน!C38=0," ",IF(คุณลักษณะ!B38=0,0,IF(คุณลักษณะ!C38=0,0,IF(คุณลักษณะ!D38=0,0,IF(คุณลักษณะ!E38=0,0,IF(SUM(B38:E38)&gt;10,3,IF(SUM(B38:E38)&gt;8,2,IF(ลับ!FC38&lt;7,1,2))))))))</f>
        <v xml:space="preserve"> </v>
      </c>
      <c r="G38" s="95"/>
      <c r="H38" s="96"/>
      <c r="I38" s="148" t="str">
        <f>IF(เวลาเรียน!C38=0," ",IF(G38=0,0,IF(H38=0,0,IF(SUM(G38:H38)&gt;5,3,IF(SUM(G38:H38)&gt;4,2,IF(ลับ!FF38&lt;4,1,2))))))</f>
        <v xml:space="preserve"> </v>
      </c>
      <c r="J38" s="120"/>
      <c r="K38" s="120"/>
      <c r="L38" s="222">
        <v>33</v>
      </c>
      <c r="M38" s="95"/>
      <c r="N38" s="148" t="str">
        <f>IF(เวลาเรียน!C38=0," ",M38)</f>
        <v xml:space="preserve"> </v>
      </c>
      <c r="O38" s="221"/>
      <c r="P38" s="97"/>
      <c r="Q38" s="148" t="str">
        <f>IF(เวลาเรียน!C38=0," ",IF(O38=0,0,IF(P38=0,0,IF(SUM(O38:P38)&gt;5,3,IF(SUM(O38:P38)&gt;4,2,IF(ลับ!FI38&lt;4,1,2))))))</f>
        <v xml:space="preserve"> </v>
      </c>
      <c r="R38" s="222">
        <v>33</v>
      </c>
      <c r="S38" s="221"/>
      <c r="T38" s="97"/>
      <c r="U38" s="148" t="str">
        <f>IF(เวลาเรียน!C38=0," ",IF(S38=0,0,IF(T38=0,0,IF(SUM(S38:T38)&gt;5,3,IF(SUM(S38:T38)&gt;4,2,IF(ลับ!FL38&lt;4,1,2))))))</f>
        <v xml:space="preserve"> </v>
      </c>
      <c r="V38" s="95"/>
      <c r="W38" s="97"/>
      <c r="X38" s="148" t="str">
        <f>IF(เวลาเรียน!C38=0," ",IF(V38=0,0,IF(W38=0,0,IF(SUM(V38:W38)&gt;5,3,IF(SUM(V38:W38)&gt;4,2,IF(ลับ!FO38&lt;4,1,2))))))</f>
        <v xml:space="preserve"> </v>
      </c>
      <c r="Y38" s="222"/>
      <c r="Z38" s="217"/>
      <c r="AA38" s="217"/>
      <c r="AB38" s="222">
        <v>33</v>
      </c>
      <c r="AC38" s="221"/>
      <c r="AD38" s="97"/>
      <c r="AE38" s="148" t="str">
        <f>IF(เวลาเรียน!C38=0," ",IF(Y38=0,0,IF(AC38=0,0,IF(AD38=0,0,IF(SUM(Y38,AC38:AD38)&gt;7,3,IF(SUM(Y38,AC38:AD38)&gt;5,2,IF(ลับ!FS38&lt;5,1,2)))))))</f>
        <v xml:space="preserve"> </v>
      </c>
      <c r="AF38" s="95"/>
      <c r="AG38" s="111"/>
      <c r="AH38" s="148" t="str">
        <f>IF(เวลาเรียน!C38=0," ",IF(AF38=0,0,IF(AG38=0,0,IF(SUM(AF38:AG38)&gt;5,3,IF(SUM(AF38:AG38)&gt;4,2,IF(ลับ!FV38&lt;4,1,2))))))</f>
        <v xml:space="preserve"> </v>
      </c>
      <c r="AI38" s="225" t="str">
        <f>IF(เวลาเรียน!C38=0," ",IF(ลับ!GG38=0,0,IF(SUM(คุณลักษณะ!F38,คุณลักษณะ!I38,คุณลักษณะ!N38,คุณลักษณะ!Q38,คุณลักษณะ!U38,คุณลักษณะ!X38,คุณลักษณะ!AE38,คุณลักษณะ!AH38)&gt;20,IF(ลับ!GF38&gt;15,3,2),IF(SUM(คุณลักษณะ!F38,คุณลักษณะ!I38,คุณลักษณะ!N38,คุณลักษณะ!Q38,คุณลักษณะ!U38,คุณลักษณะ!X38,คุณลักษณะ!AE38,คุณลักษณะ!AH38)&gt;16,2,IF(ลับ!GF38&gt;12,2,1)))))</f>
        <v xml:space="preserve"> </v>
      </c>
      <c r="AJ38" s="180" t="str">
        <f t="shared" ref="AJ38:AJ55" si="1">IF(AI38=" "," ",IF(AI38=0,SUM(F38,I38,N38,Q38,U38,X38,AE38,AH38)*(49/21),IF(AI38=1,50+((SUM(F38,I38,N38,Q38,U38,X38,AE38,AH38)-8)*(14/8)),IF(AI38=2,65+((SUM(F38,I38,N38,Q38,U38,X38,AE38,AH38)-13)*(14/9)),80+((SUM(F38,I38,N38,Q38,U38,X38,AE38,AH38)-21)*(20/3))))))</f>
        <v xml:space="preserve"> </v>
      </c>
      <c r="AK38" s="220"/>
      <c r="AL38" s="220"/>
      <c r="AM38" s="220"/>
      <c r="AN38" s="65"/>
      <c r="AO38" s="65"/>
      <c r="AP38" s="65"/>
      <c r="AQ38" s="65"/>
      <c r="AR38" s="65"/>
      <c r="AS38" s="65"/>
    </row>
    <row r="39" spans="1:45" ht="15.15" customHeight="1" x14ac:dyDescent="0.25">
      <c r="A39" s="221">
        <v>34</v>
      </c>
      <c r="B39" s="95"/>
      <c r="C39" s="96"/>
      <c r="D39" s="96"/>
      <c r="E39" s="96"/>
      <c r="F39" s="148" t="str">
        <f>IF(เวลาเรียน!C39=0," ",IF(คุณลักษณะ!B39=0,0,IF(คุณลักษณะ!C39=0,0,IF(คุณลักษณะ!D39=0,0,IF(คุณลักษณะ!E39=0,0,IF(SUM(B39:E39)&gt;10,3,IF(SUM(B39:E39)&gt;8,2,IF(ลับ!FC39&lt;7,1,2))))))))</f>
        <v xml:space="preserve"> </v>
      </c>
      <c r="G39" s="95"/>
      <c r="H39" s="96"/>
      <c r="I39" s="148" t="str">
        <f>IF(เวลาเรียน!C39=0," ",IF(G39=0,0,IF(H39=0,0,IF(SUM(G39:H39)&gt;5,3,IF(SUM(G39:H39)&gt;4,2,IF(ลับ!FF39&lt;4,1,2))))))</f>
        <v xml:space="preserve"> </v>
      </c>
      <c r="J39" s="120"/>
      <c r="K39" s="120"/>
      <c r="L39" s="222">
        <v>34</v>
      </c>
      <c r="M39" s="95"/>
      <c r="N39" s="148" t="str">
        <f>IF(เวลาเรียน!C39=0," ",M39)</f>
        <v xml:space="preserve"> </v>
      </c>
      <c r="O39" s="221"/>
      <c r="P39" s="97"/>
      <c r="Q39" s="148" t="str">
        <f>IF(เวลาเรียน!C39=0," ",IF(O39=0,0,IF(P39=0,0,IF(SUM(O39:P39)&gt;5,3,IF(SUM(O39:P39)&gt;4,2,IF(ลับ!FI39&lt;4,1,2))))))</f>
        <v xml:space="preserve"> </v>
      </c>
      <c r="R39" s="222">
        <v>34</v>
      </c>
      <c r="S39" s="221"/>
      <c r="T39" s="97"/>
      <c r="U39" s="148" t="str">
        <f>IF(เวลาเรียน!C39=0," ",IF(S39=0,0,IF(T39=0,0,IF(SUM(S39:T39)&gt;5,3,IF(SUM(S39:T39)&gt;4,2,IF(ลับ!FL39&lt;4,1,2))))))</f>
        <v xml:space="preserve"> </v>
      </c>
      <c r="V39" s="95"/>
      <c r="W39" s="97"/>
      <c r="X39" s="148" t="str">
        <f>IF(เวลาเรียน!C39=0," ",IF(V39=0,0,IF(W39=0,0,IF(SUM(V39:W39)&gt;5,3,IF(SUM(V39:W39)&gt;4,2,IF(ลับ!FO39&lt;4,1,2))))))</f>
        <v xml:space="preserve"> </v>
      </c>
      <c r="Y39" s="222"/>
      <c r="Z39" s="217"/>
      <c r="AA39" s="217"/>
      <c r="AB39" s="222">
        <v>34</v>
      </c>
      <c r="AC39" s="221"/>
      <c r="AD39" s="97"/>
      <c r="AE39" s="148" t="str">
        <f>IF(เวลาเรียน!C39=0," ",IF(Y39=0,0,IF(AC39=0,0,IF(AD39=0,0,IF(SUM(Y39,AC39:AD39)&gt;7,3,IF(SUM(Y39,AC39:AD39)&gt;5,2,IF(ลับ!FS39&lt;5,1,2)))))))</f>
        <v xml:space="preserve"> </v>
      </c>
      <c r="AF39" s="95"/>
      <c r="AG39" s="111"/>
      <c r="AH39" s="148" t="str">
        <f>IF(เวลาเรียน!C39=0," ",IF(AF39=0,0,IF(AG39=0,0,IF(SUM(AF39:AG39)&gt;5,3,IF(SUM(AF39:AG39)&gt;4,2,IF(ลับ!FV39&lt;4,1,2))))))</f>
        <v xml:space="preserve"> </v>
      </c>
      <c r="AI39" s="225" t="str">
        <f>IF(เวลาเรียน!C39=0," ",IF(ลับ!GG39=0,0,IF(SUM(คุณลักษณะ!F39,คุณลักษณะ!I39,คุณลักษณะ!N39,คุณลักษณะ!Q39,คุณลักษณะ!U39,คุณลักษณะ!X39,คุณลักษณะ!AE39,คุณลักษณะ!AH39)&gt;20,IF(ลับ!GF39&gt;15,3,2),IF(SUM(คุณลักษณะ!F39,คุณลักษณะ!I39,คุณลักษณะ!N39,คุณลักษณะ!Q39,คุณลักษณะ!U39,คุณลักษณะ!X39,คุณลักษณะ!AE39,คุณลักษณะ!AH39)&gt;16,2,IF(ลับ!GF39&gt;12,2,1)))))</f>
        <v xml:space="preserve"> </v>
      </c>
      <c r="AJ39" s="180" t="str">
        <f t="shared" si="1"/>
        <v xml:space="preserve"> </v>
      </c>
      <c r="AK39" s="220"/>
      <c r="AL39" s="220"/>
      <c r="AM39" s="220"/>
      <c r="AN39" s="65"/>
      <c r="AO39" s="65"/>
      <c r="AP39" s="65"/>
      <c r="AQ39" s="65"/>
      <c r="AR39" s="65"/>
      <c r="AS39" s="65"/>
    </row>
    <row r="40" spans="1:45" ht="15.15" customHeight="1" thickBot="1" x14ac:dyDescent="0.3">
      <c r="A40" s="226">
        <v>35</v>
      </c>
      <c r="B40" s="98"/>
      <c r="C40" s="99"/>
      <c r="D40" s="99"/>
      <c r="E40" s="99"/>
      <c r="F40" s="227" t="str">
        <f>IF(เวลาเรียน!C40=0," ",IF(คุณลักษณะ!B40=0,0,IF(คุณลักษณะ!C40=0,0,IF(คุณลักษณะ!D40=0,0,IF(คุณลักษณะ!E40=0,0,IF(SUM(B40:E40)&gt;10,3,IF(SUM(B40:E40)&gt;8,2,IF(ลับ!FC40&lt;7,1,2))))))))</f>
        <v xml:space="preserve"> </v>
      </c>
      <c r="G40" s="98"/>
      <c r="H40" s="99"/>
      <c r="I40" s="227" t="str">
        <f>IF(เวลาเรียน!C40=0," ",IF(G40=0,0,IF(H40=0,0,IF(SUM(G40:H40)&gt;5,3,IF(SUM(G40:H40)&gt;4,2,IF(ลับ!FF40&lt;4,1,2))))))</f>
        <v xml:space="preserve"> </v>
      </c>
      <c r="J40" s="120"/>
      <c r="K40" s="120"/>
      <c r="L40" s="228">
        <v>35</v>
      </c>
      <c r="M40" s="98"/>
      <c r="N40" s="227" t="str">
        <f>IF(เวลาเรียน!C40=0," ",M40)</f>
        <v xml:space="preserve"> </v>
      </c>
      <c r="O40" s="226"/>
      <c r="P40" s="100"/>
      <c r="Q40" s="227" t="str">
        <f>IF(เวลาเรียน!C40=0," ",IF(O40=0,0,IF(P40=0,0,IF(SUM(O40:P40)&gt;5,3,IF(SUM(O40:P40)&gt;4,2,IF(ลับ!FI40&lt;4,1,2))))))</f>
        <v xml:space="preserve"> </v>
      </c>
      <c r="R40" s="228">
        <v>35</v>
      </c>
      <c r="S40" s="226"/>
      <c r="T40" s="100"/>
      <c r="U40" s="227" t="str">
        <f>IF(เวลาเรียน!C40=0," ",IF(S40=0,0,IF(T40=0,0,IF(SUM(S40:T40)&gt;5,3,IF(SUM(S40:T40)&gt;4,2,IF(ลับ!FL40&lt;4,1,2))))))</f>
        <v xml:space="preserve"> </v>
      </c>
      <c r="V40" s="98"/>
      <c r="W40" s="100"/>
      <c r="X40" s="227" t="str">
        <f>IF(เวลาเรียน!C40=0," ",IF(V40=0,0,IF(W40=0,0,IF(SUM(V40:W40)&gt;5,3,IF(SUM(V40:W40)&gt;4,2,IF(ลับ!FO40&lt;4,1,2))))))</f>
        <v xml:space="preserve"> </v>
      </c>
      <c r="Y40" s="228"/>
      <c r="Z40" s="217"/>
      <c r="AA40" s="217"/>
      <c r="AB40" s="228">
        <v>35</v>
      </c>
      <c r="AC40" s="226"/>
      <c r="AD40" s="100"/>
      <c r="AE40" s="227" t="str">
        <f>IF(เวลาเรียน!C40=0," ",IF(Y40=0,0,IF(AC40=0,0,IF(AD40=0,0,IF(SUM(Y40,AC40:AD40)&gt;7,3,IF(SUM(Y40,AC40:AD40)&gt;5,2,IF(ลับ!FS40&lt;5,1,2)))))))</f>
        <v xml:space="preserve"> </v>
      </c>
      <c r="AF40" s="98"/>
      <c r="AG40" s="230"/>
      <c r="AH40" s="227" t="str">
        <f>IF(เวลาเรียน!C40=0," ",IF(AF40=0,0,IF(AG40=0,0,IF(SUM(AF40:AG40)&gt;5,3,IF(SUM(AF40:AG40)&gt;4,2,IF(ลับ!FV40&lt;4,1,2))))))</f>
        <v xml:space="preserve"> </v>
      </c>
      <c r="AI40" s="232" t="str">
        <f>IF(เวลาเรียน!C40=0," ",IF(ลับ!GG40=0,0,IF(SUM(คุณลักษณะ!F40,คุณลักษณะ!I40,คุณลักษณะ!N40,คุณลักษณะ!Q40,คุณลักษณะ!U40,คุณลักษณะ!X40,คุณลักษณะ!AE40,คุณลักษณะ!AH40)&gt;20,IF(ลับ!GF40&gt;15,3,2),IF(SUM(คุณลักษณะ!F40,คุณลักษณะ!I40,คุณลักษณะ!N40,คุณลักษณะ!Q40,คุณลักษณะ!U40,คุณลักษณะ!X40,คุณลักษณะ!AE40,คุณลักษณะ!AH40)&gt;16,2,IF(ลับ!GF40&gt;12,2,1)))))</f>
        <v xml:space="preserve"> </v>
      </c>
      <c r="AJ40" s="183" t="str">
        <f t="shared" si="1"/>
        <v xml:space="preserve"> </v>
      </c>
      <c r="AK40" s="220"/>
      <c r="AL40" s="220"/>
      <c r="AM40" s="220"/>
      <c r="AN40" s="65"/>
      <c r="AO40" s="65"/>
      <c r="AP40" s="65"/>
      <c r="AQ40" s="65"/>
      <c r="AR40" s="65"/>
      <c r="AS40" s="65"/>
    </row>
    <row r="41" spans="1:45" ht="15.15" customHeight="1" x14ac:dyDescent="0.25">
      <c r="A41" s="214">
        <v>36</v>
      </c>
      <c r="B41" s="92"/>
      <c r="C41" s="93"/>
      <c r="D41" s="93"/>
      <c r="E41" s="93"/>
      <c r="F41" s="212" t="str">
        <f>IF(เวลาเรียน!C41=0," ",IF(คุณลักษณะ!B41=0,0,IF(คุณลักษณะ!C41=0,0,IF(คุณลักษณะ!D41=0,0,IF(คุณลักษณะ!E41=0,0,IF(SUM(B41:E41)&gt;10,3,IF(SUM(B41:E41)&gt;8,2,IF(ลับ!FC41&lt;7,1,2))))))))</f>
        <v xml:space="preserve"> </v>
      </c>
      <c r="G41" s="92"/>
      <c r="H41" s="93"/>
      <c r="I41" s="212" t="str">
        <f>IF(เวลาเรียน!C41=0," ",IF(G41=0,0,IF(H41=0,0,IF(SUM(G41:H41)&gt;5,3,IF(SUM(G41:H41)&gt;4,2,IF(ลับ!FF41&lt;4,1,2))))))</f>
        <v xml:space="preserve"> </v>
      </c>
      <c r="J41" s="120"/>
      <c r="K41" s="120"/>
      <c r="L41" s="215">
        <v>36</v>
      </c>
      <c r="M41" s="92"/>
      <c r="N41" s="212" t="str">
        <f>IF(เวลาเรียน!C41=0," ",M41)</f>
        <v xml:space="preserve"> </v>
      </c>
      <c r="O41" s="214"/>
      <c r="P41" s="94"/>
      <c r="Q41" s="212" t="str">
        <f>IF(เวลาเรียน!C41=0," ",IF(O41=0,0,IF(P41=0,0,IF(SUM(O41:P41)&gt;5,3,IF(SUM(O41:P41)&gt;4,2,IF(ลับ!FI41&lt;4,1,2))))))</f>
        <v xml:space="preserve"> </v>
      </c>
      <c r="R41" s="213">
        <v>36</v>
      </c>
      <c r="S41" s="214"/>
      <c r="T41" s="94"/>
      <c r="U41" s="212" t="str">
        <f>IF(เวลาเรียน!C41=0," ",IF(S41=0,0,IF(T41=0,0,IF(SUM(S41:T41)&gt;5,3,IF(SUM(S41:T41)&gt;4,2,IF(ลับ!FL41&lt;4,1,2))))))</f>
        <v xml:space="preserve"> </v>
      </c>
      <c r="V41" s="92"/>
      <c r="W41" s="94"/>
      <c r="X41" s="212" t="str">
        <f>IF(เวลาเรียน!C41=0," ",IF(V41=0,0,IF(W41=0,0,IF(SUM(V41:W41)&gt;5,3,IF(SUM(V41:W41)&gt;4,2,IF(ลับ!FO41&lt;4,1,2))))))</f>
        <v xml:space="preserve"> </v>
      </c>
      <c r="Y41" s="213"/>
      <c r="Z41" s="217"/>
      <c r="AA41" s="217"/>
      <c r="AB41" s="213">
        <v>36</v>
      </c>
      <c r="AC41" s="214"/>
      <c r="AD41" s="94"/>
      <c r="AE41" s="212" t="str">
        <f>IF(เวลาเรียน!C41=0," ",IF(Y41=0,0,IF(AC41=0,0,IF(AD41=0,0,IF(SUM(Y41,AC41:AD41)&gt;7,3,IF(SUM(Y41,AC41:AD41)&gt;5,2,IF(ลับ!FS41&lt;5,1,2)))))))</f>
        <v xml:space="preserve"> </v>
      </c>
      <c r="AF41" s="92"/>
      <c r="AG41" s="93"/>
      <c r="AH41" s="212" t="str">
        <f>IF(เวลาเรียน!C41=0," ",IF(AF41=0,0,IF(AG41=0,0,IF(SUM(AF41:AG41)&gt;5,3,IF(SUM(AF41:AG41)&gt;4,2,IF(ลับ!FV41&lt;4,1,2))))))</f>
        <v xml:space="preserve"> </v>
      </c>
      <c r="AI41" s="219" t="str">
        <f>IF(เวลาเรียน!C41=0," ",IF(ลับ!GG41=0,0,IF(SUM(คุณลักษณะ!F41,คุณลักษณะ!I41,คุณลักษณะ!N41,คุณลักษณะ!Q41,คุณลักษณะ!U41,คุณลักษณะ!X41,คุณลักษณะ!AE41,คุณลักษณะ!AH41)&gt;20,IF(ลับ!GF41&gt;15,3,2),IF(SUM(คุณลักษณะ!F41,คุณลักษณะ!I41,คุณลักษณะ!N41,คุณลักษณะ!Q41,คุณลักษณะ!U41,คุณลักษณะ!X41,คุณลักษณะ!AE41,คุณลักษณะ!AH41)&gt;16,2,IF(ลับ!GF41&gt;12,2,1)))))</f>
        <v xml:space="preserve"> </v>
      </c>
      <c r="AJ41" s="182" t="str">
        <f t="shared" si="1"/>
        <v xml:space="preserve"> </v>
      </c>
      <c r="AK41" s="220"/>
      <c r="AL41" s="220"/>
      <c r="AM41" s="220"/>
      <c r="AN41" s="65"/>
      <c r="AO41" s="65"/>
      <c r="AP41" s="65"/>
      <c r="AQ41" s="65"/>
      <c r="AR41" s="65"/>
      <c r="AS41" s="65"/>
    </row>
    <row r="42" spans="1:45" ht="15.15" customHeight="1" x14ac:dyDescent="0.25">
      <c r="A42" s="221">
        <v>37</v>
      </c>
      <c r="B42" s="95"/>
      <c r="C42" s="96"/>
      <c r="D42" s="96"/>
      <c r="E42" s="96"/>
      <c r="F42" s="148" t="str">
        <f>IF(เวลาเรียน!C42=0," ",IF(คุณลักษณะ!B42=0,0,IF(คุณลักษณะ!C42=0,0,IF(คุณลักษณะ!D42=0,0,IF(คุณลักษณะ!E42=0,0,IF(SUM(B42:E42)&gt;10,3,IF(SUM(B42:E42)&gt;8,2,IF(ลับ!FC42&lt;7,1,2))))))))</f>
        <v xml:space="preserve"> </v>
      </c>
      <c r="G42" s="95"/>
      <c r="H42" s="96"/>
      <c r="I42" s="148" t="str">
        <f>IF(เวลาเรียน!C42=0," ",IF(G42=0,0,IF(H42=0,0,IF(SUM(G42:H42)&gt;5,3,IF(SUM(G42:H42)&gt;4,2,IF(ลับ!FF42&lt;4,1,2))))))</f>
        <v xml:space="preserve"> </v>
      </c>
      <c r="J42" s="120"/>
      <c r="K42" s="120"/>
      <c r="L42" s="222">
        <v>37</v>
      </c>
      <c r="M42" s="95"/>
      <c r="N42" s="148" t="str">
        <f>IF(เวลาเรียน!C42=0," ",M42)</f>
        <v xml:space="preserve"> </v>
      </c>
      <c r="O42" s="221"/>
      <c r="P42" s="97"/>
      <c r="Q42" s="148" t="str">
        <f>IF(เวลาเรียน!C42=0," ",IF(O42=0,0,IF(P42=0,0,IF(SUM(O42:P42)&gt;5,3,IF(SUM(O42:P42)&gt;4,2,IF(ลับ!FI42&lt;4,1,2))))))</f>
        <v xml:space="preserve"> </v>
      </c>
      <c r="R42" s="222">
        <v>37</v>
      </c>
      <c r="S42" s="221"/>
      <c r="T42" s="97"/>
      <c r="U42" s="148" t="str">
        <f>IF(เวลาเรียน!C42=0," ",IF(S42=0,0,IF(T42=0,0,IF(SUM(S42:T42)&gt;5,3,IF(SUM(S42:T42)&gt;4,2,IF(ลับ!FL42&lt;4,1,2))))))</f>
        <v xml:space="preserve"> </v>
      </c>
      <c r="V42" s="95"/>
      <c r="W42" s="97"/>
      <c r="X42" s="148" t="str">
        <f>IF(เวลาเรียน!C42=0," ",IF(V42=0,0,IF(W42=0,0,IF(SUM(V42:W42)&gt;5,3,IF(SUM(V42:W42)&gt;4,2,IF(ลับ!FO42&lt;4,1,2))))))</f>
        <v xml:space="preserve"> </v>
      </c>
      <c r="Y42" s="222"/>
      <c r="Z42" s="217"/>
      <c r="AA42" s="217"/>
      <c r="AB42" s="222">
        <v>37</v>
      </c>
      <c r="AC42" s="221"/>
      <c r="AD42" s="97"/>
      <c r="AE42" s="148" t="str">
        <f>IF(เวลาเรียน!C42=0," ",IF(Y42=0,0,IF(AC42=0,0,IF(AD42=0,0,IF(SUM(Y42,AC42:AD42)&gt;7,3,IF(SUM(Y42,AC42:AD42)&gt;5,2,IF(ลับ!FS42&lt;5,1,2)))))))</f>
        <v xml:space="preserve"> </v>
      </c>
      <c r="AF42" s="95"/>
      <c r="AG42" s="111"/>
      <c r="AH42" s="148" t="str">
        <f>IF(เวลาเรียน!C42=0," ",IF(AF42=0,0,IF(AG42=0,0,IF(SUM(AF42:AG42)&gt;5,3,IF(SUM(AF42:AG42)&gt;4,2,IF(ลับ!FV42&lt;4,1,2))))))</f>
        <v xml:space="preserve"> </v>
      </c>
      <c r="AI42" s="225" t="str">
        <f>IF(เวลาเรียน!C42=0," ",IF(ลับ!GG42=0,0,IF(SUM(คุณลักษณะ!F42,คุณลักษณะ!I42,คุณลักษณะ!N42,คุณลักษณะ!Q42,คุณลักษณะ!U42,คุณลักษณะ!X42,คุณลักษณะ!AE42,คุณลักษณะ!AH42)&gt;20,IF(ลับ!GF42&gt;15,3,2),IF(SUM(คุณลักษณะ!F42,คุณลักษณะ!I42,คุณลักษณะ!N42,คุณลักษณะ!Q42,คุณลักษณะ!U42,คุณลักษณะ!X42,คุณลักษณะ!AE42,คุณลักษณะ!AH42)&gt;16,2,IF(ลับ!GF42&gt;12,2,1)))))</f>
        <v xml:space="preserve"> </v>
      </c>
      <c r="AJ42" s="180" t="str">
        <f t="shared" si="1"/>
        <v xml:space="preserve"> </v>
      </c>
      <c r="AK42" s="220"/>
      <c r="AL42" s="220"/>
      <c r="AM42" s="220"/>
      <c r="AN42" s="65"/>
      <c r="AO42" s="65"/>
      <c r="AP42" s="65"/>
      <c r="AQ42" s="65"/>
      <c r="AR42" s="65"/>
      <c r="AS42" s="65"/>
    </row>
    <row r="43" spans="1:45" ht="15.15" customHeight="1" x14ac:dyDescent="0.25">
      <c r="A43" s="221">
        <v>38</v>
      </c>
      <c r="B43" s="95"/>
      <c r="C43" s="96"/>
      <c r="D43" s="96"/>
      <c r="E43" s="96"/>
      <c r="F43" s="148" t="str">
        <f>IF(เวลาเรียน!C43=0," ",IF(คุณลักษณะ!B43=0,0,IF(คุณลักษณะ!C43=0,0,IF(คุณลักษณะ!D43=0,0,IF(คุณลักษณะ!E43=0,0,IF(SUM(B43:E43)&gt;10,3,IF(SUM(B43:E43)&gt;8,2,IF(ลับ!FC43&lt;7,1,2))))))))</f>
        <v xml:space="preserve"> </v>
      </c>
      <c r="G43" s="95"/>
      <c r="H43" s="96"/>
      <c r="I43" s="148" t="str">
        <f>IF(เวลาเรียน!C43=0," ",IF(G43=0,0,IF(H43=0,0,IF(SUM(G43:H43)&gt;5,3,IF(SUM(G43:H43)&gt;4,2,IF(ลับ!FF43&lt;4,1,2))))))</f>
        <v xml:space="preserve"> </v>
      </c>
      <c r="J43" s="120"/>
      <c r="K43" s="120"/>
      <c r="L43" s="222">
        <v>38</v>
      </c>
      <c r="M43" s="95"/>
      <c r="N43" s="148" t="str">
        <f>IF(เวลาเรียน!C43=0," ",M43)</f>
        <v xml:space="preserve"> </v>
      </c>
      <c r="O43" s="221"/>
      <c r="P43" s="97"/>
      <c r="Q43" s="148" t="str">
        <f>IF(เวลาเรียน!C43=0," ",IF(O43=0,0,IF(P43=0,0,IF(SUM(O43:P43)&gt;5,3,IF(SUM(O43:P43)&gt;4,2,IF(ลับ!FI43&lt;4,1,2))))))</f>
        <v xml:space="preserve"> </v>
      </c>
      <c r="R43" s="222">
        <v>38</v>
      </c>
      <c r="S43" s="221"/>
      <c r="T43" s="97"/>
      <c r="U43" s="148" t="str">
        <f>IF(เวลาเรียน!C43=0," ",IF(S43=0,0,IF(T43=0,0,IF(SUM(S43:T43)&gt;5,3,IF(SUM(S43:T43)&gt;4,2,IF(ลับ!FL43&lt;4,1,2))))))</f>
        <v xml:space="preserve"> </v>
      </c>
      <c r="V43" s="95"/>
      <c r="W43" s="97"/>
      <c r="X43" s="148" t="str">
        <f>IF(เวลาเรียน!C43=0," ",IF(V43=0,0,IF(W43=0,0,IF(SUM(V43:W43)&gt;5,3,IF(SUM(V43:W43)&gt;4,2,IF(ลับ!FO43&lt;4,1,2))))))</f>
        <v xml:space="preserve"> </v>
      </c>
      <c r="Y43" s="222"/>
      <c r="Z43" s="217"/>
      <c r="AA43" s="217"/>
      <c r="AB43" s="222">
        <v>38</v>
      </c>
      <c r="AC43" s="221"/>
      <c r="AD43" s="97"/>
      <c r="AE43" s="148" t="str">
        <f>IF(เวลาเรียน!C43=0," ",IF(Y43=0,0,IF(AC43=0,0,IF(AD43=0,0,IF(SUM(Y43,AC43:AD43)&gt;7,3,IF(SUM(Y43,AC43:AD43)&gt;5,2,IF(ลับ!FS43&lt;5,1,2)))))))</f>
        <v xml:space="preserve"> </v>
      </c>
      <c r="AF43" s="95"/>
      <c r="AG43" s="111"/>
      <c r="AH43" s="148" t="str">
        <f>IF(เวลาเรียน!C43=0," ",IF(AF43=0,0,IF(AG43=0,0,IF(SUM(AF43:AG43)&gt;5,3,IF(SUM(AF43:AG43)&gt;4,2,IF(ลับ!FV43&lt;4,1,2))))))</f>
        <v xml:space="preserve"> </v>
      </c>
      <c r="AI43" s="225" t="str">
        <f>IF(เวลาเรียน!C43=0," ",IF(ลับ!GG43=0,0,IF(SUM(คุณลักษณะ!F43,คุณลักษณะ!I43,คุณลักษณะ!N43,คุณลักษณะ!Q43,คุณลักษณะ!U43,คุณลักษณะ!X43,คุณลักษณะ!AE43,คุณลักษณะ!AH43)&gt;20,IF(ลับ!GF43&gt;15,3,2),IF(SUM(คุณลักษณะ!F43,คุณลักษณะ!I43,คุณลักษณะ!N43,คุณลักษณะ!Q43,คุณลักษณะ!U43,คุณลักษณะ!X43,คุณลักษณะ!AE43,คุณลักษณะ!AH43)&gt;16,2,IF(ลับ!GF43&gt;12,2,1)))))</f>
        <v xml:space="preserve"> </v>
      </c>
      <c r="AJ43" s="180" t="str">
        <f t="shared" si="1"/>
        <v xml:space="preserve"> </v>
      </c>
      <c r="AK43" s="220"/>
      <c r="AL43" s="220"/>
      <c r="AM43" s="220"/>
      <c r="AN43" s="65"/>
      <c r="AO43" s="65"/>
      <c r="AP43" s="65"/>
      <c r="AQ43" s="65"/>
      <c r="AR43" s="65"/>
      <c r="AS43" s="65"/>
    </row>
    <row r="44" spans="1:45" ht="15.15" customHeight="1" x14ac:dyDescent="0.25">
      <c r="A44" s="221">
        <v>39</v>
      </c>
      <c r="B44" s="95"/>
      <c r="C44" s="96"/>
      <c r="D44" s="96"/>
      <c r="E44" s="96"/>
      <c r="F44" s="148" t="str">
        <f>IF(เวลาเรียน!C44=0," ",IF(คุณลักษณะ!B44=0,0,IF(คุณลักษณะ!C44=0,0,IF(คุณลักษณะ!D44=0,0,IF(คุณลักษณะ!E44=0,0,IF(SUM(B44:E44)&gt;10,3,IF(SUM(B44:E44)&gt;8,2,IF(ลับ!FC44&lt;7,1,2))))))))</f>
        <v xml:space="preserve"> </v>
      </c>
      <c r="G44" s="95"/>
      <c r="H44" s="96"/>
      <c r="I44" s="148" t="str">
        <f>IF(เวลาเรียน!C44=0," ",IF(G44=0,0,IF(H44=0,0,IF(SUM(G44:H44)&gt;5,3,IF(SUM(G44:H44)&gt;4,2,IF(ลับ!FF44&lt;4,1,2))))))</f>
        <v xml:space="preserve"> </v>
      </c>
      <c r="J44" s="120"/>
      <c r="K44" s="120"/>
      <c r="L44" s="222">
        <v>39</v>
      </c>
      <c r="M44" s="95"/>
      <c r="N44" s="148" t="str">
        <f>IF(เวลาเรียน!C44=0," ",M44)</f>
        <v xml:space="preserve"> </v>
      </c>
      <c r="O44" s="221"/>
      <c r="P44" s="97"/>
      <c r="Q44" s="148" t="str">
        <f>IF(เวลาเรียน!C44=0," ",IF(O44=0,0,IF(P44=0,0,IF(SUM(O44:P44)&gt;5,3,IF(SUM(O44:P44)&gt;4,2,IF(ลับ!FI44&lt;4,1,2))))))</f>
        <v xml:space="preserve"> </v>
      </c>
      <c r="R44" s="222">
        <v>39</v>
      </c>
      <c r="S44" s="221"/>
      <c r="T44" s="97"/>
      <c r="U44" s="148" t="str">
        <f>IF(เวลาเรียน!C44=0," ",IF(S44=0,0,IF(T44=0,0,IF(SUM(S44:T44)&gt;5,3,IF(SUM(S44:T44)&gt;4,2,IF(ลับ!FL44&lt;4,1,2))))))</f>
        <v xml:space="preserve"> </v>
      </c>
      <c r="V44" s="95"/>
      <c r="W44" s="97"/>
      <c r="X44" s="148" t="str">
        <f>IF(เวลาเรียน!C44=0," ",IF(V44=0,0,IF(W44=0,0,IF(SUM(V44:W44)&gt;5,3,IF(SUM(V44:W44)&gt;4,2,IF(ลับ!FO44&lt;4,1,2))))))</f>
        <v xml:space="preserve"> </v>
      </c>
      <c r="Y44" s="222"/>
      <c r="Z44" s="217"/>
      <c r="AA44" s="217"/>
      <c r="AB44" s="222">
        <v>39</v>
      </c>
      <c r="AC44" s="221"/>
      <c r="AD44" s="97"/>
      <c r="AE44" s="148" t="str">
        <f>IF(เวลาเรียน!C44=0," ",IF(Y44=0,0,IF(AC44=0,0,IF(AD44=0,0,IF(SUM(Y44,AC44:AD44)&gt;7,3,IF(SUM(Y44,AC44:AD44)&gt;5,2,IF(ลับ!FS44&lt;5,1,2)))))))</f>
        <v xml:space="preserve"> </v>
      </c>
      <c r="AF44" s="95"/>
      <c r="AG44" s="111"/>
      <c r="AH44" s="148" t="str">
        <f>IF(เวลาเรียน!C44=0," ",IF(AF44=0,0,IF(AG44=0,0,IF(SUM(AF44:AG44)&gt;5,3,IF(SUM(AF44:AG44)&gt;4,2,IF(ลับ!FV44&lt;4,1,2))))))</f>
        <v xml:space="preserve"> </v>
      </c>
      <c r="AI44" s="225" t="str">
        <f>IF(เวลาเรียน!C44=0," ",IF(ลับ!GG44=0,0,IF(SUM(คุณลักษณะ!F44,คุณลักษณะ!I44,คุณลักษณะ!N44,คุณลักษณะ!Q44,คุณลักษณะ!U44,คุณลักษณะ!X44,คุณลักษณะ!AE44,คุณลักษณะ!AH44)&gt;20,IF(ลับ!GF44&gt;15,3,2),IF(SUM(คุณลักษณะ!F44,คุณลักษณะ!I44,คุณลักษณะ!N44,คุณลักษณะ!Q44,คุณลักษณะ!U44,คุณลักษณะ!X44,คุณลักษณะ!AE44,คุณลักษณะ!AH44)&gt;16,2,IF(ลับ!GF44&gt;12,2,1)))))</f>
        <v xml:space="preserve"> </v>
      </c>
      <c r="AJ44" s="180" t="str">
        <f t="shared" si="1"/>
        <v xml:space="preserve"> </v>
      </c>
      <c r="AK44" s="220"/>
      <c r="AL44" s="220"/>
      <c r="AM44" s="220"/>
      <c r="AN44" s="65"/>
      <c r="AO44" s="65"/>
      <c r="AP44" s="65"/>
      <c r="AQ44" s="65"/>
      <c r="AR44" s="65"/>
      <c r="AS44" s="65"/>
    </row>
    <row r="45" spans="1:45" ht="15.15" customHeight="1" thickBot="1" x14ac:dyDescent="0.3">
      <c r="A45" s="226">
        <v>40</v>
      </c>
      <c r="B45" s="98"/>
      <c r="C45" s="99"/>
      <c r="D45" s="99"/>
      <c r="E45" s="99"/>
      <c r="F45" s="227" t="str">
        <f>IF(เวลาเรียน!C45=0," ",IF(คุณลักษณะ!B45=0,0,IF(คุณลักษณะ!C45=0,0,IF(คุณลักษณะ!D45=0,0,IF(คุณลักษณะ!E45=0,0,IF(SUM(B45:E45)&gt;10,3,IF(SUM(B45:E45)&gt;8,2,IF(ลับ!FC45&lt;7,1,2))))))))</f>
        <v xml:space="preserve"> </v>
      </c>
      <c r="G45" s="98"/>
      <c r="H45" s="99"/>
      <c r="I45" s="227" t="str">
        <f>IF(เวลาเรียน!C45=0," ",IF(G45=0,0,IF(H45=0,0,IF(SUM(G45:H45)&gt;5,3,IF(SUM(G45:H45)&gt;4,2,IF(ลับ!FF45&lt;4,1,2))))))</f>
        <v xml:space="preserve"> </v>
      </c>
      <c r="J45" s="120"/>
      <c r="K45" s="120"/>
      <c r="L45" s="228">
        <v>40</v>
      </c>
      <c r="M45" s="98"/>
      <c r="N45" s="227" t="str">
        <f>IF(เวลาเรียน!C45=0," ",M45)</f>
        <v xml:space="preserve"> </v>
      </c>
      <c r="O45" s="226"/>
      <c r="P45" s="100"/>
      <c r="Q45" s="227" t="str">
        <f>IF(เวลาเรียน!C45=0," ",IF(O45=0,0,IF(P45=0,0,IF(SUM(O45:P45)&gt;5,3,IF(SUM(O45:P45)&gt;4,2,IF(ลับ!FI45&lt;4,1,2))))))</f>
        <v xml:space="preserve"> </v>
      </c>
      <c r="R45" s="233">
        <v>40</v>
      </c>
      <c r="S45" s="226"/>
      <c r="T45" s="100"/>
      <c r="U45" s="227" t="str">
        <f>IF(เวลาเรียน!C45=0," ",IF(S45=0,0,IF(T45=0,0,IF(SUM(S45:T45)&gt;5,3,IF(SUM(S45:T45)&gt;4,2,IF(ลับ!FL45&lt;4,1,2))))))</f>
        <v xml:space="preserve"> </v>
      </c>
      <c r="V45" s="98"/>
      <c r="W45" s="100"/>
      <c r="X45" s="227" t="str">
        <f>IF(เวลาเรียน!C45=0," ",IF(V45=0,0,IF(W45=0,0,IF(SUM(V45:W45)&gt;5,3,IF(SUM(V45:W45)&gt;4,2,IF(ลับ!FO45&lt;4,1,2))))))</f>
        <v xml:space="preserve"> </v>
      </c>
      <c r="Y45" s="233"/>
      <c r="Z45" s="217"/>
      <c r="AA45" s="217"/>
      <c r="AB45" s="233">
        <v>40</v>
      </c>
      <c r="AC45" s="226"/>
      <c r="AD45" s="100"/>
      <c r="AE45" s="227" t="str">
        <f>IF(เวลาเรียน!C45=0," ",IF(Y45=0,0,IF(AC45=0,0,IF(AD45=0,0,IF(SUM(Y45,AC45:AD45)&gt;7,3,IF(SUM(Y45,AC45:AD45)&gt;5,2,IF(ลับ!FS45&lt;5,1,2)))))))</f>
        <v xml:space="preserve"> </v>
      </c>
      <c r="AF45" s="98"/>
      <c r="AG45" s="230"/>
      <c r="AH45" s="227" t="str">
        <f>IF(เวลาเรียน!C45=0," ",IF(AF45=0,0,IF(AG45=0,0,IF(SUM(AF45:AG45)&gt;5,3,IF(SUM(AF45:AG45)&gt;4,2,IF(ลับ!FV45&lt;4,1,2))))))</f>
        <v xml:space="preserve"> </v>
      </c>
      <c r="AI45" s="232" t="str">
        <f>IF(เวลาเรียน!C45=0," ",IF(ลับ!GG45=0,0,IF(SUM(คุณลักษณะ!F45,คุณลักษณะ!I45,คุณลักษณะ!N45,คุณลักษณะ!Q45,คุณลักษณะ!U45,คุณลักษณะ!X45,คุณลักษณะ!AE45,คุณลักษณะ!AH45)&gt;20,IF(ลับ!GF45&gt;15,3,2),IF(SUM(คุณลักษณะ!F45,คุณลักษณะ!I45,คุณลักษณะ!N45,คุณลักษณะ!Q45,คุณลักษณะ!U45,คุณลักษณะ!X45,คุณลักษณะ!AE45,คุณลักษณะ!AH45)&gt;16,2,IF(ลับ!GF45&gt;12,2,1)))))</f>
        <v xml:space="preserve"> </v>
      </c>
      <c r="AJ45" s="183" t="str">
        <f t="shared" si="1"/>
        <v xml:space="preserve"> </v>
      </c>
      <c r="AK45" s="220"/>
      <c r="AL45" s="220"/>
      <c r="AM45" s="220"/>
      <c r="AN45" s="65"/>
      <c r="AO45" s="65"/>
      <c r="AP45" s="65"/>
      <c r="AQ45" s="65"/>
      <c r="AR45" s="65"/>
      <c r="AS45" s="65"/>
    </row>
    <row r="46" spans="1:45" ht="15.15" customHeight="1" x14ac:dyDescent="0.25">
      <c r="A46" s="214">
        <v>41</v>
      </c>
      <c r="B46" s="92"/>
      <c r="C46" s="93"/>
      <c r="D46" s="93"/>
      <c r="E46" s="93"/>
      <c r="F46" s="212" t="str">
        <f>IF(เวลาเรียน!C46=0," ",IF(คุณลักษณะ!B46=0,0,IF(คุณลักษณะ!C46=0,0,IF(คุณลักษณะ!D46=0,0,IF(คุณลักษณะ!E46=0,0,IF(SUM(B46:E46)&gt;10,3,IF(SUM(B46:E46)&gt;8,2,IF(ลับ!FC46&lt;7,1,2))))))))</f>
        <v xml:space="preserve"> </v>
      </c>
      <c r="G46" s="92"/>
      <c r="H46" s="93"/>
      <c r="I46" s="212" t="str">
        <f>IF(เวลาเรียน!C46=0," ",IF(G46=0,0,IF(H46=0,0,IF(SUM(G46:H46)&gt;5,3,IF(SUM(G46:H46)&gt;4,2,IF(ลับ!FF46&lt;4,1,2))))))</f>
        <v xml:space="preserve"> </v>
      </c>
      <c r="J46" s="120"/>
      <c r="K46" s="120"/>
      <c r="L46" s="215">
        <v>41</v>
      </c>
      <c r="M46" s="92"/>
      <c r="N46" s="212" t="str">
        <f>IF(เวลาเรียน!C46=0," ",M46)</f>
        <v xml:space="preserve"> </v>
      </c>
      <c r="O46" s="214"/>
      <c r="P46" s="94"/>
      <c r="Q46" s="212" t="str">
        <f>IF(เวลาเรียน!C46=0," ",IF(O46=0,0,IF(P46=0,0,IF(SUM(O46:P46)&gt;5,3,IF(SUM(O46:P46)&gt;4,2,IF(ลับ!FI46&lt;4,1,2))))))</f>
        <v xml:space="preserve"> </v>
      </c>
      <c r="R46" s="215">
        <v>41</v>
      </c>
      <c r="S46" s="214"/>
      <c r="T46" s="94"/>
      <c r="U46" s="212" t="str">
        <f>IF(เวลาเรียน!C46=0," ",IF(S46=0,0,IF(T46=0,0,IF(SUM(S46:T46)&gt;5,3,IF(SUM(S46:T46)&gt;4,2,IF(ลับ!FL46&lt;4,1,2))))))</f>
        <v xml:space="preserve"> </v>
      </c>
      <c r="V46" s="92"/>
      <c r="W46" s="94"/>
      <c r="X46" s="212" t="str">
        <f>IF(เวลาเรียน!C46=0," ",IF(V46=0,0,IF(W46=0,0,IF(SUM(V46:W46)&gt;5,3,IF(SUM(V46:W46)&gt;4,2,IF(ลับ!FO46&lt;4,1,2))))))</f>
        <v xml:space="preserve"> </v>
      </c>
      <c r="Y46" s="215"/>
      <c r="Z46" s="217"/>
      <c r="AA46" s="217"/>
      <c r="AB46" s="215">
        <v>41</v>
      </c>
      <c r="AC46" s="214"/>
      <c r="AD46" s="94"/>
      <c r="AE46" s="212" t="str">
        <f>IF(เวลาเรียน!C46=0," ",IF(Y46=0,0,IF(AC46=0,0,IF(AD46=0,0,IF(SUM(Y46,AC46:AD46)&gt;7,3,IF(SUM(Y46,AC46:AD46)&gt;5,2,IF(ลับ!FS46&lt;5,1,2)))))))</f>
        <v xml:space="preserve"> </v>
      </c>
      <c r="AF46" s="92"/>
      <c r="AG46" s="93"/>
      <c r="AH46" s="212" t="str">
        <f>IF(เวลาเรียน!C46=0," ",IF(AF46=0,0,IF(AG46=0,0,IF(SUM(AF46:AG46)&gt;5,3,IF(SUM(AF46:AG46)&gt;4,2,IF(ลับ!FV46&lt;4,1,2))))))</f>
        <v xml:space="preserve"> </v>
      </c>
      <c r="AI46" s="219" t="str">
        <f>IF(เวลาเรียน!C46=0," ",IF(ลับ!GG46=0,0,IF(SUM(คุณลักษณะ!F46,คุณลักษณะ!I46,คุณลักษณะ!N46,คุณลักษณะ!Q46,คุณลักษณะ!U46,คุณลักษณะ!X46,คุณลักษณะ!AE46,คุณลักษณะ!AH46)&gt;20,IF(ลับ!GF46&gt;15,3,2),IF(SUM(คุณลักษณะ!F46,คุณลักษณะ!I46,คุณลักษณะ!N46,คุณลักษณะ!Q46,คุณลักษณะ!U46,คุณลักษณะ!X46,คุณลักษณะ!AE46,คุณลักษณะ!AH46)&gt;16,2,IF(ลับ!GF46&gt;12,2,1)))))</f>
        <v xml:space="preserve"> </v>
      </c>
      <c r="AJ46" s="182" t="str">
        <f t="shared" si="1"/>
        <v xml:space="preserve"> </v>
      </c>
      <c r="AK46" s="220"/>
      <c r="AL46" s="220"/>
      <c r="AM46" s="220"/>
      <c r="AN46" s="65"/>
      <c r="AO46" s="65"/>
      <c r="AP46" s="65"/>
      <c r="AQ46" s="65"/>
      <c r="AR46" s="65"/>
      <c r="AS46" s="65"/>
    </row>
    <row r="47" spans="1:45" ht="15.15" customHeight="1" x14ac:dyDescent="0.25">
      <c r="A47" s="221">
        <v>42</v>
      </c>
      <c r="B47" s="95"/>
      <c r="C47" s="96"/>
      <c r="D47" s="96"/>
      <c r="E47" s="96"/>
      <c r="F47" s="148" t="str">
        <f>IF(เวลาเรียน!C47=0," ",IF(คุณลักษณะ!B47=0,0,IF(คุณลักษณะ!C47=0,0,IF(คุณลักษณะ!D47=0,0,IF(คุณลักษณะ!E47=0,0,IF(SUM(B47:E47)&gt;10,3,IF(SUM(B47:E47)&gt;8,2,IF(ลับ!FC47&lt;7,1,2))))))))</f>
        <v xml:space="preserve"> </v>
      </c>
      <c r="G47" s="95"/>
      <c r="H47" s="96"/>
      <c r="I47" s="148" t="str">
        <f>IF(เวลาเรียน!C47=0," ",IF(G47=0,0,IF(H47=0,0,IF(SUM(G47:H47)&gt;5,3,IF(SUM(G47:H47)&gt;4,2,IF(ลับ!FF47&lt;4,1,2))))))</f>
        <v xml:space="preserve"> </v>
      </c>
      <c r="J47" s="120"/>
      <c r="K47" s="120"/>
      <c r="L47" s="222">
        <v>42</v>
      </c>
      <c r="M47" s="95"/>
      <c r="N47" s="148" t="str">
        <f>IF(เวลาเรียน!C47=0," ",M47)</f>
        <v xml:space="preserve"> </v>
      </c>
      <c r="O47" s="221"/>
      <c r="P47" s="97"/>
      <c r="Q47" s="148" t="str">
        <f>IF(เวลาเรียน!C47=0," ",IF(O47=0,0,IF(P47=0,0,IF(SUM(O47:P47)&gt;5,3,IF(SUM(O47:P47)&gt;4,2,IF(ลับ!FI47&lt;4,1,2))))))</f>
        <v xml:space="preserve"> </v>
      </c>
      <c r="R47" s="222">
        <v>42</v>
      </c>
      <c r="S47" s="221"/>
      <c r="T47" s="97"/>
      <c r="U47" s="148" t="str">
        <f>IF(เวลาเรียน!C47=0," ",IF(S47=0,0,IF(T47=0,0,IF(SUM(S47:T47)&gt;5,3,IF(SUM(S47:T47)&gt;4,2,IF(ลับ!FL47&lt;4,1,2))))))</f>
        <v xml:space="preserve"> </v>
      </c>
      <c r="V47" s="95"/>
      <c r="W47" s="97"/>
      <c r="X47" s="148" t="str">
        <f>IF(เวลาเรียน!C47=0," ",IF(V47=0,0,IF(W47=0,0,IF(SUM(V47:W47)&gt;5,3,IF(SUM(V47:W47)&gt;4,2,IF(ลับ!FO47&lt;4,1,2))))))</f>
        <v xml:space="preserve"> </v>
      </c>
      <c r="Y47" s="222"/>
      <c r="Z47" s="217"/>
      <c r="AA47" s="217"/>
      <c r="AB47" s="222">
        <v>42</v>
      </c>
      <c r="AC47" s="221"/>
      <c r="AD47" s="97"/>
      <c r="AE47" s="148" t="str">
        <f>IF(เวลาเรียน!C47=0," ",IF(Y47=0,0,IF(AC47=0,0,IF(AD47=0,0,IF(SUM(Y47,AC47:AD47)&gt;7,3,IF(SUM(Y47,AC47:AD47)&gt;5,2,IF(ลับ!FS47&lt;5,1,2)))))))</f>
        <v xml:space="preserve"> </v>
      </c>
      <c r="AF47" s="95"/>
      <c r="AG47" s="111"/>
      <c r="AH47" s="148" t="str">
        <f>IF(เวลาเรียน!C47=0," ",IF(AF47=0,0,IF(AG47=0,0,IF(SUM(AF47:AG47)&gt;5,3,IF(SUM(AF47:AG47)&gt;4,2,IF(ลับ!FV47&lt;4,1,2))))))</f>
        <v xml:space="preserve"> </v>
      </c>
      <c r="AI47" s="225" t="str">
        <f>IF(เวลาเรียน!C47=0," ",IF(ลับ!GG47=0,0,IF(SUM(คุณลักษณะ!F47,คุณลักษณะ!I47,คุณลักษณะ!N47,คุณลักษณะ!Q47,คุณลักษณะ!U47,คุณลักษณะ!X47,คุณลักษณะ!AE47,คุณลักษณะ!AH47)&gt;20,IF(ลับ!GF47&gt;15,3,2),IF(SUM(คุณลักษณะ!F47,คุณลักษณะ!I47,คุณลักษณะ!N47,คุณลักษณะ!Q47,คุณลักษณะ!U47,คุณลักษณะ!X47,คุณลักษณะ!AE47,คุณลักษณะ!AH47)&gt;16,2,IF(ลับ!GF47&gt;12,2,1)))))</f>
        <v xml:space="preserve"> </v>
      </c>
      <c r="AJ47" s="180" t="str">
        <f t="shared" si="1"/>
        <v xml:space="preserve"> </v>
      </c>
      <c r="AK47" s="220"/>
      <c r="AL47" s="220"/>
      <c r="AM47" s="220"/>
      <c r="AN47" s="65"/>
      <c r="AO47" s="65"/>
      <c r="AP47" s="65"/>
      <c r="AQ47" s="65"/>
      <c r="AR47" s="65"/>
      <c r="AS47" s="65"/>
    </row>
    <row r="48" spans="1:45" ht="15.15" customHeight="1" x14ac:dyDescent="0.25">
      <c r="A48" s="221">
        <v>43</v>
      </c>
      <c r="B48" s="95"/>
      <c r="C48" s="96"/>
      <c r="D48" s="96"/>
      <c r="E48" s="96"/>
      <c r="F48" s="148" t="str">
        <f>IF(เวลาเรียน!C48=0," ",IF(คุณลักษณะ!B48=0,0,IF(คุณลักษณะ!C48=0,0,IF(คุณลักษณะ!D48=0,0,IF(คุณลักษณะ!E48=0,0,IF(SUM(B48:E48)&gt;10,3,IF(SUM(B48:E48)&gt;8,2,IF(ลับ!FC48&lt;7,1,2))))))))</f>
        <v xml:space="preserve"> </v>
      </c>
      <c r="G48" s="95"/>
      <c r="H48" s="96"/>
      <c r="I48" s="148" t="str">
        <f>IF(เวลาเรียน!C48=0," ",IF(G48=0,0,IF(H48=0,0,IF(SUM(G48:H48)&gt;5,3,IF(SUM(G48:H48)&gt;4,2,IF(ลับ!FF48&lt;4,1,2))))))</f>
        <v xml:space="preserve"> </v>
      </c>
      <c r="J48" s="120"/>
      <c r="K48" s="120"/>
      <c r="L48" s="222">
        <v>43</v>
      </c>
      <c r="M48" s="95"/>
      <c r="N48" s="148" t="str">
        <f>IF(เวลาเรียน!C48=0," ",M48)</f>
        <v xml:space="preserve"> </v>
      </c>
      <c r="O48" s="221"/>
      <c r="P48" s="97"/>
      <c r="Q48" s="148" t="str">
        <f>IF(เวลาเรียน!C48=0," ",IF(O48=0,0,IF(P48=0,0,IF(SUM(O48:P48)&gt;5,3,IF(SUM(O48:P48)&gt;4,2,IF(ลับ!FI48&lt;4,1,2))))))</f>
        <v xml:space="preserve"> </v>
      </c>
      <c r="R48" s="222">
        <v>43</v>
      </c>
      <c r="S48" s="221"/>
      <c r="T48" s="97"/>
      <c r="U48" s="148" t="str">
        <f>IF(เวลาเรียน!C48=0," ",IF(S48=0,0,IF(T48=0,0,IF(SUM(S48:T48)&gt;5,3,IF(SUM(S48:T48)&gt;4,2,IF(ลับ!FL48&lt;4,1,2))))))</f>
        <v xml:space="preserve"> </v>
      </c>
      <c r="V48" s="95"/>
      <c r="W48" s="97"/>
      <c r="X48" s="148" t="str">
        <f>IF(เวลาเรียน!C48=0," ",IF(V48=0,0,IF(W48=0,0,IF(SUM(V48:W48)&gt;5,3,IF(SUM(V48:W48)&gt;4,2,IF(ลับ!FO48&lt;4,1,2))))))</f>
        <v xml:space="preserve"> </v>
      </c>
      <c r="Y48" s="222"/>
      <c r="Z48" s="217"/>
      <c r="AA48" s="217"/>
      <c r="AB48" s="222">
        <v>43</v>
      </c>
      <c r="AC48" s="221"/>
      <c r="AD48" s="97"/>
      <c r="AE48" s="148" t="str">
        <f>IF(เวลาเรียน!C48=0," ",IF(Y48=0,0,IF(AC48=0,0,IF(AD48=0,0,IF(SUM(Y48,AC48:AD48)&gt;7,3,IF(SUM(Y48,AC48:AD48)&gt;5,2,IF(ลับ!FS48&lt;5,1,2)))))))</f>
        <v xml:space="preserve"> </v>
      </c>
      <c r="AF48" s="95"/>
      <c r="AG48" s="111"/>
      <c r="AH48" s="148" t="str">
        <f>IF(เวลาเรียน!C48=0," ",IF(AF48=0,0,IF(AG48=0,0,IF(SUM(AF48:AG48)&gt;5,3,IF(SUM(AF48:AG48)&gt;4,2,IF(ลับ!FV48&lt;4,1,2))))))</f>
        <v xml:space="preserve"> </v>
      </c>
      <c r="AI48" s="225" t="str">
        <f>IF(เวลาเรียน!C48=0," ",IF(ลับ!GG48=0,0,IF(SUM(คุณลักษณะ!F48,คุณลักษณะ!I48,คุณลักษณะ!N48,คุณลักษณะ!Q48,คุณลักษณะ!U48,คุณลักษณะ!X48,คุณลักษณะ!AE48,คุณลักษณะ!AH48)&gt;20,IF(ลับ!GF48&gt;15,3,2),IF(SUM(คุณลักษณะ!F48,คุณลักษณะ!I48,คุณลักษณะ!N48,คุณลักษณะ!Q48,คุณลักษณะ!U48,คุณลักษณะ!X48,คุณลักษณะ!AE48,คุณลักษณะ!AH48)&gt;16,2,IF(ลับ!GF48&gt;12,2,1)))))</f>
        <v xml:space="preserve"> </v>
      </c>
      <c r="AJ48" s="180" t="str">
        <f t="shared" si="1"/>
        <v xml:space="preserve"> </v>
      </c>
      <c r="AK48" s="220"/>
      <c r="AL48" s="220"/>
      <c r="AM48" s="220"/>
      <c r="AN48" s="65"/>
      <c r="AO48" s="65"/>
      <c r="AP48" s="65"/>
      <c r="AQ48" s="65"/>
      <c r="AR48" s="65"/>
      <c r="AS48" s="65"/>
    </row>
    <row r="49" spans="1:45" ht="15.15" customHeight="1" x14ac:dyDescent="0.25">
      <c r="A49" s="221">
        <v>44</v>
      </c>
      <c r="B49" s="95"/>
      <c r="C49" s="96"/>
      <c r="D49" s="96"/>
      <c r="E49" s="96"/>
      <c r="F49" s="148" t="str">
        <f>IF(เวลาเรียน!C49=0," ",IF(คุณลักษณะ!B49=0,0,IF(คุณลักษณะ!C49=0,0,IF(คุณลักษณะ!D49=0,0,IF(คุณลักษณะ!E49=0,0,IF(SUM(B49:E49)&gt;10,3,IF(SUM(B49:E49)&gt;8,2,IF(ลับ!FC49&lt;7,1,2))))))))</f>
        <v xml:space="preserve"> </v>
      </c>
      <c r="G49" s="95"/>
      <c r="H49" s="96"/>
      <c r="I49" s="148" t="str">
        <f>IF(เวลาเรียน!C49=0," ",IF(G49=0,0,IF(H49=0,0,IF(SUM(G49:H49)&gt;5,3,IF(SUM(G49:H49)&gt;4,2,IF(ลับ!FF49&lt;4,1,2))))))</f>
        <v xml:space="preserve"> </v>
      </c>
      <c r="J49" s="120"/>
      <c r="K49" s="120"/>
      <c r="L49" s="222">
        <v>44</v>
      </c>
      <c r="M49" s="95"/>
      <c r="N49" s="148" t="str">
        <f>IF(เวลาเรียน!C49=0," ",M49)</f>
        <v xml:space="preserve"> </v>
      </c>
      <c r="O49" s="221"/>
      <c r="P49" s="97"/>
      <c r="Q49" s="148" t="str">
        <f>IF(เวลาเรียน!C49=0," ",IF(O49=0,0,IF(P49=0,0,IF(SUM(O49:P49)&gt;5,3,IF(SUM(O49:P49)&gt;4,2,IF(ลับ!FI49&lt;4,1,2))))))</f>
        <v xml:space="preserve"> </v>
      </c>
      <c r="R49" s="222">
        <v>44</v>
      </c>
      <c r="S49" s="221"/>
      <c r="T49" s="97"/>
      <c r="U49" s="148" t="str">
        <f>IF(เวลาเรียน!C49=0," ",IF(S49=0,0,IF(T49=0,0,IF(SUM(S49:T49)&gt;5,3,IF(SUM(S49:T49)&gt;4,2,IF(ลับ!FL49&lt;4,1,2))))))</f>
        <v xml:space="preserve"> </v>
      </c>
      <c r="V49" s="95"/>
      <c r="W49" s="97"/>
      <c r="X49" s="148" t="str">
        <f>IF(เวลาเรียน!C49=0," ",IF(V49=0,0,IF(W49=0,0,IF(SUM(V49:W49)&gt;5,3,IF(SUM(V49:W49)&gt;4,2,IF(ลับ!FO49&lt;4,1,2))))))</f>
        <v xml:space="preserve"> </v>
      </c>
      <c r="Y49" s="222"/>
      <c r="Z49" s="217"/>
      <c r="AA49" s="217"/>
      <c r="AB49" s="222">
        <v>44</v>
      </c>
      <c r="AC49" s="221"/>
      <c r="AD49" s="97"/>
      <c r="AE49" s="148" t="str">
        <f>IF(เวลาเรียน!C49=0," ",IF(Y49=0,0,IF(AC49=0,0,IF(AD49=0,0,IF(SUM(Y49,AC49:AD49)&gt;7,3,IF(SUM(Y49,AC49:AD49)&gt;5,2,IF(ลับ!FS49&lt;5,1,2)))))))</f>
        <v xml:space="preserve"> </v>
      </c>
      <c r="AF49" s="95"/>
      <c r="AG49" s="111"/>
      <c r="AH49" s="148" t="str">
        <f>IF(เวลาเรียน!C49=0," ",IF(AF49=0,0,IF(AG49=0,0,IF(SUM(AF49:AG49)&gt;5,3,IF(SUM(AF49:AG49)&gt;4,2,IF(ลับ!FV49&lt;4,1,2))))))</f>
        <v xml:space="preserve"> </v>
      </c>
      <c r="AI49" s="225" t="str">
        <f>IF(เวลาเรียน!C49=0," ",IF(ลับ!GG49=0,0,IF(SUM(คุณลักษณะ!F49,คุณลักษณะ!I49,คุณลักษณะ!N49,คุณลักษณะ!Q49,คุณลักษณะ!U49,คุณลักษณะ!X49,คุณลักษณะ!AE49,คุณลักษณะ!AH49)&gt;20,IF(ลับ!GF49&gt;15,3,2),IF(SUM(คุณลักษณะ!F49,คุณลักษณะ!I49,คุณลักษณะ!N49,คุณลักษณะ!Q49,คุณลักษณะ!U49,คุณลักษณะ!X49,คุณลักษณะ!AE49,คุณลักษณะ!AH49)&gt;16,2,IF(ลับ!GF49&gt;12,2,1)))))</f>
        <v xml:space="preserve"> </v>
      </c>
      <c r="AJ49" s="180" t="str">
        <f t="shared" si="1"/>
        <v xml:space="preserve"> </v>
      </c>
      <c r="AK49" s="220"/>
      <c r="AL49" s="220"/>
      <c r="AM49" s="220"/>
      <c r="AN49" s="65"/>
      <c r="AO49" s="65"/>
      <c r="AP49" s="65"/>
      <c r="AQ49" s="65"/>
      <c r="AR49" s="65"/>
      <c r="AS49" s="65"/>
    </row>
    <row r="50" spans="1:45" ht="15.15" customHeight="1" thickBot="1" x14ac:dyDescent="0.3">
      <c r="A50" s="226">
        <v>45</v>
      </c>
      <c r="B50" s="98"/>
      <c r="C50" s="99"/>
      <c r="D50" s="99"/>
      <c r="E50" s="99"/>
      <c r="F50" s="227" t="str">
        <f>IF(เวลาเรียน!C50=0," ",IF(คุณลักษณะ!B50=0,0,IF(คุณลักษณะ!C50=0,0,IF(คุณลักษณะ!D50=0,0,IF(คุณลักษณะ!E50=0,0,IF(SUM(B50:E50)&gt;10,3,IF(SUM(B50:E50)&gt;8,2,IF(ลับ!FC50&lt;7,1,2))))))))</f>
        <v xml:space="preserve"> </v>
      </c>
      <c r="G50" s="98"/>
      <c r="H50" s="99"/>
      <c r="I50" s="227" t="str">
        <f>IF(เวลาเรียน!C50=0," ",IF(G50=0,0,IF(H50=0,0,IF(SUM(G50:H50)&gt;5,3,IF(SUM(G50:H50)&gt;4,2,IF(ลับ!FF50&lt;4,1,2))))))</f>
        <v xml:space="preserve"> </v>
      </c>
      <c r="J50" s="120"/>
      <c r="K50" s="120"/>
      <c r="L50" s="228">
        <v>45</v>
      </c>
      <c r="M50" s="98"/>
      <c r="N50" s="227" t="str">
        <f>IF(เวลาเรียน!C50=0," ",M50)</f>
        <v xml:space="preserve"> </v>
      </c>
      <c r="O50" s="226"/>
      <c r="P50" s="100"/>
      <c r="Q50" s="227" t="str">
        <f>IF(เวลาเรียน!C50=0," ",IF(O50=0,0,IF(P50=0,0,IF(SUM(O50:P50)&gt;5,3,IF(SUM(O50:P50)&gt;4,2,IF(ลับ!FI50&lt;4,1,2))))))</f>
        <v xml:space="preserve"> </v>
      </c>
      <c r="R50" s="228">
        <v>45</v>
      </c>
      <c r="S50" s="226"/>
      <c r="T50" s="100"/>
      <c r="U50" s="227" t="str">
        <f>IF(เวลาเรียน!C50=0," ",IF(S50=0,0,IF(T50=0,0,IF(SUM(S50:T50)&gt;5,3,IF(SUM(S50:T50)&gt;4,2,IF(ลับ!FL50&lt;4,1,2))))))</f>
        <v xml:space="preserve"> </v>
      </c>
      <c r="V50" s="98"/>
      <c r="W50" s="100"/>
      <c r="X50" s="227" t="str">
        <f>IF(เวลาเรียน!C50=0," ",IF(V50=0,0,IF(W50=0,0,IF(SUM(V50:W50)&gt;5,3,IF(SUM(V50:W50)&gt;4,2,IF(ลับ!FO50&lt;4,1,2))))))</f>
        <v xml:space="preserve"> </v>
      </c>
      <c r="Y50" s="228"/>
      <c r="Z50" s="217"/>
      <c r="AA50" s="217"/>
      <c r="AB50" s="228">
        <v>45</v>
      </c>
      <c r="AC50" s="226"/>
      <c r="AD50" s="100"/>
      <c r="AE50" s="227" t="str">
        <f>IF(เวลาเรียน!C50=0," ",IF(Y50=0,0,IF(AC50=0,0,IF(AD50=0,0,IF(SUM(Y50,AC50:AD50)&gt;7,3,IF(SUM(Y50,AC50:AD50)&gt;5,2,IF(ลับ!FS50&lt;5,1,2)))))))</f>
        <v xml:space="preserve"> </v>
      </c>
      <c r="AF50" s="98"/>
      <c r="AG50" s="230"/>
      <c r="AH50" s="227" t="str">
        <f>IF(เวลาเรียน!C50=0," ",IF(AF50=0,0,IF(AG50=0,0,IF(SUM(AF50:AG50)&gt;5,3,IF(SUM(AF50:AG50)&gt;4,2,IF(ลับ!FV50&lt;4,1,2))))))</f>
        <v xml:space="preserve"> </v>
      </c>
      <c r="AI50" s="232" t="str">
        <f>IF(เวลาเรียน!C50=0," ",IF(ลับ!GG50=0,0,IF(SUM(คุณลักษณะ!F50,คุณลักษณะ!I50,คุณลักษณะ!N50,คุณลักษณะ!Q50,คุณลักษณะ!U50,คุณลักษณะ!X50,คุณลักษณะ!AE50,คุณลักษณะ!AH50)&gt;20,IF(ลับ!GF50&gt;15,3,2),IF(SUM(คุณลักษณะ!F50,คุณลักษณะ!I50,คุณลักษณะ!N50,คุณลักษณะ!Q50,คุณลักษณะ!U50,คุณลักษณะ!X50,คุณลักษณะ!AE50,คุณลักษณะ!AH50)&gt;16,2,IF(ลับ!GF50&gt;12,2,1)))))</f>
        <v xml:space="preserve"> </v>
      </c>
      <c r="AJ50" s="183" t="str">
        <f t="shared" si="1"/>
        <v xml:space="preserve"> </v>
      </c>
      <c r="AK50" s="220"/>
      <c r="AL50" s="220"/>
      <c r="AM50" s="220"/>
      <c r="AN50" s="65"/>
      <c r="AO50" s="65"/>
      <c r="AP50" s="65"/>
      <c r="AQ50" s="65"/>
      <c r="AR50" s="65"/>
      <c r="AS50" s="65"/>
    </row>
    <row r="51" spans="1:45" ht="15.15" customHeight="1" x14ac:dyDescent="0.25">
      <c r="A51" s="214">
        <v>46</v>
      </c>
      <c r="B51" s="92"/>
      <c r="C51" s="93"/>
      <c r="D51" s="93"/>
      <c r="E51" s="93"/>
      <c r="F51" s="212" t="str">
        <f>IF(เวลาเรียน!C51=0," ",IF(คุณลักษณะ!B51=0,0,IF(คุณลักษณะ!C51=0,0,IF(คุณลักษณะ!D51=0,0,IF(คุณลักษณะ!E51=0,0,IF(SUM(B51:E51)&gt;10,3,IF(SUM(B51:E51)&gt;8,2,IF(ลับ!FC51&lt;7,1,2))))))))</f>
        <v xml:space="preserve"> </v>
      </c>
      <c r="G51" s="92"/>
      <c r="H51" s="93"/>
      <c r="I51" s="212" t="str">
        <f>IF(เวลาเรียน!C51=0," ",IF(G51=0,0,IF(H51=0,0,IF(SUM(G51:H51)&gt;5,3,IF(SUM(G51:H51)&gt;4,2,IF(ลับ!FF51&lt;4,1,2))))))</f>
        <v xml:space="preserve"> </v>
      </c>
      <c r="J51" s="120"/>
      <c r="K51" s="120"/>
      <c r="L51" s="215">
        <v>46</v>
      </c>
      <c r="M51" s="92"/>
      <c r="N51" s="212" t="str">
        <f>IF(เวลาเรียน!C51=0," ",M51)</f>
        <v xml:space="preserve"> </v>
      </c>
      <c r="O51" s="214"/>
      <c r="P51" s="94"/>
      <c r="Q51" s="212" t="str">
        <f>IF(เวลาเรียน!C51=0," ",IF(O51=0,0,IF(P51=0,0,IF(SUM(O51:P51)&gt;5,3,IF(SUM(O51:P51)&gt;4,2,IF(ลับ!FI51&lt;4,1,2))))))</f>
        <v xml:space="preserve"> </v>
      </c>
      <c r="R51" s="213">
        <v>46</v>
      </c>
      <c r="S51" s="214"/>
      <c r="T51" s="94"/>
      <c r="U51" s="212" t="str">
        <f>IF(เวลาเรียน!C51=0," ",IF(S51=0,0,IF(T51=0,0,IF(SUM(S51:T51)&gt;5,3,IF(SUM(S51:T51)&gt;4,2,IF(ลับ!FL51&lt;4,1,2))))))</f>
        <v xml:space="preserve"> </v>
      </c>
      <c r="V51" s="92"/>
      <c r="W51" s="94"/>
      <c r="X51" s="212" t="str">
        <f>IF(เวลาเรียน!C51=0," ",IF(V51=0,0,IF(W51=0,0,IF(SUM(V51:W51)&gt;5,3,IF(SUM(V51:W51)&gt;4,2,IF(ลับ!FO51&lt;4,1,2))))))</f>
        <v xml:space="preserve"> </v>
      </c>
      <c r="Y51" s="213"/>
      <c r="Z51" s="217"/>
      <c r="AA51" s="217"/>
      <c r="AB51" s="213">
        <v>46</v>
      </c>
      <c r="AC51" s="214"/>
      <c r="AD51" s="94"/>
      <c r="AE51" s="212" t="str">
        <f>IF(เวลาเรียน!C51=0," ",IF(Y51=0,0,IF(AC51=0,0,IF(AD51=0,0,IF(SUM(Y51,AC51:AD51)&gt;7,3,IF(SUM(Y51,AC51:AD51)&gt;5,2,IF(ลับ!FS51&lt;5,1,2)))))))</f>
        <v xml:space="preserve"> </v>
      </c>
      <c r="AF51" s="92"/>
      <c r="AG51" s="93"/>
      <c r="AH51" s="212" t="str">
        <f>IF(เวลาเรียน!C51=0," ",IF(AF51=0,0,IF(AG51=0,0,IF(SUM(AF51:AG51)&gt;5,3,IF(SUM(AF51:AG51)&gt;4,2,IF(ลับ!FV51&lt;4,1,2))))))</f>
        <v xml:space="preserve"> </v>
      </c>
      <c r="AI51" s="219" t="str">
        <f>IF(เวลาเรียน!C51=0," ",IF(ลับ!GG51=0,0,IF(SUM(คุณลักษณะ!F51,คุณลักษณะ!I51,คุณลักษณะ!N51,คุณลักษณะ!Q51,คุณลักษณะ!U51,คุณลักษณะ!X51,คุณลักษณะ!AE51,คุณลักษณะ!AH51)&gt;20,IF(ลับ!GF51&gt;15,3,2),IF(SUM(คุณลักษณะ!F51,คุณลักษณะ!I51,คุณลักษณะ!N51,คุณลักษณะ!Q51,คุณลักษณะ!U51,คุณลักษณะ!X51,คุณลักษณะ!AE51,คุณลักษณะ!AH51)&gt;16,2,IF(ลับ!GF51&gt;12,2,1)))))</f>
        <v xml:space="preserve"> </v>
      </c>
      <c r="AJ51" s="182" t="str">
        <f t="shared" si="1"/>
        <v xml:space="preserve"> </v>
      </c>
      <c r="AK51" s="220"/>
      <c r="AL51" s="220"/>
      <c r="AM51" s="220"/>
      <c r="AN51" s="65"/>
      <c r="AO51" s="65"/>
      <c r="AP51" s="65"/>
      <c r="AQ51" s="65"/>
      <c r="AR51" s="65"/>
      <c r="AS51" s="65"/>
    </row>
    <row r="52" spans="1:45" ht="15.15" customHeight="1" x14ac:dyDescent="0.25">
      <c r="A52" s="221">
        <v>47</v>
      </c>
      <c r="B52" s="95"/>
      <c r="C52" s="96"/>
      <c r="D52" s="96"/>
      <c r="E52" s="96"/>
      <c r="F52" s="148" t="str">
        <f>IF(เวลาเรียน!C52=0," ",IF(คุณลักษณะ!B52=0,0,IF(คุณลักษณะ!C52=0,0,IF(คุณลักษณะ!D52=0,0,IF(คุณลักษณะ!E52=0,0,IF(SUM(B52:E52)&gt;10,3,IF(SUM(B52:E52)&gt;8,2,IF(ลับ!FC52&lt;7,1,2))))))))</f>
        <v xml:space="preserve"> </v>
      </c>
      <c r="G52" s="95"/>
      <c r="H52" s="96"/>
      <c r="I52" s="148" t="str">
        <f>IF(เวลาเรียน!C52=0," ",IF(G52=0,0,IF(H52=0,0,IF(SUM(G52:H52)&gt;5,3,IF(SUM(G52:H52)&gt;4,2,IF(ลับ!FF52&lt;4,1,2))))))</f>
        <v xml:space="preserve"> </v>
      </c>
      <c r="J52" s="120"/>
      <c r="K52" s="120"/>
      <c r="L52" s="222">
        <v>47</v>
      </c>
      <c r="M52" s="95"/>
      <c r="N52" s="148" t="str">
        <f>IF(เวลาเรียน!C52=0," ",M52)</f>
        <v xml:space="preserve"> </v>
      </c>
      <c r="O52" s="221"/>
      <c r="P52" s="97"/>
      <c r="Q52" s="148" t="str">
        <f>IF(เวลาเรียน!C52=0," ",IF(O52=0,0,IF(P52=0,0,IF(SUM(O52:P52)&gt;5,3,IF(SUM(O52:P52)&gt;4,2,IF(ลับ!FI52&lt;4,1,2))))))</f>
        <v xml:space="preserve"> </v>
      </c>
      <c r="R52" s="222">
        <v>47</v>
      </c>
      <c r="S52" s="221"/>
      <c r="T52" s="97"/>
      <c r="U52" s="148" t="str">
        <f>IF(เวลาเรียน!C52=0," ",IF(S52=0,0,IF(T52=0,0,IF(SUM(S52:T52)&gt;5,3,IF(SUM(S52:T52)&gt;4,2,IF(ลับ!FL52&lt;4,1,2))))))</f>
        <v xml:space="preserve"> </v>
      </c>
      <c r="V52" s="95"/>
      <c r="W52" s="97"/>
      <c r="X52" s="148" t="str">
        <f>IF(เวลาเรียน!C52=0," ",IF(V52=0,0,IF(W52=0,0,IF(SUM(V52:W52)&gt;5,3,IF(SUM(V52:W52)&gt;4,2,IF(ลับ!FO52&lt;4,1,2))))))</f>
        <v xml:space="preserve"> </v>
      </c>
      <c r="Y52" s="222"/>
      <c r="Z52" s="217"/>
      <c r="AA52" s="217"/>
      <c r="AB52" s="222">
        <v>47</v>
      </c>
      <c r="AC52" s="221"/>
      <c r="AD52" s="97"/>
      <c r="AE52" s="148" t="str">
        <f>IF(เวลาเรียน!C52=0," ",IF(Y52=0,0,IF(AC52=0,0,IF(AD52=0,0,IF(SUM(Y52,AC52:AD52)&gt;7,3,IF(SUM(Y52,AC52:AD52)&gt;5,2,IF(ลับ!FS52&lt;5,1,2)))))))</f>
        <v xml:space="preserve"> </v>
      </c>
      <c r="AF52" s="95"/>
      <c r="AG52" s="111"/>
      <c r="AH52" s="148" t="str">
        <f>IF(เวลาเรียน!C52=0," ",IF(AF52=0,0,IF(AG52=0,0,IF(SUM(AF52:AG52)&gt;5,3,IF(SUM(AF52:AG52)&gt;4,2,IF(ลับ!FV52&lt;4,1,2))))))</f>
        <v xml:space="preserve"> </v>
      </c>
      <c r="AI52" s="225" t="str">
        <f>IF(เวลาเรียน!C52=0," ",IF(ลับ!GG52=0,0,IF(SUM(คุณลักษณะ!F52,คุณลักษณะ!I52,คุณลักษณะ!N52,คุณลักษณะ!Q52,คุณลักษณะ!U52,คุณลักษณะ!X52,คุณลักษณะ!AE52,คุณลักษณะ!AH52)&gt;20,IF(ลับ!GF52&gt;15,3,2),IF(SUM(คุณลักษณะ!F52,คุณลักษณะ!I52,คุณลักษณะ!N52,คุณลักษณะ!Q52,คุณลักษณะ!U52,คุณลักษณะ!X52,คุณลักษณะ!AE52,คุณลักษณะ!AH52)&gt;16,2,IF(ลับ!GF52&gt;12,2,1)))))</f>
        <v xml:space="preserve"> </v>
      </c>
      <c r="AJ52" s="180" t="str">
        <f t="shared" si="1"/>
        <v xml:space="preserve"> </v>
      </c>
      <c r="AK52" s="220"/>
      <c r="AL52" s="220"/>
      <c r="AM52" s="220"/>
      <c r="AN52" s="65"/>
      <c r="AO52" s="65"/>
      <c r="AP52" s="65"/>
      <c r="AQ52" s="65"/>
      <c r="AR52" s="65"/>
      <c r="AS52" s="65"/>
    </row>
    <row r="53" spans="1:45" ht="15.15" customHeight="1" x14ac:dyDescent="0.25">
      <c r="A53" s="221">
        <v>48</v>
      </c>
      <c r="B53" s="95"/>
      <c r="C53" s="96"/>
      <c r="D53" s="96"/>
      <c r="E53" s="96"/>
      <c r="F53" s="148" t="str">
        <f>IF(เวลาเรียน!C53=0," ",IF(คุณลักษณะ!B53=0,0,IF(คุณลักษณะ!C53=0,0,IF(คุณลักษณะ!D53=0,0,IF(คุณลักษณะ!E53=0,0,IF(SUM(B53:E53)&gt;10,3,IF(SUM(B53:E53)&gt;8,2,IF(ลับ!FC53&lt;7,1,2))))))))</f>
        <v xml:space="preserve"> </v>
      </c>
      <c r="G53" s="95"/>
      <c r="H53" s="96"/>
      <c r="I53" s="148" t="str">
        <f>IF(เวลาเรียน!C53=0," ",IF(G53=0,0,IF(H53=0,0,IF(SUM(G53:H53)&gt;5,3,IF(SUM(G53:H53)&gt;4,2,IF(ลับ!FF53&lt;4,1,2))))))</f>
        <v xml:space="preserve"> </v>
      </c>
      <c r="J53" s="120"/>
      <c r="K53" s="120"/>
      <c r="L53" s="222">
        <v>48</v>
      </c>
      <c r="M53" s="95"/>
      <c r="N53" s="148" t="str">
        <f>IF(เวลาเรียน!C53=0," ",M53)</f>
        <v xml:space="preserve"> </v>
      </c>
      <c r="O53" s="221"/>
      <c r="P53" s="97"/>
      <c r="Q53" s="148" t="str">
        <f>IF(เวลาเรียน!C53=0," ",IF(O53=0,0,IF(P53=0,0,IF(SUM(O53:P53)&gt;5,3,IF(SUM(O53:P53)&gt;4,2,IF(ลับ!FI53&lt;4,1,2))))))</f>
        <v xml:space="preserve"> </v>
      </c>
      <c r="R53" s="222">
        <v>48</v>
      </c>
      <c r="S53" s="221"/>
      <c r="T53" s="97"/>
      <c r="U53" s="148" t="str">
        <f>IF(เวลาเรียน!C53=0," ",IF(S53=0,0,IF(T53=0,0,IF(SUM(S53:T53)&gt;5,3,IF(SUM(S53:T53)&gt;4,2,IF(ลับ!FL53&lt;4,1,2))))))</f>
        <v xml:space="preserve"> </v>
      </c>
      <c r="V53" s="95"/>
      <c r="W53" s="97"/>
      <c r="X53" s="148" t="str">
        <f>IF(เวลาเรียน!C53=0," ",IF(V53=0,0,IF(W53=0,0,IF(SUM(V53:W53)&gt;5,3,IF(SUM(V53:W53)&gt;4,2,IF(ลับ!FO53&lt;4,1,2))))))</f>
        <v xml:space="preserve"> </v>
      </c>
      <c r="Y53" s="222"/>
      <c r="Z53" s="217"/>
      <c r="AA53" s="217"/>
      <c r="AB53" s="222">
        <v>48</v>
      </c>
      <c r="AC53" s="221"/>
      <c r="AD53" s="97"/>
      <c r="AE53" s="148" t="str">
        <f>IF(เวลาเรียน!C53=0," ",IF(Y53=0,0,IF(AC53=0,0,IF(AD53=0,0,IF(SUM(Y53,AC53:AD53)&gt;7,3,IF(SUM(Y53,AC53:AD53)&gt;5,2,IF(ลับ!FS53&lt;5,1,2)))))))</f>
        <v xml:space="preserve"> </v>
      </c>
      <c r="AF53" s="95"/>
      <c r="AG53" s="111"/>
      <c r="AH53" s="148" t="str">
        <f>IF(เวลาเรียน!C53=0," ",IF(AF53=0,0,IF(AG53=0,0,IF(SUM(AF53:AG53)&gt;5,3,IF(SUM(AF53:AG53)&gt;4,2,IF(ลับ!FV53&lt;4,1,2))))))</f>
        <v xml:space="preserve"> </v>
      </c>
      <c r="AI53" s="225" t="str">
        <f>IF(เวลาเรียน!C53=0," ",IF(ลับ!GG53=0,0,IF(SUM(คุณลักษณะ!F53,คุณลักษณะ!I53,คุณลักษณะ!N53,คุณลักษณะ!Q53,คุณลักษณะ!U53,คุณลักษณะ!X53,คุณลักษณะ!AE53,คุณลักษณะ!AH53)&gt;20,IF(ลับ!GF53&gt;15,3,2),IF(SUM(คุณลักษณะ!F53,คุณลักษณะ!I53,คุณลักษณะ!N53,คุณลักษณะ!Q53,คุณลักษณะ!U53,คุณลักษณะ!X53,คุณลักษณะ!AE53,คุณลักษณะ!AH53)&gt;16,2,IF(ลับ!GF53&gt;12,2,1)))))</f>
        <v xml:space="preserve"> </v>
      </c>
      <c r="AJ53" s="180" t="str">
        <f t="shared" si="1"/>
        <v xml:space="preserve"> </v>
      </c>
      <c r="AK53" s="220"/>
      <c r="AL53" s="220"/>
      <c r="AM53" s="220"/>
      <c r="AN53" s="65"/>
      <c r="AO53" s="65"/>
      <c r="AP53" s="65"/>
      <c r="AQ53" s="65"/>
      <c r="AR53" s="65"/>
      <c r="AS53" s="65"/>
    </row>
    <row r="54" spans="1:45" ht="15.15" customHeight="1" x14ac:dyDescent="0.25">
      <c r="A54" s="221">
        <v>49</v>
      </c>
      <c r="B54" s="95"/>
      <c r="C54" s="96"/>
      <c r="D54" s="96"/>
      <c r="E54" s="96"/>
      <c r="F54" s="148" t="str">
        <f>IF(เวลาเรียน!C54=0," ",IF(คุณลักษณะ!B54=0,0,IF(คุณลักษณะ!C54=0,0,IF(คุณลักษณะ!D54=0,0,IF(คุณลักษณะ!E54=0,0,IF(SUM(B54:E54)&gt;10,3,IF(SUM(B54:E54)&gt;8,2,IF(ลับ!FC54&lt;7,1,2))))))))</f>
        <v xml:space="preserve"> </v>
      </c>
      <c r="G54" s="95"/>
      <c r="H54" s="96"/>
      <c r="I54" s="148" t="str">
        <f>IF(เวลาเรียน!C54=0," ",IF(G54=0,0,IF(H54=0,0,IF(SUM(G54:H54)&gt;5,3,IF(SUM(G54:H54)&gt;4,2,IF(ลับ!FF54&lt;4,1,2))))))</f>
        <v xml:space="preserve"> </v>
      </c>
      <c r="J54" s="120"/>
      <c r="K54" s="120"/>
      <c r="L54" s="222">
        <v>49</v>
      </c>
      <c r="M54" s="95"/>
      <c r="N54" s="148" t="str">
        <f>IF(เวลาเรียน!C54=0," ",M54)</f>
        <v xml:space="preserve"> </v>
      </c>
      <c r="O54" s="221"/>
      <c r="P54" s="97"/>
      <c r="Q54" s="148" t="str">
        <f>IF(เวลาเรียน!C54=0," ",IF(O54=0,0,IF(P54=0,0,IF(SUM(O54:P54)&gt;5,3,IF(SUM(O54:P54)&gt;4,2,IF(ลับ!FI54&lt;4,1,2))))))</f>
        <v xml:space="preserve"> </v>
      </c>
      <c r="R54" s="222">
        <v>49</v>
      </c>
      <c r="S54" s="221"/>
      <c r="T54" s="97"/>
      <c r="U54" s="148" t="str">
        <f>IF(เวลาเรียน!C54=0," ",IF(S54=0,0,IF(T54=0,0,IF(SUM(S54:T54)&gt;5,3,IF(SUM(S54:T54)&gt;4,2,IF(ลับ!FL54&lt;4,1,2))))))</f>
        <v xml:space="preserve"> </v>
      </c>
      <c r="V54" s="95"/>
      <c r="W54" s="97"/>
      <c r="X54" s="148" t="str">
        <f>IF(เวลาเรียน!C54=0," ",IF(V54=0,0,IF(W54=0,0,IF(SUM(V54:W54)&gt;5,3,IF(SUM(V54:W54)&gt;4,2,IF(ลับ!FO54&lt;4,1,2))))))</f>
        <v xml:space="preserve"> </v>
      </c>
      <c r="Y54" s="222"/>
      <c r="Z54" s="217"/>
      <c r="AA54" s="217"/>
      <c r="AB54" s="222">
        <v>49</v>
      </c>
      <c r="AC54" s="221"/>
      <c r="AD54" s="97"/>
      <c r="AE54" s="148" t="str">
        <f>IF(เวลาเรียน!C54=0," ",IF(Y54=0,0,IF(AC54=0,0,IF(AD54=0,0,IF(SUM(Y54,AC54:AD54)&gt;7,3,IF(SUM(Y54,AC54:AD54)&gt;5,2,IF(ลับ!FS54&lt;5,1,2)))))))</f>
        <v xml:space="preserve"> </v>
      </c>
      <c r="AF54" s="95"/>
      <c r="AG54" s="111"/>
      <c r="AH54" s="148" t="str">
        <f>IF(เวลาเรียน!C54=0," ",IF(AF54=0,0,IF(AG54=0,0,IF(SUM(AF54:AG54)&gt;5,3,IF(SUM(AF54:AG54)&gt;4,2,IF(ลับ!FV54&lt;4,1,2))))))</f>
        <v xml:space="preserve"> </v>
      </c>
      <c r="AI54" s="225" t="str">
        <f>IF(เวลาเรียน!C54=0," ",IF(ลับ!GG54=0,0,IF(SUM(คุณลักษณะ!F54,คุณลักษณะ!I54,คุณลักษณะ!N54,คุณลักษณะ!Q54,คุณลักษณะ!U54,คุณลักษณะ!X54,คุณลักษณะ!AE54,คุณลักษณะ!AH54)&gt;20,IF(ลับ!GF54&gt;15,3,2),IF(SUM(คุณลักษณะ!F54,คุณลักษณะ!I54,คุณลักษณะ!N54,คุณลักษณะ!Q54,คุณลักษณะ!U54,คุณลักษณะ!X54,คุณลักษณะ!AE54,คุณลักษณะ!AH54)&gt;16,2,IF(ลับ!GF54&gt;12,2,1)))))</f>
        <v xml:space="preserve"> </v>
      </c>
      <c r="AJ54" s="180" t="str">
        <f t="shared" si="1"/>
        <v xml:space="preserve"> </v>
      </c>
      <c r="AK54" s="220"/>
      <c r="AL54" s="220"/>
      <c r="AM54" s="220"/>
      <c r="AN54" s="65"/>
      <c r="AO54" s="65"/>
      <c r="AP54" s="65"/>
      <c r="AQ54" s="65"/>
      <c r="AR54" s="65"/>
      <c r="AS54" s="65"/>
    </row>
    <row r="55" spans="1:45" ht="15.15" customHeight="1" thickBot="1" x14ac:dyDescent="0.3">
      <c r="A55" s="226">
        <v>50</v>
      </c>
      <c r="B55" s="98"/>
      <c r="C55" s="99"/>
      <c r="D55" s="99"/>
      <c r="E55" s="99"/>
      <c r="F55" s="227" t="str">
        <f>IF(เวลาเรียน!C55=0," ",IF(คุณลักษณะ!B55=0,0,IF(คุณลักษณะ!C55=0,0,IF(คุณลักษณะ!D55=0,0,IF(คุณลักษณะ!E55=0,0,IF(SUM(B55:E55)&gt;10,3,IF(SUM(B55:E55)&gt;8,2,IF(ลับ!FC55&lt;7,1,2))))))))</f>
        <v xml:space="preserve"> </v>
      </c>
      <c r="G55" s="98"/>
      <c r="H55" s="99"/>
      <c r="I55" s="227" t="str">
        <f>IF(เวลาเรียน!C55=0," ",IF(G55=0,0,IF(H55=0,0,IF(SUM(G55:H55)&gt;5,3,IF(SUM(G55:H55)&gt;4,2,IF(ลับ!FF55&lt;4,1,2))))))</f>
        <v xml:space="preserve"> </v>
      </c>
      <c r="J55" s="120"/>
      <c r="K55" s="120"/>
      <c r="L55" s="228">
        <v>50</v>
      </c>
      <c r="M55" s="98"/>
      <c r="N55" s="227" t="str">
        <f>IF(เวลาเรียน!C55=0," ",M55)</f>
        <v xml:space="preserve"> </v>
      </c>
      <c r="O55" s="226"/>
      <c r="P55" s="100"/>
      <c r="Q55" s="227" t="str">
        <f>IF(เวลาเรียน!C55=0," ",IF(O55=0,0,IF(P55=0,0,IF(SUM(O55:P55)&gt;5,3,IF(SUM(O55:P55)&gt;4,2,IF(ลับ!FI55&lt;4,1,2))))))</f>
        <v xml:space="preserve"> </v>
      </c>
      <c r="R55" s="228">
        <v>50</v>
      </c>
      <c r="S55" s="226"/>
      <c r="T55" s="100"/>
      <c r="U55" s="227" t="str">
        <f>IF(เวลาเรียน!C55=0," ",IF(S55=0,0,IF(T55=0,0,IF(SUM(S55:T55)&gt;5,3,IF(SUM(S55:T55)&gt;4,2,IF(ลับ!FL55&lt;4,1,2))))))</f>
        <v xml:space="preserve"> </v>
      </c>
      <c r="V55" s="98"/>
      <c r="W55" s="100"/>
      <c r="X55" s="227" t="str">
        <f>IF(เวลาเรียน!C55=0," ",IF(V55=0,0,IF(W55=0,0,IF(SUM(V55:W55)&gt;5,3,IF(SUM(V55:W55)&gt;4,2,IF(ลับ!FO55&lt;4,1,2))))))</f>
        <v xml:space="preserve"> </v>
      </c>
      <c r="Y55" s="228"/>
      <c r="Z55" s="217"/>
      <c r="AA55" s="217"/>
      <c r="AB55" s="228">
        <v>50</v>
      </c>
      <c r="AC55" s="226"/>
      <c r="AD55" s="100"/>
      <c r="AE55" s="227" t="str">
        <f>IF(เวลาเรียน!C55=0," ",IF(Y55=0,0,IF(AC55=0,0,IF(AD55=0,0,IF(SUM(Y55,AC55:AD55)&gt;7,3,IF(SUM(Y55,AC55:AD55)&gt;5,2,IF(ลับ!FS55&lt;5,1,2)))))))</f>
        <v xml:space="preserve"> </v>
      </c>
      <c r="AF55" s="98"/>
      <c r="AG55" s="230"/>
      <c r="AH55" s="227" t="str">
        <f>IF(เวลาเรียน!C55=0," ",IF(AF55=0,0,IF(AG55=0,0,IF(SUM(AF55:AG55)&gt;5,3,IF(SUM(AF55:AG55)&gt;4,2,IF(ลับ!FV55&lt;4,1,2))))))</f>
        <v xml:space="preserve"> </v>
      </c>
      <c r="AI55" s="232" t="str">
        <f>IF(เวลาเรียน!C55=0," ",IF(ลับ!GG55=0,0,IF(SUM(คุณลักษณะ!F55,คุณลักษณะ!I55,คุณลักษณะ!N55,คุณลักษณะ!Q55,คุณลักษณะ!U55,คุณลักษณะ!X55,คุณลักษณะ!AE55,คุณลักษณะ!AH55)&gt;20,IF(ลับ!GF55&gt;15,3,2),IF(SUM(คุณลักษณะ!F55,คุณลักษณะ!I55,คุณลักษณะ!N55,คุณลักษณะ!Q55,คุณลักษณะ!U55,คุณลักษณะ!X55,คุณลักษณะ!AE55,คุณลักษณะ!AH55)&gt;16,2,IF(ลับ!GF55&gt;12,2,1)))))</f>
        <v xml:space="preserve"> </v>
      </c>
      <c r="AJ55" s="183" t="str">
        <f t="shared" si="1"/>
        <v xml:space="preserve"> </v>
      </c>
      <c r="AK55" s="220"/>
      <c r="AL55" s="220"/>
      <c r="AM55" s="220"/>
      <c r="AN55" s="65"/>
      <c r="AO55" s="65"/>
      <c r="AP55" s="65"/>
      <c r="AQ55" s="65"/>
      <c r="AR55" s="65"/>
      <c r="AS55" s="65"/>
    </row>
    <row r="56" spans="1:45" x14ac:dyDescent="0.25">
      <c r="A56" s="184"/>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65"/>
      <c r="AO56" s="65"/>
      <c r="AP56" s="65"/>
      <c r="AQ56" s="65"/>
      <c r="AR56" s="65"/>
      <c r="AS56" s="65"/>
    </row>
    <row r="57" spans="1:45" x14ac:dyDescent="0.25">
      <c r="A57" s="184"/>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65"/>
      <c r="AO57" s="65"/>
      <c r="AP57" s="65"/>
      <c r="AQ57" s="65"/>
      <c r="AR57" s="65"/>
      <c r="AS57" s="65"/>
    </row>
    <row r="58" spans="1:45" x14ac:dyDescent="0.25">
      <c r="A58" s="184"/>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65"/>
      <c r="AO58" s="65"/>
      <c r="AP58" s="65"/>
      <c r="AQ58" s="65"/>
      <c r="AR58" s="65"/>
      <c r="AS58" s="65"/>
    </row>
    <row r="59" spans="1:45" x14ac:dyDescent="0.25">
      <c r="A59" s="184"/>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65"/>
      <c r="AO59" s="65"/>
      <c r="AP59" s="65"/>
      <c r="AQ59" s="65"/>
      <c r="AR59" s="65"/>
      <c r="AS59" s="65"/>
    </row>
    <row r="60" spans="1:45" x14ac:dyDescent="0.25">
      <c r="A60" s="184"/>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65"/>
      <c r="AO60" s="65"/>
      <c r="AP60" s="65"/>
      <c r="AQ60" s="65"/>
      <c r="AR60" s="65"/>
      <c r="AS60" s="65"/>
    </row>
    <row r="61" spans="1:45" x14ac:dyDescent="0.25">
      <c r="A61" s="184"/>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65"/>
      <c r="AO61" s="65"/>
      <c r="AP61" s="65"/>
      <c r="AQ61" s="65"/>
      <c r="AR61" s="65"/>
      <c r="AS61" s="65"/>
    </row>
    <row r="62" spans="1:45" x14ac:dyDescent="0.25">
      <c r="A62" s="184"/>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65"/>
      <c r="AO62" s="65"/>
      <c r="AP62" s="65"/>
      <c r="AQ62" s="65"/>
      <c r="AR62" s="65"/>
      <c r="AS62" s="65"/>
    </row>
    <row r="63" spans="1:45" x14ac:dyDescent="0.25">
      <c r="A63" s="184"/>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65"/>
      <c r="AO63" s="65"/>
      <c r="AP63" s="65"/>
      <c r="AQ63" s="65"/>
      <c r="AR63" s="65"/>
      <c r="AS63" s="65"/>
    </row>
    <row r="64" spans="1:45" x14ac:dyDescent="0.25">
      <c r="A64" s="184"/>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65"/>
      <c r="AO64" s="65"/>
      <c r="AP64" s="65"/>
      <c r="AQ64" s="65"/>
      <c r="AR64" s="65"/>
      <c r="AS64" s="65"/>
    </row>
    <row r="65" spans="1:45" x14ac:dyDescent="0.25">
      <c r="A65" s="184"/>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65"/>
      <c r="AO65" s="65"/>
      <c r="AP65" s="65"/>
      <c r="AQ65" s="65"/>
      <c r="AR65" s="65"/>
      <c r="AS65" s="65"/>
    </row>
    <row r="66" spans="1:45" x14ac:dyDescent="0.25">
      <c r="A66" s="184"/>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65"/>
      <c r="AO66" s="65"/>
      <c r="AP66" s="65"/>
      <c r="AQ66" s="65"/>
      <c r="AR66" s="65"/>
      <c r="AS66" s="65"/>
    </row>
    <row r="67" spans="1:45" x14ac:dyDescent="0.25">
      <c r="A67" s="184"/>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65"/>
      <c r="AO67" s="65"/>
      <c r="AP67" s="65"/>
      <c r="AQ67" s="65"/>
      <c r="AR67" s="65"/>
      <c r="AS67" s="65"/>
    </row>
    <row r="68" spans="1:45" x14ac:dyDescent="0.25">
      <c r="A68" s="184"/>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65"/>
      <c r="AO68" s="65"/>
      <c r="AP68" s="65"/>
      <c r="AQ68" s="65"/>
      <c r="AR68" s="65"/>
      <c r="AS68" s="65"/>
    </row>
    <row r="69" spans="1:45" x14ac:dyDescent="0.25">
      <c r="A69" s="184"/>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65"/>
      <c r="AO69" s="65"/>
      <c r="AP69" s="65"/>
      <c r="AQ69" s="65"/>
      <c r="AR69" s="65"/>
      <c r="AS69" s="65"/>
    </row>
    <row r="70" spans="1:45" x14ac:dyDescent="0.25">
      <c r="A70" s="184"/>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65"/>
      <c r="AO70" s="65"/>
      <c r="AP70" s="65"/>
      <c r="AQ70" s="65"/>
      <c r="AR70" s="65"/>
      <c r="AS70" s="65"/>
    </row>
    <row r="71" spans="1:45" x14ac:dyDescent="0.25">
      <c r="A71" s="184"/>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65"/>
      <c r="AO71" s="65"/>
      <c r="AP71" s="65"/>
      <c r="AQ71" s="65"/>
      <c r="AR71" s="65"/>
      <c r="AS71" s="65"/>
    </row>
    <row r="72" spans="1:45" x14ac:dyDescent="0.25">
      <c r="A72" s="184"/>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65"/>
      <c r="AO72" s="65"/>
      <c r="AP72" s="65"/>
      <c r="AQ72" s="65"/>
      <c r="AR72" s="65"/>
      <c r="AS72" s="65"/>
    </row>
    <row r="73" spans="1:45" x14ac:dyDescent="0.25">
      <c r="A73" s="184"/>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65"/>
      <c r="AO73" s="65"/>
      <c r="AP73" s="65"/>
      <c r="AQ73" s="65"/>
      <c r="AR73" s="65"/>
      <c r="AS73" s="65"/>
    </row>
    <row r="74" spans="1:45" x14ac:dyDescent="0.25">
      <c r="A74" s="184"/>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65"/>
      <c r="AO74" s="65"/>
      <c r="AP74" s="65"/>
      <c r="AQ74" s="65"/>
      <c r="AR74" s="65"/>
      <c r="AS74" s="65"/>
    </row>
    <row r="75" spans="1:45" x14ac:dyDescent="0.25">
      <c r="A75" s="184"/>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65"/>
      <c r="AO75" s="65"/>
      <c r="AP75" s="65"/>
      <c r="AQ75" s="65"/>
      <c r="AR75" s="65"/>
      <c r="AS75" s="65"/>
    </row>
    <row r="76" spans="1:45" x14ac:dyDescent="0.25">
      <c r="A76" s="184"/>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65"/>
      <c r="AO76" s="65"/>
      <c r="AP76" s="65"/>
      <c r="AQ76" s="65"/>
      <c r="AR76" s="65"/>
      <c r="AS76" s="65"/>
    </row>
    <row r="77" spans="1:45" x14ac:dyDescent="0.25">
      <c r="A77" s="184"/>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65"/>
      <c r="AO77" s="65"/>
      <c r="AP77" s="65"/>
      <c r="AQ77" s="65"/>
      <c r="AR77" s="65"/>
      <c r="AS77" s="65"/>
    </row>
    <row r="78" spans="1:45" x14ac:dyDescent="0.25">
      <c r="A78" s="184"/>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65"/>
      <c r="AO78" s="65"/>
      <c r="AP78" s="65"/>
      <c r="AQ78" s="65"/>
      <c r="AR78" s="65"/>
      <c r="AS78" s="65"/>
    </row>
    <row r="79" spans="1:45" x14ac:dyDescent="0.25">
      <c r="A79" s="184"/>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65"/>
      <c r="AO79" s="65"/>
      <c r="AP79" s="65"/>
      <c r="AQ79" s="65"/>
      <c r="AR79" s="65"/>
      <c r="AS79" s="65"/>
    </row>
    <row r="80" spans="1:45" x14ac:dyDescent="0.25">
      <c r="A80" s="184"/>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65"/>
      <c r="AO80" s="65"/>
      <c r="AP80" s="65"/>
      <c r="AQ80" s="65"/>
      <c r="AR80" s="65"/>
      <c r="AS80" s="65"/>
    </row>
    <row r="81" spans="1:45" x14ac:dyDescent="0.25">
      <c r="A81" s="184"/>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65"/>
      <c r="AO81" s="65"/>
      <c r="AP81" s="65"/>
      <c r="AQ81" s="65"/>
      <c r="AR81" s="65"/>
      <c r="AS81" s="65"/>
    </row>
    <row r="82" spans="1:45" x14ac:dyDescent="0.25">
      <c r="A82" s="184"/>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220"/>
      <c r="AN82" s="65"/>
      <c r="AO82" s="65"/>
      <c r="AP82" s="65"/>
      <c r="AQ82" s="65"/>
      <c r="AR82" s="65"/>
      <c r="AS82" s="65"/>
    </row>
    <row r="83" spans="1:45" x14ac:dyDescent="0.25">
      <c r="A83" s="185"/>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65"/>
      <c r="AO83" s="65"/>
      <c r="AP83" s="65"/>
      <c r="AQ83" s="65"/>
      <c r="AR83" s="65"/>
      <c r="AS83" s="65"/>
    </row>
    <row r="84" spans="1:45" x14ac:dyDescent="0.25">
      <c r="A84" s="185"/>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220"/>
      <c r="AL84" s="220"/>
      <c r="AM84" s="220"/>
      <c r="AN84" s="65"/>
      <c r="AO84" s="65"/>
      <c r="AP84" s="65"/>
      <c r="AQ84" s="65"/>
      <c r="AR84" s="65"/>
      <c r="AS84" s="65"/>
    </row>
    <row r="85" spans="1:45" x14ac:dyDescent="0.25">
      <c r="A85" s="185"/>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220"/>
      <c r="AL85" s="220"/>
      <c r="AM85" s="220"/>
      <c r="AN85" s="65"/>
      <c r="AO85" s="65"/>
      <c r="AP85" s="65"/>
      <c r="AQ85" s="65"/>
      <c r="AR85" s="65"/>
      <c r="AS85" s="65"/>
    </row>
    <row r="86" spans="1:45" x14ac:dyDescent="0.25">
      <c r="A86" s="185"/>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0"/>
      <c r="AK86" s="220"/>
      <c r="AL86" s="220"/>
      <c r="AM86" s="220"/>
      <c r="AN86" s="65"/>
      <c r="AO86" s="65"/>
      <c r="AP86" s="65"/>
      <c r="AQ86" s="65"/>
      <c r="AR86" s="65"/>
      <c r="AS86" s="65"/>
    </row>
    <row r="87" spans="1:45" x14ac:dyDescent="0.25">
      <c r="A87" s="185"/>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0"/>
      <c r="AM87" s="220"/>
      <c r="AN87" s="65"/>
      <c r="AO87" s="65"/>
      <c r="AP87" s="65"/>
      <c r="AQ87" s="65"/>
      <c r="AR87" s="65"/>
      <c r="AS87" s="65"/>
    </row>
    <row r="88" spans="1:45" x14ac:dyDescent="0.25">
      <c r="A88" s="185"/>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65"/>
      <c r="AO88" s="65"/>
      <c r="AP88" s="65"/>
      <c r="AQ88" s="65"/>
      <c r="AR88" s="65"/>
      <c r="AS88" s="65"/>
    </row>
    <row r="89" spans="1:45" x14ac:dyDescent="0.25">
      <c r="A89" s="185"/>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65"/>
      <c r="AO89" s="65"/>
      <c r="AP89" s="65"/>
      <c r="AQ89" s="65"/>
      <c r="AR89" s="65"/>
      <c r="AS89" s="65"/>
    </row>
    <row r="90" spans="1:45" x14ac:dyDescent="0.25">
      <c r="A90" s="185"/>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65"/>
      <c r="AO90" s="65"/>
      <c r="AP90" s="65"/>
      <c r="AQ90" s="65"/>
      <c r="AR90" s="65"/>
      <c r="AS90" s="65"/>
    </row>
    <row r="91" spans="1:45" x14ac:dyDescent="0.25">
      <c r="A91" s="185"/>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65"/>
      <c r="AO91" s="65"/>
      <c r="AP91" s="65"/>
      <c r="AQ91" s="65"/>
      <c r="AR91" s="65"/>
      <c r="AS91" s="65"/>
    </row>
    <row r="92" spans="1:45" x14ac:dyDescent="0.25">
      <c r="A92" s="185"/>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65"/>
      <c r="AO92" s="65"/>
      <c r="AP92" s="65"/>
      <c r="AQ92" s="65"/>
      <c r="AR92" s="65"/>
      <c r="AS92" s="65"/>
    </row>
    <row r="93" spans="1:45" x14ac:dyDescent="0.25">
      <c r="A93" s="185"/>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65"/>
      <c r="AO93" s="65"/>
      <c r="AP93" s="65"/>
      <c r="AQ93" s="65"/>
      <c r="AR93" s="65"/>
      <c r="AS93" s="65"/>
    </row>
    <row r="94" spans="1:45" x14ac:dyDescent="0.25">
      <c r="A94" s="185"/>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65"/>
      <c r="AO94" s="65"/>
      <c r="AP94" s="65"/>
      <c r="AQ94" s="65"/>
      <c r="AR94" s="65"/>
      <c r="AS94" s="65"/>
    </row>
    <row r="95" spans="1:45" x14ac:dyDescent="0.25">
      <c r="A95" s="185"/>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65"/>
      <c r="AO95" s="65"/>
      <c r="AP95" s="65"/>
      <c r="AQ95" s="65"/>
      <c r="AR95" s="65"/>
      <c r="AS95" s="65"/>
    </row>
    <row r="96" spans="1:45" x14ac:dyDescent="0.25">
      <c r="A96" s="185"/>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65"/>
      <c r="AO96" s="65"/>
      <c r="AP96" s="65"/>
      <c r="AQ96" s="65"/>
      <c r="AR96" s="65"/>
      <c r="AS96" s="65"/>
    </row>
    <row r="97" spans="1:45" x14ac:dyDescent="0.25">
      <c r="A97" s="185"/>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65"/>
      <c r="AO97" s="65"/>
      <c r="AP97" s="65"/>
      <c r="AQ97" s="65"/>
      <c r="AR97" s="65"/>
      <c r="AS97" s="65"/>
    </row>
    <row r="98" spans="1:45" x14ac:dyDescent="0.25">
      <c r="A98" s="185"/>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65"/>
      <c r="AO98" s="65"/>
      <c r="AP98" s="65"/>
      <c r="AQ98" s="65"/>
      <c r="AR98" s="65"/>
      <c r="AS98" s="65"/>
    </row>
    <row r="99" spans="1:45" x14ac:dyDescent="0.25">
      <c r="A99" s="185"/>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65"/>
      <c r="AO99" s="65"/>
      <c r="AP99" s="65"/>
      <c r="AQ99" s="65"/>
      <c r="AR99" s="65"/>
      <c r="AS99" s="65"/>
    </row>
    <row r="100" spans="1:45" x14ac:dyDescent="0.25">
      <c r="A100" s="185"/>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65"/>
      <c r="AO100" s="65"/>
      <c r="AP100" s="65"/>
      <c r="AQ100" s="65"/>
      <c r="AR100" s="65"/>
      <c r="AS100" s="65"/>
    </row>
    <row r="101" spans="1:45" x14ac:dyDescent="0.25">
      <c r="A101" s="185"/>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65"/>
      <c r="AO101" s="65"/>
      <c r="AP101" s="65"/>
      <c r="AQ101" s="65"/>
      <c r="AR101" s="65"/>
      <c r="AS101" s="65"/>
    </row>
    <row r="102" spans="1:45" x14ac:dyDescent="0.25">
      <c r="A102" s="185"/>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65"/>
      <c r="AO102" s="65"/>
      <c r="AP102" s="65"/>
      <c r="AQ102" s="65"/>
      <c r="AR102" s="65"/>
      <c r="AS102" s="65"/>
    </row>
    <row r="103" spans="1:45" x14ac:dyDescent="0.25">
      <c r="A103" s="185"/>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65"/>
      <c r="AO103" s="65"/>
      <c r="AP103" s="65"/>
      <c r="AQ103" s="65"/>
      <c r="AR103" s="65"/>
      <c r="AS103" s="65"/>
    </row>
    <row r="104" spans="1:45" x14ac:dyDescent="0.25">
      <c r="A104" s="185"/>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65"/>
      <c r="AO104" s="65"/>
      <c r="AP104" s="65"/>
      <c r="AQ104" s="65"/>
      <c r="AR104" s="65"/>
      <c r="AS104" s="65"/>
    </row>
    <row r="105" spans="1:45" x14ac:dyDescent="0.25">
      <c r="A105" s="185"/>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220"/>
      <c r="AH105" s="220"/>
      <c r="AI105" s="220"/>
      <c r="AJ105" s="220"/>
      <c r="AK105" s="220"/>
      <c r="AL105" s="220"/>
      <c r="AM105" s="220"/>
      <c r="AN105" s="65"/>
      <c r="AO105" s="65"/>
      <c r="AP105" s="65"/>
      <c r="AQ105" s="65"/>
      <c r="AR105" s="65"/>
      <c r="AS105" s="65"/>
    </row>
    <row r="106" spans="1:45" x14ac:dyDescent="0.25">
      <c r="A106" s="185"/>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65"/>
      <c r="AO106" s="65"/>
      <c r="AP106" s="65"/>
      <c r="AQ106" s="65"/>
      <c r="AR106" s="65"/>
      <c r="AS106" s="65"/>
    </row>
    <row r="107" spans="1:45" x14ac:dyDescent="0.25">
      <c r="A107" s="185"/>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65"/>
      <c r="AO107" s="65"/>
      <c r="AP107" s="65"/>
      <c r="AQ107" s="65"/>
      <c r="AR107" s="65"/>
      <c r="AS107" s="65"/>
    </row>
    <row r="108" spans="1:45" x14ac:dyDescent="0.25">
      <c r="A108" s="185"/>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0"/>
      <c r="AJ108" s="220"/>
      <c r="AK108" s="220"/>
      <c r="AL108" s="220"/>
      <c r="AM108" s="220"/>
      <c r="AN108" s="65"/>
      <c r="AO108" s="65"/>
      <c r="AP108" s="65"/>
      <c r="AQ108" s="65"/>
      <c r="AR108" s="65"/>
      <c r="AS108" s="65"/>
    </row>
    <row r="109" spans="1:45" x14ac:dyDescent="0.25">
      <c r="A109" s="185"/>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0"/>
      <c r="AN109" s="65"/>
      <c r="AO109" s="65"/>
      <c r="AP109" s="65"/>
      <c r="AQ109" s="65"/>
      <c r="AR109" s="65"/>
      <c r="AS109" s="65"/>
    </row>
    <row r="110" spans="1:45" x14ac:dyDescent="0.25">
      <c r="A110" s="185"/>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0"/>
      <c r="AN110" s="65"/>
      <c r="AO110" s="65"/>
      <c r="AP110" s="65"/>
      <c r="AQ110" s="65"/>
      <c r="AR110" s="65"/>
      <c r="AS110" s="65"/>
    </row>
    <row r="111" spans="1:45" x14ac:dyDescent="0.25">
      <c r="A111" s="185"/>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65"/>
      <c r="AO111" s="65"/>
      <c r="AP111" s="65"/>
      <c r="AQ111" s="65"/>
      <c r="AR111" s="65"/>
      <c r="AS111" s="65"/>
    </row>
    <row r="112" spans="1:45" x14ac:dyDescent="0.25">
      <c r="A112" s="185"/>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65"/>
      <c r="AO112" s="65"/>
      <c r="AP112" s="65"/>
      <c r="AQ112" s="65"/>
      <c r="AR112" s="65"/>
      <c r="AS112" s="65"/>
    </row>
    <row r="113" spans="1:45" x14ac:dyDescent="0.25">
      <c r="A113" s="185"/>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65"/>
      <c r="AO113" s="65"/>
      <c r="AP113" s="65"/>
      <c r="AQ113" s="65"/>
      <c r="AR113" s="65"/>
      <c r="AS113" s="65"/>
    </row>
    <row r="114" spans="1:45" x14ac:dyDescent="0.25">
      <c r="A114" s="185"/>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65"/>
      <c r="AO114" s="65"/>
      <c r="AP114" s="65"/>
      <c r="AQ114" s="65"/>
      <c r="AR114" s="65"/>
      <c r="AS114" s="65"/>
    </row>
    <row r="115" spans="1:45" x14ac:dyDescent="0.25">
      <c r="A115" s="185"/>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65"/>
      <c r="AO115" s="65"/>
      <c r="AP115" s="65"/>
      <c r="AQ115" s="65"/>
      <c r="AR115" s="65"/>
      <c r="AS115" s="65"/>
    </row>
    <row r="116" spans="1:45" x14ac:dyDescent="0.25">
      <c r="A116" s="185"/>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65"/>
      <c r="AO116" s="65"/>
      <c r="AP116" s="65"/>
      <c r="AQ116" s="65"/>
      <c r="AR116" s="65"/>
      <c r="AS116" s="65"/>
    </row>
    <row r="117" spans="1:45" x14ac:dyDescent="0.25">
      <c r="A117" s="185"/>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65"/>
      <c r="AO117" s="65"/>
      <c r="AP117" s="65"/>
      <c r="AQ117" s="65"/>
      <c r="AR117" s="65"/>
      <c r="AS117" s="65"/>
    </row>
    <row r="118" spans="1:45" x14ac:dyDescent="0.25">
      <c r="A118" s="185"/>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65"/>
      <c r="AO118" s="65"/>
      <c r="AP118" s="65"/>
      <c r="AQ118" s="65"/>
      <c r="AR118" s="65"/>
      <c r="AS118" s="65"/>
    </row>
    <row r="119" spans="1:45" x14ac:dyDescent="0.25">
      <c r="A119" s="185"/>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65"/>
      <c r="AO119" s="65"/>
      <c r="AP119" s="65"/>
      <c r="AQ119" s="65"/>
      <c r="AR119" s="65"/>
      <c r="AS119" s="65"/>
    </row>
    <row r="120" spans="1:45" x14ac:dyDescent="0.25">
      <c r="A120" s="185"/>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65"/>
      <c r="AO120" s="65"/>
      <c r="AP120" s="65"/>
      <c r="AQ120" s="65"/>
      <c r="AR120" s="65"/>
      <c r="AS120" s="65"/>
    </row>
    <row r="121" spans="1:45" x14ac:dyDescent="0.25">
      <c r="A121" s="185"/>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c r="AB121" s="220"/>
      <c r="AC121" s="220"/>
      <c r="AD121" s="220"/>
      <c r="AE121" s="220"/>
      <c r="AF121" s="220"/>
      <c r="AG121" s="220"/>
      <c r="AH121" s="220"/>
      <c r="AI121" s="220"/>
      <c r="AJ121" s="220"/>
      <c r="AK121" s="220"/>
      <c r="AL121" s="220"/>
      <c r="AM121" s="220"/>
      <c r="AN121" s="65"/>
      <c r="AO121" s="65"/>
      <c r="AP121" s="65"/>
      <c r="AQ121" s="65"/>
      <c r="AR121" s="65"/>
      <c r="AS121" s="65"/>
    </row>
    <row r="122" spans="1:45" x14ac:dyDescent="0.25">
      <c r="A122" s="185"/>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c r="AC122" s="220"/>
      <c r="AD122" s="220"/>
      <c r="AE122" s="220"/>
      <c r="AF122" s="220"/>
      <c r="AG122" s="220"/>
      <c r="AH122" s="220"/>
      <c r="AI122" s="220"/>
      <c r="AJ122" s="220"/>
      <c r="AK122" s="220"/>
      <c r="AL122" s="220"/>
      <c r="AM122" s="220"/>
      <c r="AN122" s="65"/>
      <c r="AO122" s="65"/>
      <c r="AP122" s="65"/>
      <c r="AQ122" s="65"/>
      <c r="AR122" s="65"/>
      <c r="AS122" s="65"/>
    </row>
    <row r="123" spans="1:45" x14ac:dyDescent="0.25">
      <c r="A123" s="185"/>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0"/>
      <c r="AC123" s="220"/>
      <c r="AD123" s="220"/>
      <c r="AE123" s="220"/>
      <c r="AF123" s="220"/>
      <c r="AG123" s="220"/>
      <c r="AH123" s="220"/>
      <c r="AI123" s="220"/>
      <c r="AJ123" s="220"/>
      <c r="AK123" s="220"/>
      <c r="AL123" s="220"/>
      <c r="AM123" s="220"/>
      <c r="AN123" s="65"/>
      <c r="AO123" s="65"/>
      <c r="AP123" s="65"/>
      <c r="AQ123" s="65"/>
      <c r="AR123" s="65"/>
      <c r="AS123" s="65"/>
    </row>
    <row r="124" spans="1:45" x14ac:dyDescent="0.25">
      <c r="A124" s="185"/>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65"/>
      <c r="AO124" s="65"/>
      <c r="AP124" s="65"/>
      <c r="AQ124" s="65"/>
      <c r="AR124" s="65"/>
      <c r="AS124" s="65"/>
    </row>
    <row r="125" spans="1:45" x14ac:dyDescent="0.25">
      <c r="A125" s="185"/>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c r="AG125" s="220"/>
      <c r="AH125" s="220"/>
      <c r="AI125" s="220"/>
      <c r="AJ125" s="220"/>
      <c r="AK125" s="220"/>
      <c r="AL125" s="220"/>
      <c r="AM125" s="220"/>
      <c r="AN125" s="65"/>
      <c r="AO125" s="65"/>
      <c r="AP125" s="65"/>
      <c r="AQ125" s="65"/>
      <c r="AR125" s="65"/>
      <c r="AS125" s="65"/>
    </row>
    <row r="126" spans="1:45" x14ac:dyDescent="0.25">
      <c r="A126" s="185"/>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c r="AB126" s="220"/>
      <c r="AC126" s="220"/>
      <c r="AD126" s="220"/>
      <c r="AE126" s="220"/>
      <c r="AF126" s="220"/>
      <c r="AG126" s="220"/>
      <c r="AH126" s="220"/>
      <c r="AI126" s="220"/>
      <c r="AJ126" s="220"/>
      <c r="AK126" s="220"/>
      <c r="AL126" s="220"/>
      <c r="AM126" s="220"/>
      <c r="AN126" s="65"/>
      <c r="AO126" s="65"/>
      <c r="AP126" s="65"/>
      <c r="AQ126" s="65"/>
      <c r="AR126" s="65"/>
      <c r="AS126" s="65"/>
    </row>
    <row r="127" spans="1:45" x14ac:dyDescent="0.25">
      <c r="A127" s="185"/>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65"/>
      <c r="AO127" s="65"/>
      <c r="AP127" s="65"/>
      <c r="AQ127" s="65"/>
      <c r="AR127" s="65"/>
      <c r="AS127" s="65"/>
    </row>
    <row r="128" spans="1:45" x14ac:dyDescent="0.25">
      <c r="A128" s="185"/>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65"/>
      <c r="AO128" s="65"/>
      <c r="AP128" s="65"/>
      <c r="AQ128" s="65"/>
      <c r="AR128" s="65"/>
      <c r="AS128" s="65"/>
    </row>
    <row r="129" spans="1:45" x14ac:dyDescent="0.25">
      <c r="A129" s="185"/>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c r="AA129" s="220"/>
      <c r="AB129" s="220"/>
      <c r="AC129" s="220"/>
      <c r="AD129" s="220"/>
      <c r="AE129" s="220"/>
      <c r="AF129" s="220"/>
      <c r="AG129" s="220"/>
      <c r="AH129" s="220"/>
      <c r="AI129" s="220"/>
      <c r="AJ129" s="220"/>
      <c r="AK129" s="220"/>
      <c r="AL129" s="220"/>
      <c r="AM129" s="220"/>
      <c r="AN129" s="65"/>
      <c r="AO129" s="65"/>
      <c r="AP129" s="65"/>
      <c r="AQ129" s="65"/>
      <c r="AR129" s="65"/>
      <c r="AS129" s="65"/>
    </row>
    <row r="130" spans="1:45" x14ac:dyDescent="0.25">
      <c r="A130" s="185"/>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0"/>
      <c r="AN130" s="65"/>
      <c r="AO130" s="65"/>
      <c r="AP130" s="65"/>
      <c r="AQ130" s="65"/>
      <c r="AR130" s="65"/>
      <c r="AS130" s="65"/>
    </row>
    <row r="131" spans="1:45" x14ac:dyDescent="0.25">
      <c r="A131" s="185"/>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65"/>
      <c r="AO131" s="65"/>
      <c r="AP131" s="65"/>
      <c r="AQ131" s="65"/>
      <c r="AR131" s="65"/>
      <c r="AS131" s="65"/>
    </row>
    <row r="132" spans="1:45" x14ac:dyDescent="0.25">
      <c r="A132" s="185"/>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65"/>
      <c r="AO132" s="65"/>
      <c r="AP132" s="65"/>
      <c r="AQ132" s="65"/>
      <c r="AR132" s="65"/>
      <c r="AS132" s="65"/>
    </row>
    <row r="133" spans="1:45" x14ac:dyDescent="0.25">
      <c r="A133" s="185"/>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c r="AB133" s="220"/>
      <c r="AC133" s="220"/>
      <c r="AD133" s="220"/>
      <c r="AE133" s="220"/>
      <c r="AF133" s="220"/>
      <c r="AG133" s="220"/>
      <c r="AH133" s="220"/>
      <c r="AI133" s="220"/>
      <c r="AJ133" s="220"/>
      <c r="AK133" s="220"/>
      <c r="AL133" s="220"/>
      <c r="AM133" s="220"/>
      <c r="AN133" s="65"/>
      <c r="AO133" s="65"/>
      <c r="AP133" s="65"/>
      <c r="AQ133" s="65"/>
      <c r="AR133" s="65"/>
      <c r="AS133" s="65"/>
    </row>
    <row r="134" spans="1:45" x14ac:dyDescent="0.25">
      <c r="A134" s="185"/>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c r="AG134" s="220"/>
      <c r="AH134" s="220"/>
      <c r="AI134" s="220"/>
      <c r="AJ134" s="220"/>
      <c r="AK134" s="220"/>
      <c r="AL134" s="220"/>
      <c r="AM134" s="220"/>
      <c r="AN134" s="65"/>
      <c r="AO134" s="65"/>
      <c r="AP134" s="65"/>
      <c r="AQ134" s="65"/>
      <c r="AR134" s="65"/>
      <c r="AS134" s="65"/>
    </row>
    <row r="135" spans="1:45" x14ac:dyDescent="0.25">
      <c r="A135" s="185"/>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c r="AA135" s="220"/>
      <c r="AB135" s="220"/>
      <c r="AC135" s="220"/>
      <c r="AD135" s="220"/>
      <c r="AE135" s="220"/>
      <c r="AF135" s="220"/>
      <c r="AG135" s="220"/>
      <c r="AH135" s="220"/>
      <c r="AI135" s="220"/>
      <c r="AJ135" s="220"/>
      <c r="AK135" s="220"/>
      <c r="AL135" s="220"/>
      <c r="AM135" s="220"/>
      <c r="AN135" s="65"/>
      <c r="AO135" s="65"/>
      <c r="AP135" s="65"/>
      <c r="AQ135" s="65"/>
      <c r="AR135" s="65"/>
      <c r="AS135" s="65"/>
    </row>
    <row r="136" spans="1:45" x14ac:dyDescent="0.25">
      <c r="A136" s="185"/>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0"/>
      <c r="AC136" s="220"/>
      <c r="AD136" s="220"/>
      <c r="AE136" s="220"/>
      <c r="AF136" s="220"/>
      <c r="AG136" s="220"/>
      <c r="AH136" s="220"/>
      <c r="AI136" s="220"/>
      <c r="AJ136" s="220"/>
      <c r="AK136" s="220"/>
      <c r="AL136" s="220"/>
      <c r="AM136" s="220"/>
      <c r="AN136" s="65"/>
      <c r="AO136" s="65"/>
      <c r="AP136" s="65"/>
      <c r="AQ136" s="65"/>
      <c r="AR136" s="65"/>
      <c r="AS136" s="65"/>
    </row>
    <row r="137" spans="1:45" x14ac:dyDescent="0.25">
      <c r="A137" s="185"/>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c r="AA137" s="220"/>
      <c r="AB137" s="220"/>
      <c r="AC137" s="220"/>
      <c r="AD137" s="220"/>
      <c r="AE137" s="220"/>
      <c r="AF137" s="220"/>
      <c r="AG137" s="220"/>
      <c r="AH137" s="220"/>
      <c r="AI137" s="220"/>
      <c r="AJ137" s="220"/>
      <c r="AK137" s="220"/>
      <c r="AL137" s="220"/>
      <c r="AM137" s="220"/>
      <c r="AN137" s="65"/>
      <c r="AO137" s="65"/>
      <c r="AP137" s="65"/>
      <c r="AQ137" s="65"/>
      <c r="AR137" s="65"/>
      <c r="AS137" s="65"/>
    </row>
    <row r="138" spans="1:45" x14ac:dyDescent="0.25">
      <c r="A138" s="185"/>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c r="AB138" s="220"/>
      <c r="AC138" s="220"/>
      <c r="AD138" s="220"/>
      <c r="AE138" s="220"/>
      <c r="AF138" s="220"/>
      <c r="AG138" s="220"/>
      <c r="AH138" s="220"/>
      <c r="AI138" s="220"/>
      <c r="AJ138" s="220"/>
      <c r="AK138" s="220"/>
      <c r="AL138" s="220"/>
      <c r="AM138" s="220"/>
      <c r="AN138" s="65"/>
      <c r="AO138" s="65"/>
      <c r="AP138" s="65"/>
      <c r="AQ138" s="65"/>
      <c r="AR138" s="65"/>
      <c r="AS138" s="65"/>
    </row>
    <row r="139" spans="1:45" x14ac:dyDescent="0.25">
      <c r="A139" s="185"/>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220"/>
      <c r="AF139" s="220"/>
      <c r="AG139" s="220"/>
      <c r="AH139" s="220"/>
      <c r="AI139" s="220"/>
      <c r="AJ139" s="220"/>
      <c r="AK139" s="220"/>
      <c r="AL139" s="220"/>
      <c r="AM139" s="220"/>
      <c r="AN139" s="65"/>
      <c r="AO139" s="65"/>
      <c r="AP139" s="65"/>
      <c r="AQ139" s="65"/>
      <c r="AR139" s="65"/>
      <c r="AS139" s="65"/>
    </row>
    <row r="140" spans="1:45" x14ac:dyDescent="0.25">
      <c r="A140" s="185"/>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c r="AC140" s="220"/>
      <c r="AD140" s="220"/>
      <c r="AE140" s="220"/>
      <c r="AF140" s="220"/>
      <c r="AG140" s="220"/>
      <c r="AH140" s="220"/>
      <c r="AI140" s="220"/>
      <c r="AJ140" s="220"/>
      <c r="AK140" s="220"/>
      <c r="AL140" s="220"/>
      <c r="AM140" s="220"/>
      <c r="AN140" s="65"/>
      <c r="AO140" s="65"/>
      <c r="AP140" s="65"/>
      <c r="AQ140" s="65"/>
      <c r="AR140" s="65"/>
      <c r="AS140" s="65"/>
    </row>
    <row r="141" spans="1:45" x14ac:dyDescent="0.25">
      <c r="A141" s="185"/>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220"/>
      <c r="AC141" s="220"/>
      <c r="AD141" s="220"/>
      <c r="AE141" s="220"/>
      <c r="AF141" s="220"/>
      <c r="AG141" s="220"/>
      <c r="AH141" s="220"/>
      <c r="AI141" s="220"/>
      <c r="AJ141" s="220"/>
      <c r="AK141" s="220"/>
      <c r="AL141" s="220"/>
      <c r="AM141" s="220"/>
      <c r="AN141" s="65"/>
      <c r="AO141" s="65"/>
      <c r="AP141" s="65"/>
      <c r="AQ141" s="65"/>
      <c r="AR141" s="65"/>
      <c r="AS141" s="65"/>
    </row>
    <row r="142" spans="1:45" x14ac:dyDescent="0.25">
      <c r="A142" s="185"/>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220"/>
      <c r="AM142" s="220"/>
      <c r="AN142" s="65"/>
      <c r="AO142" s="65"/>
      <c r="AP142" s="65"/>
      <c r="AQ142" s="65"/>
      <c r="AR142" s="65"/>
      <c r="AS142" s="65"/>
    </row>
    <row r="143" spans="1:45" x14ac:dyDescent="0.25">
      <c r="A143" s="185"/>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c r="AB143" s="220"/>
      <c r="AC143" s="220"/>
      <c r="AD143" s="220"/>
      <c r="AE143" s="220"/>
      <c r="AF143" s="220"/>
      <c r="AG143" s="220"/>
      <c r="AH143" s="220"/>
      <c r="AI143" s="220"/>
      <c r="AJ143" s="220"/>
      <c r="AK143" s="220"/>
      <c r="AL143" s="220"/>
      <c r="AM143" s="220"/>
      <c r="AN143" s="65"/>
      <c r="AO143" s="65"/>
      <c r="AP143" s="65"/>
      <c r="AQ143" s="65"/>
      <c r="AR143" s="65"/>
      <c r="AS143" s="65"/>
    </row>
    <row r="144" spans="1:45" x14ac:dyDescent="0.25">
      <c r="A144" s="185"/>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c r="AG144" s="220"/>
      <c r="AH144" s="220"/>
      <c r="AI144" s="220"/>
      <c r="AJ144" s="220"/>
      <c r="AK144" s="220"/>
      <c r="AL144" s="220"/>
      <c r="AM144" s="220"/>
      <c r="AN144" s="65"/>
      <c r="AO144" s="65"/>
      <c r="AP144" s="65"/>
      <c r="AQ144" s="65"/>
      <c r="AR144" s="65"/>
      <c r="AS144" s="65"/>
    </row>
    <row r="145" spans="1:45" x14ac:dyDescent="0.25">
      <c r="A145" s="185"/>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M145" s="220"/>
      <c r="AN145" s="65"/>
      <c r="AO145" s="65"/>
      <c r="AP145" s="65"/>
      <c r="AQ145" s="65"/>
      <c r="AR145" s="65"/>
      <c r="AS145" s="65"/>
    </row>
    <row r="146" spans="1:45" x14ac:dyDescent="0.25">
      <c r="A146" s="185"/>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c r="AG146" s="220"/>
      <c r="AH146" s="220"/>
      <c r="AI146" s="220"/>
      <c r="AJ146" s="220"/>
      <c r="AK146" s="220"/>
      <c r="AL146" s="220"/>
      <c r="AM146" s="220"/>
      <c r="AN146" s="65"/>
      <c r="AO146" s="65"/>
      <c r="AP146" s="65"/>
      <c r="AQ146" s="65"/>
      <c r="AR146" s="65"/>
      <c r="AS146" s="65"/>
    </row>
    <row r="147" spans="1:45" x14ac:dyDescent="0.25">
      <c r="A147" s="185"/>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220"/>
      <c r="AF147" s="220"/>
      <c r="AG147" s="220"/>
      <c r="AH147" s="220"/>
      <c r="AI147" s="220"/>
      <c r="AJ147" s="220"/>
      <c r="AK147" s="220"/>
      <c r="AL147" s="220"/>
      <c r="AM147" s="220"/>
      <c r="AN147" s="65"/>
      <c r="AO147" s="65"/>
      <c r="AP147" s="65"/>
      <c r="AQ147" s="65"/>
      <c r="AR147" s="65"/>
      <c r="AS147" s="65"/>
    </row>
    <row r="148" spans="1:45" x14ac:dyDescent="0.25">
      <c r="A148" s="185"/>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220"/>
      <c r="AH148" s="220"/>
      <c r="AI148" s="220"/>
      <c r="AJ148" s="220"/>
      <c r="AK148" s="220"/>
      <c r="AL148" s="220"/>
      <c r="AM148" s="220"/>
      <c r="AN148" s="65"/>
      <c r="AO148" s="65"/>
      <c r="AP148" s="65"/>
      <c r="AQ148" s="65"/>
      <c r="AR148" s="65"/>
      <c r="AS148" s="65"/>
    </row>
    <row r="149" spans="1:45" x14ac:dyDescent="0.25">
      <c r="A149" s="185"/>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65"/>
      <c r="AO149" s="65"/>
      <c r="AP149" s="65"/>
      <c r="AQ149" s="65"/>
      <c r="AR149" s="65"/>
      <c r="AS149" s="65"/>
    </row>
    <row r="150" spans="1:45" x14ac:dyDescent="0.25">
      <c r="A150" s="185"/>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c r="AG150" s="220"/>
      <c r="AH150" s="220"/>
      <c r="AI150" s="220"/>
      <c r="AJ150" s="220"/>
      <c r="AK150" s="220"/>
      <c r="AL150" s="220"/>
      <c r="AM150" s="220"/>
      <c r="AN150" s="65"/>
      <c r="AO150" s="65"/>
      <c r="AP150" s="65"/>
      <c r="AQ150" s="65"/>
      <c r="AR150" s="65"/>
      <c r="AS150" s="65"/>
    </row>
    <row r="151" spans="1:45" x14ac:dyDescent="0.25">
      <c r="A151" s="185"/>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0"/>
      <c r="AC151" s="220"/>
      <c r="AD151" s="220"/>
      <c r="AE151" s="220"/>
      <c r="AF151" s="220"/>
      <c r="AG151" s="220"/>
      <c r="AH151" s="220"/>
      <c r="AI151" s="220"/>
      <c r="AJ151" s="220"/>
      <c r="AK151" s="220"/>
      <c r="AL151" s="220"/>
      <c r="AM151" s="220"/>
      <c r="AN151" s="65"/>
      <c r="AO151" s="65"/>
      <c r="AP151" s="65"/>
      <c r="AQ151" s="65"/>
      <c r="AR151" s="65"/>
      <c r="AS151" s="65"/>
    </row>
    <row r="152" spans="1:45" x14ac:dyDescent="0.25">
      <c r="A152" s="185"/>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0"/>
      <c r="AE152" s="220"/>
      <c r="AF152" s="220"/>
      <c r="AG152" s="220"/>
      <c r="AH152" s="220"/>
      <c r="AI152" s="220"/>
      <c r="AJ152" s="220"/>
      <c r="AK152" s="220"/>
      <c r="AL152" s="220"/>
      <c r="AM152" s="220"/>
      <c r="AN152" s="65"/>
      <c r="AO152" s="65"/>
      <c r="AP152" s="65"/>
      <c r="AQ152" s="65"/>
      <c r="AR152" s="65"/>
      <c r="AS152" s="65"/>
    </row>
    <row r="153" spans="1:45" x14ac:dyDescent="0.25">
      <c r="A153" s="185"/>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c r="AA153" s="220"/>
      <c r="AB153" s="220"/>
      <c r="AC153" s="220"/>
      <c r="AD153" s="220"/>
      <c r="AE153" s="220"/>
      <c r="AF153" s="220"/>
      <c r="AG153" s="220"/>
      <c r="AH153" s="220"/>
      <c r="AI153" s="220"/>
      <c r="AJ153" s="220"/>
      <c r="AK153" s="220"/>
      <c r="AL153" s="220"/>
      <c r="AM153" s="220"/>
      <c r="AN153" s="65"/>
      <c r="AO153" s="65"/>
      <c r="AP153" s="65"/>
      <c r="AQ153" s="65"/>
      <c r="AR153" s="65"/>
      <c r="AS153" s="65"/>
    </row>
    <row r="154" spans="1:45" x14ac:dyDescent="0.25">
      <c r="A154" s="185"/>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c r="AM154" s="220"/>
      <c r="AN154" s="65"/>
      <c r="AO154" s="65"/>
      <c r="AP154" s="65"/>
      <c r="AQ154" s="65"/>
      <c r="AR154" s="65"/>
      <c r="AS154" s="65"/>
    </row>
    <row r="155" spans="1:45" x14ac:dyDescent="0.25">
      <c r="A155" s="185"/>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0"/>
      <c r="AN155" s="65"/>
      <c r="AO155" s="65"/>
      <c r="AP155" s="65"/>
      <c r="AQ155" s="65"/>
      <c r="AR155" s="65"/>
      <c r="AS155" s="65"/>
    </row>
    <row r="156" spans="1:45" x14ac:dyDescent="0.25">
      <c r="A156" s="185"/>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0"/>
      <c r="AE156" s="220"/>
      <c r="AF156" s="220"/>
      <c r="AG156" s="220"/>
      <c r="AH156" s="220"/>
      <c r="AI156" s="220"/>
      <c r="AJ156" s="220"/>
      <c r="AK156" s="220"/>
      <c r="AL156" s="220"/>
      <c r="AM156" s="220"/>
      <c r="AN156" s="65"/>
      <c r="AO156" s="65"/>
      <c r="AP156" s="65"/>
      <c r="AQ156" s="65"/>
      <c r="AR156" s="65"/>
      <c r="AS156" s="65"/>
    </row>
    <row r="157" spans="1:45" x14ac:dyDescent="0.25">
      <c r="A157" s="185"/>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65"/>
      <c r="AO157" s="65"/>
      <c r="AP157" s="65"/>
      <c r="AQ157" s="65"/>
      <c r="AR157" s="65"/>
      <c r="AS157" s="65"/>
    </row>
    <row r="158" spans="1:45" x14ac:dyDescent="0.25">
      <c r="A158" s="185"/>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0"/>
      <c r="AE158" s="220"/>
      <c r="AF158" s="220"/>
      <c r="AG158" s="220"/>
      <c r="AH158" s="220"/>
      <c r="AI158" s="220"/>
      <c r="AJ158" s="220"/>
      <c r="AK158" s="220"/>
      <c r="AL158" s="220"/>
      <c r="AM158" s="220"/>
      <c r="AN158" s="65"/>
      <c r="AO158" s="65"/>
      <c r="AP158" s="65"/>
      <c r="AQ158" s="65"/>
      <c r="AR158" s="65"/>
      <c r="AS158" s="65"/>
    </row>
    <row r="159" spans="1:45" x14ac:dyDescent="0.25">
      <c r="A159" s="185"/>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0"/>
      <c r="AC159" s="220"/>
      <c r="AD159" s="220"/>
      <c r="AE159" s="220"/>
      <c r="AF159" s="220"/>
      <c r="AG159" s="220"/>
      <c r="AH159" s="220"/>
      <c r="AI159" s="220"/>
      <c r="AJ159" s="220"/>
      <c r="AK159" s="220"/>
      <c r="AL159" s="220"/>
      <c r="AM159" s="220"/>
      <c r="AN159" s="65"/>
      <c r="AO159" s="65"/>
      <c r="AP159" s="65"/>
      <c r="AQ159" s="65"/>
      <c r="AR159" s="65"/>
      <c r="AS159" s="65"/>
    </row>
    <row r="160" spans="1:45" x14ac:dyDescent="0.25">
      <c r="A160" s="185"/>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0"/>
      <c r="AC160" s="220"/>
      <c r="AD160" s="220"/>
      <c r="AE160" s="220"/>
      <c r="AF160" s="220"/>
      <c r="AG160" s="220"/>
      <c r="AH160" s="220"/>
      <c r="AI160" s="220"/>
      <c r="AJ160" s="220"/>
      <c r="AK160" s="220"/>
      <c r="AL160" s="220"/>
      <c r="AM160" s="220"/>
      <c r="AN160" s="65"/>
      <c r="AO160" s="65"/>
      <c r="AP160" s="65"/>
      <c r="AQ160" s="65"/>
      <c r="AR160" s="65"/>
      <c r="AS160" s="65"/>
    </row>
    <row r="161" spans="1:45" x14ac:dyDescent="0.25">
      <c r="A161" s="185"/>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c r="AA161" s="220"/>
      <c r="AB161" s="220"/>
      <c r="AC161" s="220"/>
      <c r="AD161" s="220"/>
      <c r="AE161" s="220"/>
      <c r="AF161" s="220"/>
      <c r="AG161" s="220"/>
      <c r="AH161" s="220"/>
      <c r="AI161" s="220"/>
      <c r="AJ161" s="220"/>
      <c r="AK161" s="220"/>
      <c r="AL161" s="220"/>
      <c r="AM161" s="220"/>
      <c r="AN161" s="65"/>
      <c r="AO161" s="65"/>
      <c r="AP161" s="65"/>
      <c r="AQ161" s="65"/>
      <c r="AR161" s="65"/>
      <c r="AS161" s="65"/>
    </row>
    <row r="162" spans="1:45" x14ac:dyDescent="0.25">
      <c r="A162" s="185"/>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c r="AB162" s="220"/>
      <c r="AC162" s="220"/>
      <c r="AD162" s="220"/>
      <c r="AE162" s="220"/>
      <c r="AF162" s="220"/>
      <c r="AG162" s="220"/>
      <c r="AH162" s="220"/>
      <c r="AI162" s="220"/>
      <c r="AJ162" s="220"/>
      <c r="AK162" s="220"/>
      <c r="AL162" s="220"/>
      <c r="AM162" s="220"/>
      <c r="AN162" s="65"/>
      <c r="AO162" s="65"/>
      <c r="AP162" s="65"/>
      <c r="AQ162" s="65"/>
      <c r="AR162" s="65"/>
      <c r="AS162" s="65"/>
    </row>
    <row r="163" spans="1:45" x14ac:dyDescent="0.2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row>
    <row r="164" spans="1:45" x14ac:dyDescent="0.2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row>
    <row r="165" spans="1:45" x14ac:dyDescent="0.2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row>
    <row r="166" spans="1:45" x14ac:dyDescent="0.2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row>
    <row r="167" spans="1:45" x14ac:dyDescent="0.2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row>
    <row r="168" spans="1:45" x14ac:dyDescent="0.2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row>
    <row r="169" spans="1:45" x14ac:dyDescent="0.2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row>
    <row r="170" spans="1:45" x14ac:dyDescent="0.2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row>
    <row r="171" spans="1:45" x14ac:dyDescent="0.2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row>
    <row r="172" spans="1:45" x14ac:dyDescent="0.2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row>
    <row r="173" spans="1:45" x14ac:dyDescent="0.2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row>
    <row r="174" spans="1:45" x14ac:dyDescent="0.2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row>
    <row r="175" spans="1:45" x14ac:dyDescent="0.2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row>
    <row r="176" spans="1:45" x14ac:dyDescent="0.2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row>
    <row r="177" spans="2:45" x14ac:dyDescent="0.2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row>
    <row r="178" spans="2:45" x14ac:dyDescent="0.2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row>
    <row r="179" spans="2:45" x14ac:dyDescent="0.2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row>
    <row r="180" spans="2:45" x14ac:dyDescent="0.2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row>
    <row r="181" spans="2:45" x14ac:dyDescent="0.2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row>
    <row r="182" spans="2:45" x14ac:dyDescent="0.2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row>
    <row r="183" spans="2:45" x14ac:dyDescent="0.2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row>
    <row r="184" spans="2:45" x14ac:dyDescent="0.2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row>
    <row r="185" spans="2:45" x14ac:dyDescent="0.2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row>
    <row r="186" spans="2:45" x14ac:dyDescent="0.2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row>
    <row r="187" spans="2:45" x14ac:dyDescent="0.2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row>
    <row r="188" spans="2:45" x14ac:dyDescent="0.2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row>
    <row r="189" spans="2:45" x14ac:dyDescent="0.2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row>
    <row r="190" spans="2:45" x14ac:dyDescent="0.2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row>
    <row r="191" spans="2:45" x14ac:dyDescent="0.2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row>
    <row r="192" spans="2:45" x14ac:dyDescent="0.2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row>
    <row r="193" spans="2:45" x14ac:dyDescent="0.2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row>
    <row r="194" spans="2:45" x14ac:dyDescent="0.2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row>
    <row r="195" spans="2:45" x14ac:dyDescent="0.2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row>
    <row r="196" spans="2:45" x14ac:dyDescent="0.2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row>
    <row r="197" spans="2:45" x14ac:dyDescent="0.2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row>
  </sheetData>
  <protectedRanges>
    <protectedRange sqref="B6:E55 G6:H55 M6:M55 O6:P55 S6:T55 V6:W55 Y6:Y55 AC6:AD55 AF6:AG55" name="ช่วง1"/>
  </protectedRanges>
  <mergeCells count="24">
    <mergeCell ref="L1:L5"/>
    <mergeCell ref="R1:R5"/>
    <mergeCell ref="Q3:Q5"/>
    <mergeCell ref="M2:N2"/>
    <mergeCell ref="O2:Q2"/>
    <mergeCell ref="A1:A5"/>
    <mergeCell ref="F3:F5"/>
    <mergeCell ref="I3:I5"/>
    <mergeCell ref="B1:I1"/>
    <mergeCell ref="B2:F2"/>
    <mergeCell ref="G2:I2"/>
    <mergeCell ref="AF2:AH2"/>
    <mergeCell ref="X3:X5"/>
    <mergeCell ref="S1:Y1"/>
    <mergeCell ref="V2:X2"/>
    <mergeCell ref="N3:N5"/>
    <mergeCell ref="M1:Q1"/>
    <mergeCell ref="AE3:AE5"/>
    <mergeCell ref="AC2:AE2"/>
    <mergeCell ref="AC1:AJ1"/>
    <mergeCell ref="AB1:AB5"/>
    <mergeCell ref="AH3:AH5"/>
    <mergeCell ref="S2:U2"/>
    <mergeCell ref="U3:U5"/>
  </mergeCells>
  <phoneticPr fontId="3" type="noConversion"/>
  <pageMargins left="0.19685039370078741" right="0.19685039370078741" top="0.19685039370078741" bottom="0.19685039370078741"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65"/>
  <sheetViews>
    <sheetView workbookViewId="0">
      <selection activeCell="F5" sqref="F5"/>
    </sheetView>
  </sheetViews>
  <sheetFormatPr defaultRowHeight="13.2" x14ac:dyDescent="0.25"/>
  <cols>
    <col min="1" max="1" width="4.6640625" customWidth="1"/>
    <col min="2" max="2" width="14.6640625" customWidth="1"/>
    <col min="3" max="3" width="10.6640625" customWidth="1"/>
    <col min="4" max="4" width="16" customWidth="1"/>
    <col min="5" max="5" width="10.6640625" customWidth="1"/>
    <col min="6" max="6" width="19" customWidth="1"/>
    <col min="7" max="8" width="10.6640625" customWidth="1"/>
    <col min="9" max="9" width="4.6640625" customWidth="1"/>
  </cols>
  <sheetData>
    <row r="1" spans="1:17" ht="21" customHeight="1" thickBot="1" x14ac:dyDescent="0.3">
      <c r="A1" s="1045" t="s">
        <v>0</v>
      </c>
      <c r="B1" s="875" t="s">
        <v>78</v>
      </c>
      <c r="C1" s="876"/>
      <c r="D1" s="876"/>
      <c r="E1" s="876"/>
      <c r="F1" s="876"/>
      <c r="G1" s="876"/>
      <c r="H1" s="906"/>
    </row>
    <row r="2" spans="1:17" ht="14.25" customHeight="1" x14ac:dyDescent="0.25">
      <c r="A2" s="1046"/>
      <c r="B2" s="186" t="s">
        <v>79</v>
      </c>
      <c r="C2" s="121" t="s">
        <v>80</v>
      </c>
      <c r="D2" s="121" t="s">
        <v>81</v>
      </c>
      <c r="E2" s="121" t="s">
        <v>82</v>
      </c>
      <c r="F2" s="122" t="s">
        <v>83</v>
      </c>
      <c r="G2" s="162" t="s">
        <v>14</v>
      </c>
      <c r="H2" s="163" t="s">
        <v>14</v>
      </c>
    </row>
    <row r="3" spans="1:17" ht="14.25" customHeight="1" x14ac:dyDescent="0.25">
      <c r="A3" s="1046"/>
      <c r="B3" s="187" t="s">
        <v>110</v>
      </c>
      <c r="C3" s="188" t="s">
        <v>84</v>
      </c>
      <c r="D3" s="188" t="s">
        <v>107</v>
      </c>
      <c r="E3" s="188" t="s">
        <v>87</v>
      </c>
      <c r="F3" s="189" t="s">
        <v>113</v>
      </c>
      <c r="G3" s="162" t="s">
        <v>102</v>
      </c>
      <c r="H3" s="168" t="s">
        <v>102</v>
      </c>
    </row>
    <row r="4" spans="1:17" ht="14.25" customHeight="1" x14ac:dyDescent="0.25">
      <c r="A4" s="1046"/>
      <c r="B4" s="190" t="s">
        <v>109</v>
      </c>
      <c r="C4" s="191" t="s">
        <v>85</v>
      </c>
      <c r="D4" s="191" t="s">
        <v>106</v>
      </c>
      <c r="E4" s="191" t="s">
        <v>112</v>
      </c>
      <c r="F4" s="192" t="s">
        <v>114</v>
      </c>
      <c r="G4" s="169" t="s">
        <v>103</v>
      </c>
      <c r="H4" s="170" t="s">
        <v>104</v>
      </c>
      <c r="I4" s="21"/>
      <c r="J4" s="21"/>
      <c r="K4" s="21"/>
      <c r="L4" s="21"/>
      <c r="M4" s="21"/>
      <c r="N4" s="21"/>
      <c r="O4" s="21"/>
      <c r="P4" s="21"/>
      <c r="Q4" s="21"/>
    </row>
    <row r="5" spans="1:17" ht="14.25" customHeight="1" thickBot="1" x14ac:dyDescent="0.3">
      <c r="A5" s="1046"/>
      <c r="B5" s="190" t="s">
        <v>108</v>
      </c>
      <c r="C5" s="191" t="s">
        <v>86</v>
      </c>
      <c r="D5" s="191" t="s">
        <v>105</v>
      </c>
      <c r="E5" s="191" t="s">
        <v>111</v>
      </c>
      <c r="F5" s="192" t="s">
        <v>115</v>
      </c>
      <c r="G5" s="171"/>
      <c r="H5" s="172">
        <v>100</v>
      </c>
      <c r="I5" s="21"/>
      <c r="J5" s="21"/>
      <c r="K5" s="21"/>
      <c r="L5" s="21"/>
      <c r="M5" s="21"/>
      <c r="N5" s="21"/>
      <c r="O5" s="21"/>
      <c r="P5" s="21"/>
      <c r="Q5" s="21"/>
    </row>
    <row r="6" spans="1:17" ht="15.15" customHeight="1" x14ac:dyDescent="0.25">
      <c r="A6" s="22">
        <v>1</v>
      </c>
      <c r="B6" s="92"/>
      <c r="C6" s="93"/>
      <c r="D6" s="93"/>
      <c r="E6" s="93"/>
      <c r="F6" s="94"/>
      <c r="G6" s="173" t="str">
        <f>IF(เวลาเรียน!C6=0," ",IF(B6=0,0,IF(C6=0,0,IF(D6=0,0,IF(E6=0,0,IF(F6=0,0,IF(SUM(B6:F6)&gt;0,MODE(B6:F6)," ")))))))</f>
        <v xml:space="preserve"> </v>
      </c>
      <c r="H6" s="174" t="str">
        <f>IF(G6=" "," ",IF(G6=0,SUM(B6:F6)*(49/12),IF(G6=1,50+((SUM(B6:F6)-5)*(14/5)),IF(G6=2,65+((SUM(B6:F6)-8)*(14/4)),80+((SUM(B6:F6)-10)*(20/5))))))</f>
        <v xml:space="preserve"> </v>
      </c>
      <c r="I6" s="21"/>
      <c r="J6" s="21"/>
      <c r="K6" s="21"/>
      <c r="L6" s="21"/>
      <c r="M6" s="21"/>
      <c r="N6" s="21"/>
      <c r="O6" s="21"/>
      <c r="P6" s="21"/>
      <c r="Q6" s="21"/>
    </row>
    <row r="7" spans="1:17" ht="15.15" customHeight="1" x14ac:dyDescent="0.25">
      <c r="A7" s="23">
        <v>2</v>
      </c>
      <c r="B7" s="95"/>
      <c r="C7" s="96"/>
      <c r="D7" s="96"/>
      <c r="E7" s="96"/>
      <c r="F7" s="97"/>
      <c r="G7" s="175" t="str">
        <f>IF(เวลาเรียน!C7=0," ",IF(B7=0,0,IF(C7=0,0,IF(D7=0,0,IF(E7=0,0,IF(F7=0,0,IF(SUM(B7:F7)&gt;0,MODE(B7:F7)," ")))))))</f>
        <v xml:space="preserve"> </v>
      </c>
      <c r="H7" s="176" t="str">
        <f t="shared" ref="H7:H55" si="0">IF(G7=" "," ",IF(G7=0,SUM(B7:F7)*(49/12),IF(G7=1,50+((SUM(B7:F7)-5)*(14/5)),IF(G7=2,65+((SUM(B7:F7)-8)*(14/4)),80+((SUM(B7:F7)-10)*(20/5))))))</f>
        <v xml:space="preserve"> </v>
      </c>
      <c r="I7" s="21"/>
      <c r="J7" s="21"/>
      <c r="K7" s="21"/>
      <c r="L7" s="21"/>
      <c r="M7" s="21"/>
      <c r="N7" s="21"/>
      <c r="O7" s="21"/>
      <c r="P7" s="21"/>
      <c r="Q7" s="21"/>
    </row>
    <row r="8" spans="1:17" ht="15.15" customHeight="1" x14ac:dyDescent="0.25">
      <c r="A8" s="23">
        <v>3</v>
      </c>
      <c r="B8" s="95"/>
      <c r="C8" s="96"/>
      <c r="D8" s="96"/>
      <c r="E8" s="96"/>
      <c r="F8" s="97"/>
      <c r="G8" s="175" t="str">
        <f>IF(เวลาเรียน!C8=0," ",IF(B8=0,0,IF(C8=0,0,IF(D8=0,0,IF(E8=0,0,IF(F8=0,0,IF(SUM(B8:F8)&gt;0,MODE(B8:F8)," ")))))))</f>
        <v xml:space="preserve"> </v>
      </c>
      <c r="H8" s="176" t="str">
        <f t="shared" si="0"/>
        <v xml:space="preserve"> </v>
      </c>
    </row>
    <row r="9" spans="1:17" ht="15.15" customHeight="1" x14ac:dyDescent="0.25">
      <c r="A9" s="23">
        <v>4</v>
      </c>
      <c r="B9" s="95"/>
      <c r="C9" s="96"/>
      <c r="D9" s="96"/>
      <c r="E9" s="96"/>
      <c r="F9" s="97"/>
      <c r="G9" s="175" t="str">
        <f>IF(เวลาเรียน!C9=0," ",IF(B9=0,0,IF(C9=0,0,IF(D9=0,0,IF(E9=0,0,IF(F9=0,0,IF(SUM(B9:F9)&gt;0,MODE(B9:F9)," ")))))))</f>
        <v xml:space="preserve"> </v>
      </c>
      <c r="H9" s="176" t="str">
        <f t="shared" si="0"/>
        <v xml:space="preserve"> </v>
      </c>
    </row>
    <row r="10" spans="1:17" ht="15.15" customHeight="1" thickBot="1" x14ac:dyDescent="0.3">
      <c r="A10" s="24">
        <v>5</v>
      </c>
      <c r="B10" s="98"/>
      <c r="C10" s="99"/>
      <c r="D10" s="99"/>
      <c r="E10" s="99"/>
      <c r="F10" s="100"/>
      <c r="G10" s="177" t="str">
        <f>IF(เวลาเรียน!C10=0," ",IF(B10=0,0,IF(C10=0,0,IF(D10=0,0,IF(E10=0,0,IF(F10=0,0,IF(SUM(B10:F10)&gt;0,MODE(B10:F10)," ")))))))</f>
        <v xml:space="preserve"> </v>
      </c>
      <c r="H10" s="178" t="str">
        <f t="shared" si="0"/>
        <v xml:space="preserve"> </v>
      </c>
    </row>
    <row r="11" spans="1:17" ht="15.15" customHeight="1" x14ac:dyDescent="0.25">
      <c r="A11" s="40">
        <v>6</v>
      </c>
      <c r="B11" s="101"/>
      <c r="C11" s="102"/>
      <c r="D11" s="102"/>
      <c r="E11" s="102"/>
      <c r="F11" s="103"/>
      <c r="G11" s="173" t="str">
        <f>IF(เวลาเรียน!C11=0," ",IF(B11=0,0,IF(C11=0,0,IF(D11=0,0,IF(E11=0,0,IF(F11=0,0,IF(SUM(B11:F11)&gt;0,MODE(B11:F11)," ")))))))</f>
        <v xml:space="preserve"> </v>
      </c>
      <c r="H11" s="179" t="str">
        <f t="shared" si="0"/>
        <v xml:space="preserve"> </v>
      </c>
    </row>
    <row r="12" spans="1:17" ht="15.15" customHeight="1" x14ac:dyDescent="0.25">
      <c r="A12" s="23">
        <v>7</v>
      </c>
      <c r="B12" s="104"/>
      <c r="C12" s="105"/>
      <c r="D12" s="105"/>
      <c r="E12" s="105"/>
      <c r="F12" s="106"/>
      <c r="G12" s="175" t="str">
        <f>IF(เวลาเรียน!C12=0," ",IF(B12=0,0,IF(C12=0,0,IF(D12=0,0,IF(E12=0,0,IF(F12=0,0,IF(SUM(B12:F12)&gt;0,MODE(B12:F12)," ")))))))</f>
        <v xml:space="preserve"> </v>
      </c>
      <c r="H12" s="180" t="str">
        <f t="shared" si="0"/>
        <v xml:space="preserve"> </v>
      </c>
    </row>
    <row r="13" spans="1:17" ht="15.15" customHeight="1" x14ac:dyDescent="0.25">
      <c r="A13" s="23">
        <v>8</v>
      </c>
      <c r="B13" s="104"/>
      <c r="C13" s="105"/>
      <c r="D13" s="105"/>
      <c r="E13" s="105"/>
      <c r="F13" s="106"/>
      <c r="G13" s="175" t="str">
        <f>IF(เวลาเรียน!C13=0," ",IF(B13=0,0,IF(C13=0,0,IF(D13=0,0,IF(E13=0,0,IF(F13=0,0,IF(SUM(B13:F13)&gt;0,MODE(B13:F13)," ")))))))</f>
        <v xml:space="preserve"> </v>
      </c>
      <c r="H13" s="180" t="str">
        <f t="shared" si="0"/>
        <v xml:space="preserve"> </v>
      </c>
    </row>
    <row r="14" spans="1:17" ht="15.15" customHeight="1" x14ac:dyDescent="0.25">
      <c r="A14" s="23">
        <v>9</v>
      </c>
      <c r="B14" s="104"/>
      <c r="C14" s="105"/>
      <c r="D14" s="105"/>
      <c r="E14" s="105"/>
      <c r="F14" s="106"/>
      <c r="G14" s="175" t="str">
        <f>IF(เวลาเรียน!C14=0," ",IF(B14=0,0,IF(C14=0,0,IF(D14=0,0,IF(E14=0,0,IF(F14=0,0,IF(SUM(B14:F14)&gt;0,MODE(B14:F14)," ")))))))</f>
        <v xml:space="preserve"> </v>
      </c>
      <c r="H14" s="180" t="str">
        <f t="shared" si="0"/>
        <v xml:space="preserve"> </v>
      </c>
    </row>
    <row r="15" spans="1:17" ht="15.15" customHeight="1" thickBot="1" x14ac:dyDescent="0.3">
      <c r="A15" s="27">
        <v>10</v>
      </c>
      <c r="B15" s="107"/>
      <c r="C15" s="108"/>
      <c r="D15" s="108"/>
      <c r="E15" s="108"/>
      <c r="F15" s="109"/>
      <c r="G15" s="177" t="str">
        <f>IF(เวลาเรียน!C15=0," ",IF(B15=0,0,IF(C15=0,0,IF(D15=0,0,IF(E15=0,0,IF(F15=0,0,IF(SUM(B15:F15)&gt;0,MODE(B15:F15)," ")))))))</f>
        <v xml:space="preserve"> </v>
      </c>
      <c r="H15" s="181" t="str">
        <f t="shared" si="0"/>
        <v xml:space="preserve"> </v>
      </c>
    </row>
    <row r="16" spans="1:17" ht="15.15" customHeight="1" x14ac:dyDescent="0.25">
      <c r="A16" s="22">
        <v>11</v>
      </c>
      <c r="B16" s="101"/>
      <c r="C16" s="102"/>
      <c r="D16" s="102"/>
      <c r="E16" s="102"/>
      <c r="F16" s="103"/>
      <c r="G16" s="173" t="str">
        <f>IF(เวลาเรียน!C16=0," ",IF(B16=0,0,IF(C16=0,0,IF(D16=0,0,IF(E16=0,0,IF(F16=0,0,IF(SUM(B16:F16)&gt;0,MODE(B16:F16)," ")))))))</f>
        <v xml:space="preserve"> </v>
      </c>
      <c r="H16" s="182" t="str">
        <f t="shared" si="0"/>
        <v xml:space="preserve"> </v>
      </c>
    </row>
    <row r="17" spans="1:8" ht="15.15" customHeight="1" x14ac:dyDescent="0.25">
      <c r="A17" s="23">
        <v>12</v>
      </c>
      <c r="B17" s="104"/>
      <c r="C17" s="105"/>
      <c r="D17" s="105"/>
      <c r="E17" s="105"/>
      <c r="F17" s="106"/>
      <c r="G17" s="175" t="str">
        <f>IF(เวลาเรียน!C17=0," ",IF(B17=0,0,IF(C17=0,0,IF(D17=0,0,IF(E17=0,0,IF(F17=0,0,IF(SUM(B17:F17)&gt;0,MODE(B17:F17)," ")))))))</f>
        <v xml:space="preserve"> </v>
      </c>
      <c r="H17" s="180" t="str">
        <f t="shared" si="0"/>
        <v xml:space="preserve"> </v>
      </c>
    </row>
    <row r="18" spans="1:8" ht="15.15" customHeight="1" x14ac:dyDescent="0.25">
      <c r="A18" s="23">
        <v>13</v>
      </c>
      <c r="B18" s="104"/>
      <c r="C18" s="105"/>
      <c r="D18" s="105"/>
      <c r="E18" s="105"/>
      <c r="F18" s="106"/>
      <c r="G18" s="175" t="str">
        <f>IF(เวลาเรียน!C18=0," ",IF(B18=0,0,IF(C18=0,0,IF(D18=0,0,IF(E18=0,0,IF(F18=0,0,IF(SUM(B18:F18)&gt;0,MODE(B18:F18)," ")))))))</f>
        <v xml:space="preserve"> </v>
      </c>
      <c r="H18" s="180" t="str">
        <f t="shared" si="0"/>
        <v xml:space="preserve"> </v>
      </c>
    </row>
    <row r="19" spans="1:8" ht="15.15" customHeight="1" x14ac:dyDescent="0.25">
      <c r="A19" s="23">
        <v>14</v>
      </c>
      <c r="B19" s="104"/>
      <c r="C19" s="105"/>
      <c r="D19" s="105"/>
      <c r="E19" s="105"/>
      <c r="F19" s="106"/>
      <c r="G19" s="175" t="str">
        <f>IF(เวลาเรียน!C19=0," ",IF(B19=0,0,IF(C19=0,0,IF(D19=0,0,IF(E19=0,0,IF(F19=0,0,IF(SUM(B19:F19)&gt;0,MODE(B19:F19)," ")))))))</f>
        <v xml:space="preserve"> </v>
      </c>
      <c r="H19" s="180" t="str">
        <f t="shared" si="0"/>
        <v xml:space="preserve"> </v>
      </c>
    </row>
    <row r="20" spans="1:8" ht="15.15" customHeight="1" thickBot="1" x14ac:dyDescent="0.3">
      <c r="A20" s="24">
        <v>15</v>
      </c>
      <c r="B20" s="107"/>
      <c r="C20" s="108"/>
      <c r="D20" s="108"/>
      <c r="E20" s="108"/>
      <c r="F20" s="109"/>
      <c r="G20" s="177" t="str">
        <f>IF(เวลาเรียน!C20=0," ",IF(B20=0,0,IF(C20=0,0,IF(D20=0,0,IF(E20=0,0,IF(F20=0,0,IF(SUM(B20:F20)&gt;0,MODE(B20:F20)," ")))))))</f>
        <v xml:space="preserve"> </v>
      </c>
      <c r="H20" s="183" t="str">
        <f t="shared" si="0"/>
        <v xml:space="preserve"> </v>
      </c>
    </row>
    <row r="21" spans="1:8" ht="15.15" customHeight="1" x14ac:dyDescent="0.25">
      <c r="A21" s="40">
        <v>16</v>
      </c>
      <c r="B21" s="101"/>
      <c r="C21" s="102"/>
      <c r="D21" s="102"/>
      <c r="E21" s="102"/>
      <c r="F21" s="103"/>
      <c r="G21" s="173" t="str">
        <f>IF(เวลาเรียน!C21=0," ",IF(B21=0,0,IF(C21=0,0,IF(D21=0,0,IF(E21=0,0,IF(F21=0,0,IF(SUM(B21:F21)&gt;0,MODE(B21:F21)," ")))))))</f>
        <v xml:space="preserve"> </v>
      </c>
      <c r="H21" s="179" t="str">
        <f t="shared" si="0"/>
        <v xml:space="preserve"> </v>
      </c>
    </row>
    <row r="22" spans="1:8" ht="15.15" customHeight="1" x14ac:dyDescent="0.25">
      <c r="A22" s="23">
        <v>17</v>
      </c>
      <c r="B22" s="104"/>
      <c r="C22" s="105"/>
      <c r="D22" s="105"/>
      <c r="E22" s="105"/>
      <c r="F22" s="106"/>
      <c r="G22" s="175" t="str">
        <f>IF(เวลาเรียน!C22=0," ",IF(B22=0,0,IF(C22=0,0,IF(D22=0,0,IF(E22=0,0,IF(F22=0,0,IF(SUM(B22:F22)&gt;0,MODE(B22:F22)," ")))))))</f>
        <v xml:space="preserve"> </v>
      </c>
      <c r="H22" s="180" t="str">
        <f t="shared" si="0"/>
        <v xml:space="preserve"> </v>
      </c>
    </row>
    <row r="23" spans="1:8" ht="15.15" customHeight="1" x14ac:dyDescent="0.25">
      <c r="A23" s="23">
        <v>18</v>
      </c>
      <c r="B23" s="104"/>
      <c r="C23" s="105"/>
      <c r="D23" s="105"/>
      <c r="E23" s="105"/>
      <c r="F23" s="106"/>
      <c r="G23" s="175" t="str">
        <f>IF(เวลาเรียน!C23=0," ",IF(B23=0,0,IF(C23=0,0,IF(D23=0,0,IF(E23=0,0,IF(F23=0,0,IF(SUM(B23:F23)&gt;0,MODE(B23:F23)," ")))))))</f>
        <v xml:space="preserve"> </v>
      </c>
      <c r="H23" s="180" t="str">
        <f t="shared" si="0"/>
        <v xml:space="preserve"> </v>
      </c>
    </row>
    <row r="24" spans="1:8" ht="15.15" customHeight="1" x14ac:dyDescent="0.25">
      <c r="A24" s="23">
        <v>19</v>
      </c>
      <c r="B24" s="104"/>
      <c r="C24" s="105"/>
      <c r="D24" s="105"/>
      <c r="E24" s="105"/>
      <c r="F24" s="106"/>
      <c r="G24" s="175" t="str">
        <f>IF(เวลาเรียน!C24=0," ",IF(B24=0,0,IF(C24=0,0,IF(D24=0,0,IF(E24=0,0,IF(F24=0,0,IF(SUM(B24:F24)&gt;0,MODE(B24:F24)," ")))))))</f>
        <v xml:space="preserve"> </v>
      </c>
      <c r="H24" s="180" t="str">
        <f t="shared" si="0"/>
        <v xml:space="preserve"> </v>
      </c>
    </row>
    <row r="25" spans="1:8" ht="15.15" customHeight="1" thickBot="1" x14ac:dyDescent="0.3">
      <c r="A25" s="27">
        <v>20</v>
      </c>
      <c r="B25" s="107"/>
      <c r="C25" s="108"/>
      <c r="D25" s="108"/>
      <c r="E25" s="108"/>
      <c r="F25" s="109"/>
      <c r="G25" s="177" t="str">
        <f>IF(เวลาเรียน!C25=0," ",IF(B25=0,0,IF(C25=0,0,IF(D25=0,0,IF(E25=0,0,IF(F25=0,0,IF(SUM(B25:F25)&gt;0,MODE(B25:F25)," ")))))))</f>
        <v xml:space="preserve"> </v>
      </c>
      <c r="H25" s="181" t="str">
        <f t="shared" si="0"/>
        <v xml:space="preserve"> </v>
      </c>
    </row>
    <row r="26" spans="1:8" ht="15.15" customHeight="1" x14ac:dyDescent="0.25">
      <c r="A26" s="22">
        <v>21</v>
      </c>
      <c r="B26" s="101"/>
      <c r="C26" s="102"/>
      <c r="D26" s="102"/>
      <c r="E26" s="102"/>
      <c r="F26" s="103"/>
      <c r="G26" s="173" t="str">
        <f>IF(เวลาเรียน!C26=0," ",IF(B26=0,0,IF(C26=0,0,IF(D26=0,0,IF(E26=0,0,IF(F26=0,0,IF(SUM(B26:F26)&gt;0,MODE(B26:F26)," ")))))))</f>
        <v xml:space="preserve"> </v>
      </c>
      <c r="H26" s="182" t="str">
        <f t="shared" si="0"/>
        <v xml:space="preserve"> </v>
      </c>
    </row>
    <row r="27" spans="1:8" ht="15.15" customHeight="1" x14ac:dyDescent="0.25">
      <c r="A27" s="23">
        <v>22</v>
      </c>
      <c r="B27" s="104"/>
      <c r="C27" s="105"/>
      <c r="D27" s="105"/>
      <c r="E27" s="105"/>
      <c r="F27" s="106"/>
      <c r="G27" s="175" t="str">
        <f>IF(เวลาเรียน!C27=0," ",IF(B27=0,0,IF(C27=0,0,IF(D27=0,0,IF(E27=0,0,IF(F27=0,0,IF(SUM(B27:F27)&gt;0,MODE(B27:F27)," ")))))))</f>
        <v xml:space="preserve"> </v>
      </c>
      <c r="H27" s="180" t="str">
        <f t="shared" si="0"/>
        <v xml:space="preserve"> </v>
      </c>
    </row>
    <row r="28" spans="1:8" ht="15.15" customHeight="1" x14ac:dyDescent="0.25">
      <c r="A28" s="23">
        <v>23</v>
      </c>
      <c r="B28" s="104"/>
      <c r="C28" s="105"/>
      <c r="D28" s="105"/>
      <c r="E28" s="105"/>
      <c r="F28" s="106"/>
      <c r="G28" s="175" t="str">
        <f>IF(เวลาเรียน!C28=0," ",IF(B28=0,0,IF(C28=0,0,IF(D28=0,0,IF(E28=0,0,IF(F28=0,0,IF(SUM(B28:F28)&gt;0,MODE(B28:F28)," ")))))))</f>
        <v xml:space="preserve"> </v>
      </c>
      <c r="H28" s="180" t="str">
        <f t="shared" si="0"/>
        <v xml:space="preserve"> </v>
      </c>
    </row>
    <row r="29" spans="1:8" ht="15.15" customHeight="1" x14ac:dyDescent="0.25">
      <c r="A29" s="23">
        <v>24</v>
      </c>
      <c r="B29" s="104"/>
      <c r="C29" s="105"/>
      <c r="D29" s="105"/>
      <c r="E29" s="105"/>
      <c r="F29" s="106"/>
      <c r="G29" s="175" t="str">
        <f>IF(เวลาเรียน!C29=0," ",IF(B29=0,0,IF(C29=0,0,IF(D29=0,0,IF(E29=0,0,IF(F29=0,0,IF(SUM(B29:F29)&gt;0,MODE(B29:F29)," ")))))))</f>
        <v xml:space="preserve"> </v>
      </c>
      <c r="H29" s="180" t="str">
        <f t="shared" si="0"/>
        <v xml:space="preserve"> </v>
      </c>
    </row>
    <row r="30" spans="1:8" ht="15.15" customHeight="1" thickBot="1" x14ac:dyDescent="0.3">
      <c r="A30" s="24">
        <v>25</v>
      </c>
      <c r="B30" s="107"/>
      <c r="C30" s="108"/>
      <c r="D30" s="108"/>
      <c r="E30" s="108"/>
      <c r="F30" s="109"/>
      <c r="G30" s="177" t="str">
        <f>IF(เวลาเรียน!C30=0," ",IF(B30=0,0,IF(C30=0,0,IF(D30=0,0,IF(E30=0,0,IF(F30=0,0,IF(SUM(B30:F30)&gt;0,MODE(B30:F30)," ")))))))</f>
        <v xml:space="preserve"> </v>
      </c>
      <c r="H30" s="183" t="str">
        <f t="shared" si="0"/>
        <v xml:space="preserve"> </v>
      </c>
    </row>
    <row r="31" spans="1:8" ht="15.15" customHeight="1" x14ac:dyDescent="0.25">
      <c r="A31" s="40">
        <v>26</v>
      </c>
      <c r="B31" s="110"/>
      <c r="C31" s="111"/>
      <c r="D31" s="111"/>
      <c r="E31" s="111"/>
      <c r="F31" s="112"/>
      <c r="G31" s="173" t="str">
        <f>IF(เวลาเรียน!C31=0," ",IF(B31=0,0,IF(C31=0,0,IF(D31=0,0,IF(E31=0,0,IF(F31=0,0,IF(SUM(B31:F31)&gt;0,MODE(B31:F31)," ")))))))</f>
        <v xml:space="preserve"> </v>
      </c>
      <c r="H31" s="179" t="str">
        <f t="shared" si="0"/>
        <v xml:space="preserve"> </v>
      </c>
    </row>
    <row r="32" spans="1:8" ht="15.15" customHeight="1" x14ac:dyDescent="0.25">
      <c r="A32" s="23">
        <v>27</v>
      </c>
      <c r="B32" s="95"/>
      <c r="C32" s="96"/>
      <c r="D32" s="96"/>
      <c r="E32" s="96"/>
      <c r="F32" s="97"/>
      <c r="G32" s="175" t="str">
        <f>IF(เวลาเรียน!C32=0," ",IF(B32=0,0,IF(C32=0,0,IF(D32=0,0,IF(E32=0,0,IF(F32=0,0,IF(SUM(B32:F32)&gt;0,MODE(B32:F32)," ")))))))</f>
        <v xml:space="preserve"> </v>
      </c>
      <c r="H32" s="180" t="str">
        <f t="shared" si="0"/>
        <v xml:space="preserve"> </v>
      </c>
    </row>
    <row r="33" spans="1:8" ht="15.15" customHeight="1" x14ac:dyDescent="0.25">
      <c r="A33" s="23">
        <v>28</v>
      </c>
      <c r="B33" s="95"/>
      <c r="C33" s="96"/>
      <c r="D33" s="96"/>
      <c r="E33" s="96"/>
      <c r="F33" s="97"/>
      <c r="G33" s="175" t="str">
        <f>IF(เวลาเรียน!C33=0," ",IF(B33=0,0,IF(C33=0,0,IF(D33=0,0,IF(E33=0,0,IF(F33=0,0,IF(SUM(B33:F33)&gt;0,MODE(B33:F33)," ")))))))</f>
        <v xml:space="preserve"> </v>
      </c>
      <c r="H33" s="180" t="str">
        <f t="shared" si="0"/>
        <v xml:space="preserve"> </v>
      </c>
    </row>
    <row r="34" spans="1:8" ht="15.15" customHeight="1" x14ac:dyDescent="0.25">
      <c r="A34" s="23">
        <v>29</v>
      </c>
      <c r="B34" s="95"/>
      <c r="C34" s="96"/>
      <c r="D34" s="96"/>
      <c r="E34" s="96"/>
      <c r="F34" s="97"/>
      <c r="G34" s="175" t="str">
        <f>IF(เวลาเรียน!C34=0," ",IF(B34=0,0,IF(C34=0,0,IF(D34=0,0,IF(E34=0,0,IF(F34=0,0,IF(SUM(B34:F34)&gt;0,MODE(B34:F34)," ")))))))</f>
        <v xml:space="preserve"> </v>
      </c>
      <c r="H34" s="180" t="str">
        <f t="shared" si="0"/>
        <v xml:space="preserve"> </v>
      </c>
    </row>
    <row r="35" spans="1:8" ht="15.15" customHeight="1" thickBot="1" x14ac:dyDescent="0.3">
      <c r="A35" s="27">
        <v>30</v>
      </c>
      <c r="B35" s="113"/>
      <c r="C35" s="114"/>
      <c r="D35" s="114"/>
      <c r="E35" s="114"/>
      <c r="F35" s="115"/>
      <c r="G35" s="177" t="str">
        <f>IF(เวลาเรียน!C35=0," ",IF(B35=0,0,IF(C35=0,0,IF(D35=0,0,IF(E35=0,0,IF(F35=0,0,IF(SUM(B35:F35)&gt;0,MODE(B35:F35)," ")))))))</f>
        <v xml:space="preserve"> </v>
      </c>
      <c r="H35" s="181" t="str">
        <f t="shared" si="0"/>
        <v xml:space="preserve"> </v>
      </c>
    </row>
    <row r="36" spans="1:8" ht="15.15" customHeight="1" x14ac:dyDescent="0.25">
      <c r="A36" s="22">
        <v>31</v>
      </c>
      <c r="B36" s="92"/>
      <c r="C36" s="93"/>
      <c r="D36" s="93"/>
      <c r="E36" s="93"/>
      <c r="F36" s="94"/>
      <c r="G36" s="173" t="str">
        <f>IF(เวลาเรียน!C36=0," ",IF(B36=0,0,IF(C36=0,0,IF(D36=0,0,IF(E36=0,0,IF(F36=0,0,IF(SUM(B36:F36)&gt;0,MODE(B36:F36)," ")))))))</f>
        <v xml:space="preserve"> </v>
      </c>
      <c r="H36" s="182" t="str">
        <f t="shared" si="0"/>
        <v xml:space="preserve"> </v>
      </c>
    </row>
    <row r="37" spans="1:8" ht="15.15" customHeight="1" x14ac:dyDescent="0.25">
      <c r="A37" s="23">
        <v>32</v>
      </c>
      <c r="B37" s="95"/>
      <c r="C37" s="96"/>
      <c r="D37" s="96"/>
      <c r="E37" s="96"/>
      <c r="F37" s="97"/>
      <c r="G37" s="175" t="str">
        <f>IF(เวลาเรียน!C37=0," ",IF(B37=0,0,IF(C37=0,0,IF(D37=0,0,IF(E37=0,0,IF(F37=0,0,IF(SUM(B37:F37)&gt;0,MODE(B37:F37)," ")))))))</f>
        <v xml:space="preserve"> </v>
      </c>
      <c r="H37" s="180" t="str">
        <f t="shared" si="0"/>
        <v xml:space="preserve"> </v>
      </c>
    </row>
    <row r="38" spans="1:8" ht="15.15" customHeight="1" x14ac:dyDescent="0.25">
      <c r="A38" s="23">
        <v>33</v>
      </c>
      <c r="B38" s="95"/>
      <c r="C38" s="96"/>
      <c r="D38" s="96"/>
      <c r="E38" s="96"/>
      <c r="F38" s="97"/>
      <c r="G38" s="175" t="str">
        <f>IF(เวลาเรียน!C38=0," ",IF(B38=0,0,IF(C38=0,0,IF(D38=0,0,IF(E38=0,0,IF(F38=0,0,IF(SUM(B38:F38)&gt;0,MODE(B38:F38)," ")))))))</f>
        <v xml:space="preserve"> </v>
      </c>
      <c r="H38" s="180" t="str">
        <f t="shared" si="0"/>
        <v xml:space="preserve"> </v>
      </c>
    </row>
    <row r="39" spans="1:8" ht="15.15" customHeight="1" x14ac:dyDescent="0.25">
      <c r="A39" s="23">
        <v>34</v>
      </c>
      <c r="B39" s="95"/>
      <c r="C39" s="96"/>
      <c r="D39" s="96"/>
      <c r="E39" s="96"/>
      <c r="F39" s="97"/>
      <c r="G39" s="175" t="str">
        <f>IF(เวลาเรียน!C39=0," ",IF(B39=0,0,IF(C39=0,0,IF(D39=0,0,IF(E39=0,0,IF(F39=0,0,IF(SUM(B39:F39)&gt;0,MODE(B39:F39)," ")))))))</f>
        <v xml:space="preserve"> </v>
      </c>
      <c r="H39" s="180" t="str">
        <f t="shared" si="0"/>
        <v xml:space="preserve"> </v>
      </c>
    </row>
    <row r="40" spans="1:8" ht="15.15" customHeight="1" thickBot="1" x14ac:dyDescent="0.3">
      <c r="A40" s="24">
        <v>35</v>
      </c>
      <c r="B40" s="98"/>
      <c r="C40" s="99"/>
      <c r="D40" s="99"/>
      <c r="E40" s="99"/>
      <c r="F40" s="100"/>
      <c r="G40" s="177" t="str">
        <f>IF(เวลาเรียน!C40=0," ",IF(B40=0,0,IF(C40=0,0,IF(D40=0,0,IF(E40=0,0,IF(F40=0,0,IF(SUM(B40:F40)&gt;0,MODE(B40:F40)," ")))))))</f>
        <v xml:space="preserve"> </v>
      </c>
      <c r="H40" s="183" t="str">
        <f t="shared" si="0"/>
        <v xml:space="preserve"> </v>
      </c>
    </row>
    <row r="41" spans="1:8" ht="15.15" customHeight="1" x14ac:dyDescent="0.25">
      <c r="A41" s="40">
        <v>36</v>
      </c>
      <c r="B41" s="110"/>
      <c r="C41" s="111"/>
      <c r="D41" s="111"/>
      <c r="E41" s="111"/>
      <c r="F41" s="112"/>
      <c r="G41" s="173" t="str">
        <f>IF(เวลาเรียน!C41=0," ",IF(B41=0,0,IF(C41=0,0,IF(D41=0,0,IF(E41=0,0,IF(F41=0,0,IF(SUM(B41:F41)&gt;0,MODE(B41:F41)," ")))))))</f>
        <v xml:space="preserve"> </v>
      </c>
      <c r="H41" s="179" t="str">
        <f t="shared" si="0"/>
        <v xml:space="preserve"> </v>
      </c>
    </row>
    <row r="42" spans="1:8" ht="15.15" customHeight="1" x14ac:dyDescent="0.25">
      <c r="A42" s="23">
        <v>37</v>
      </c>
      <c r="B42" s="95"/>
      <c r="C42" s="96"/>
      <c r="D42" s="96"/>
      <c r="E42" s="96"/>
      <c r="F42" s="97"/>
      <c r="G42" s="175" t="str">
        <f>IF(เวลาเรียน!C42=0," ",IF(B42=0,0,IF(C42=0,0,IF(D42=0,0,IF(E42=0,0,IF(F42=0,0,IF(SUM(B42:F42)&gt;0,MODE(B42:F42)," ")))))))</f>
        <v xml:space="preserve"> </v>
      </c>
      <c r="H42" s="180" t="str">
        <f t="shared" si="0"/>
        <v xml:space="preserve"> </v>
      </c>
    </row>
    <row r="43" spans="1:8" ht="15.15" customHeight="1" x14ac:dyDescent="0.25">
      <c r="A43" s="23">
        <v>38</v>
      </c>
      <c r="B43" s="95"/>
      <c r="C43" s="96"/>
      <c r="D43" s="96"/>
      <c r="E43" s="96"/>
      <c r="F43" s="97"/>
      <c r="G43" s="175" t="str">
        <f>IF(เวลาเรียน!C43=0," ",IF(B43=0,0,IF(C43=0,0,IF(D43=0,0,IF(E43=0,0,IF(F43=0,0,IF(SUM(B43:F43)&gt;0,MODE(B43:F43)," ")))))))</f>
        <v xml:space="preserve"> </v>
      </c>
      <c r="H43" s="180" t="str">
        <f t="shared" si="0"/>
        <v xml:space="preserve"> </v>
      </c>
    </row>
    <row r="44" spans="1:8" ht="15.15" customHeight="1" x14ac:dyDescent="0.25">
      <c r="A44" s="23">
        <v>39</v>
      </c>
      <c r="B44" s="95"/>
      <c r="C44" s="96"/>
      <c r="D44" s="96"/>
      <c r="E44" s="96"/>
      <c r="F44" s="97"/>
      <c r="G44" s="175" t="str">
        <f>IF(เวลาเรียน!C44=0," ",IF(B44=0,0,IF(C44=0,0,IF(D44=0,0,IF(E44=0,0,IF(F44=0,0,IF(SUM(B44:F44)&gt;0,MODE(B44:F44)," ")))))))</f>
        <v xml:space="preserve"> </v>
      </c>
      <c r="H44" s="180" t="str">
        <f t="shared" si="0"/>
        <v xml:space="preserve"> </v>
      </c>
    </row>
    <row r="45" spans="1:8" ht="15.15" customHeight="1" thickBot="1" x14ac:dyDescent="0.3">
      <c r="A45" s="27">
        <v>40</v>
      </c>
      <c r="B45" s="113"/>
      <c r="C45" s="114"/>
      <c r="D45" s="114"/>
      <c r="E45" s="114"/>
      <c r="F45" s="115"/>
      <c r="G45" s="177" t="str">
        <f>IF(เวลาเรียน!C45=0," ",IF(B45=0,0,IF(C45=0,0,IF(D45=0,0,IF(E45=0,0,IF(F45=0,0,IF(SUM(B45:F45)&gt;0,MODE(B45:F45)," ")))))))</f>
        <v xml:space="preserve"> </v>
      </c>
      <c r="H45" s="181" t="str">
        <f t="shared" si="0"/>
        <v xml:space="preserve"> </v>
      </c>
    </row>
    <row r="46" spans="1:8" ht="15.15" customHeight="1" x14ac:dyDescent="0.25">
      <c r="A46" s="22">
        <v>41</v>
      </c>
      <c r="B46" s="92"/>
      <c r="C46" s="93"/>
      <c r="D46" s="93"/>
      <c r="E46" s="93"/>
      <c r="F46" s="94"/>
      <c r="G46" s="173" t="str">
        <f>IF(เวลาเรียน!C46=0," ",IF(B46=0,0,IF(C46=0,0,IF(D46=0,0,IF(E46=0,0,IF(F46=0,0,IF(SUM(B46:F46)&gt;0,MODE(B46:F46)," ")))))))</f>
        <v xml:space="preserve"> </v>
      </c>
      <c r="H46" s="182" t="str">
        <f t="shared" si="0"/>
        <v xml:space="preserve"> </v>
      </c>
    </row>
    <row r="47" spans="1:8" ht="15.15" customHeight="1" x14ac:dyDescent="0.25">
      <c r="A47" s="23">
        <v>42</v>
      </c>
      <c r="B47" s="95"/>
      <c r="C47" s="96"/>
      <c r="D47" s="96"/>
      <c r="E47" s="96"/>
      <c r="F47" s="97"/>
      <c r="G47" s="175" t="str">
        <f>IF(เวลาเรียน!C47=0," ",IF(B47=0,0,IF(C47=0,0,IF(D47=0,0,IF(E47=0,0,IF(F47=0,0,IF(SUM(B47:F47)&gt;0,MODE(B47:F47)," ")))))))</f>
        <v xml:space="preserve"> </v>
      </c>
      <c r="H47" s="180" t="str">
        <f t="shared" si="0"/>
        <v xml:space="preserve"> </v>
      </c>
    </row>
    <row r="48" spans="1:8" ht="15.15" customHeight="1" x14ac:dyDescent="0.25">
      <c r="A48" s="23">
        <v>43</v>
      </c>
      <c r="B48" s="95"/>
      <c r="C48" s="96"/>
      <c r="D48" s="96"/>
      <c r="E48" s="96"/>
      <c r="F48" s="97"/>
      <c r="G48" s="175" t="str">
        <f>IF(เวลาเรียน!C48=0," ",IF(B48=0,0,IF(C48=0,0,IF(D48=0,0,IF(E48=0,0,IF(F48=0,0,IF(SUM(B48:F48)&gt;0,MODE(B48:F48)," ")))))))</f>
        <v xml:space="preserve"> </v>
      </c>
      <c r="H48" s="180" t="str">
        <f t="shared" si="0"/>
        <v xml:space="preserve"> </v>
      </c>
    </row>
    <row r="49" spans="1:8" ht="15.15" customHeight="1" x14ac:dyDescent="0.25">
      <c r="A49" s="23">
        <v>44</v>
      </c>
      <c r="B49" s="95"/>
      <c r="C49" s="96"/>
      <c r="D49" s="96"/>
      <c r="E49" s="96"/>
      <c r="F49" s="97"/>
      <c r="G49" s="175" t="str">
        <f>IF(เวลาเรียน!C49=0," ",IF(B49=0,0,IF(C49=0,0,IF(D49=0,0,IF(E49=0,0,IF(F49=0,0,IF(SUM(B49:F49)&gt;0,MODE(B49:F49)," ")))))))</f>
        <v xml:space="preserve"> </v>
      </c>
      <c r="H49" s="180" t="str">
        <f t="shared" si="0"/>
        <v xml:space="preserve"> </v>
      </c>
    </row>
    <row r="50" spans="1:8" ht="15.15" customHeight="1" thickBot="1" x14ac:dyDescent="0.3">
      <c r="A50" s="24">
        <v>45</v>
      </c>
      <c r="B50" s="98"/>
      <c r="C50" s="99"/>
      <c r="D50" s="99"/>
      <c r="E50" s="99"/>
      <c r="F50" s="100"/>
      <c r="G50" s="177" t="str">
        <f>IF(เวลาเรียน!C50=0," ",IF(B50=0,0,IF(C50=0,0,IF(D50=0,0,IF(E50=0,0,IF(F50=0,0,IF(SUM(B50:F50)&gt;0,MODE(B50:F50)," ")))))))</f>
        <v xml:space="preserve"> </v>
      </c>
      <c r="H50" s="183" t="str">
        <f t="shared" si="0"/>
        <v xml:space="preserve"> </v>
      </c>
    </row>
    <row r="51" spans="1:8" ht="15.15" customHeight="1" x14ac:dyDescent="0.25">
      <c r="A51" s="40">
        <v>46</v>
      </c>
      <c r="B51" s="110"/>
      <c r="C51" s="111"/>
      <c r="D51" s="111"/>
      <c r="E51" s="111"/>
      <c r="F51" s="112"/>
      <c r="G51" s="173" t="str">
        <f>IF(เวลาเรียน!C51=0," ",IF(B51=0,0,IF(C51=0,0,IF(D51=0,0,IF(E51=0,0,IF(F51=0,0,IF(SUM(B51:F51)&gt;0,MODE(B51:F51)," ")))))))</f>
        <v xml:space="preserve"> </v>
      </c>
      <c r="H51" s="179" t="str">
        <f t="shared" si="0"/>
        <v xml:space="preserve"> </v>
      </c>
    </row>
    <row r="52" spans="1:8" ht="15.15" customHeight="1" x14ac:dyDescent="0.25">
      <c r="A52" s="23">
        <v>47</v>
      </c>
      <c r="B52" s="95"/>
      <c r="C52" s="96"/>
      <c r="D52" s="96"/>
      <c r="E52" s="96"/>
      <c r="F52" s="97"/>
      <c r="G52" s="175" t="str">
        <f>IF(เวลาเรียน!C52=0," ",IF(B52=0,0,IF(C52=0,0,IF(D52=0,0,IF(E52=0,0,IF(F52=0,0,IF(SUM(B52:F52)&gt;0,MODE(B52:F52)," ")))))))</f>
        <v xml:space="preserve"> </v>
      </c>
      <c r="H52" s="180" t="str">
        <f t="shared" si="0"/>
        <v xml:space="preserve"> </v>
      </c>
    </row>
    <row r="53" spans="1:8" ht="15.15" customHeight="1" x14ac:dyDescent="0.25">
      <c r="A53" s="23">
        <v>48</v>
      </c>
      <c r="B53" s="95"/>
      <c r="C53" s="96"/>
      <c r="D53" s="96"/>
      <c r="E53" s="96"/>
      <c r="F53" s="97"/>
      <c r="G53" s="175" t="str">
        <f>IF(เวลาเรียน!C53=0," ",IF(B53=0,0,IF(C53=0,0,IF(D53=0,0,IF(E53=0,0,IF(F53=0,0,IF(SUM(B53:F53)&gt;0,MODE(B53:F53)," ")))))))</f>
        <v xml:space="preserve"> </v>
      </c>
      <c r="H53" s="180" t="str">
        <f t="shared" si="0"/>
        <v xml:space="preserve"> </v>
      </c>
    </row>
    <row r="54" spans="1:8" ht="15.15" customHeight="1" x14ac:dyDescent="0.25">
      <c r="A54" s="23">
        <v>49</v>
      </c>
      <c r="B54" s="95"/>
      <c r="C54" s="96"/>
      <c r="D54" s="96"/>
      <c r="E54" s="96"/>
      <c r="F54" s="97"/>
      <c r="G54" s="175" t="str">
        <f>IF(เวลาเรียน!C54=0," ",IF(B54=0,0,IF(C54=0,0,IF(D54=0,0,IF(E54=0,0,IF(F54=0,0,IF(SUM(B54:F54)&gt;0,MODE(B54:F54)," ")))))))</f>
        <v xml:space="preserve"> </v>
      </c>
      <c r="H54" s="180" t="str">
        <f t="shared" si="0"/>
        <v xml:space="preserve"> </v>
      </c>
    </row>
    <row r="55" spans="1:8" ht="15.15" customHeight="1" thickBot="1" x14ac:dyDescent="0.3">
      <c r="A55" s="24">
        <v>50</v>
      </c>
      <c r="B55" s="98"/>
      <c r="C55" s="99"/>
      <c r="D55" s="99"/>
      <c r="E55" s="99"/>
      <c r="F55" s="100"/>
      <c r="G55" s="177" t="str">
        <f>IF(เวลาเรียน!C55=0," ",IF(B55=0,0,IF(C55=0,0,IF(D55=0,0,IF(E55=0,0,IF(F55=0,0,IF(SUM(B55:F55)&gt;0,MODE(B55:F55)," ")))))))</f>
        <v xml:space="preserve"> </v>
      </c>
      <c r="H55" s="183" t="str">
        <f t="shared" si="0"/>
        <v xml:space="preserve"> </v>
      </c>
    </row>
    <row r="56" spans="1:8" x14ac:dyDescent="0.25">
      <c r="A56" s="91"/>
      <c r="B56" s="184"/>
      <c r="C56" s="184"/>
      <c r="D56" s="184"/>
      <c r="E56" s="184"/>
      <c r="F56" s="184"/>
      <c r="G56" s="184"/>
      <c r="H56" s="184"/>
    </row>
    <row r="57" spans="1:8" x14ac:dyDescent="0.25">
      <c r="A57" s="91"/>
      <c r="B57" s="184"/>
      <c r="C57" s="184"/>
      <c r="D57" s="184"/>
      <c r="E57" s="184"/>
      <c r="F57" s="184"/>
      <c r="G57" s="184"/>
      <c r="H57" s="184"/>
    </row>
    <row r="58" spans="1:8" x14ac:dyDescent="0.25">
      <c r="A58" s="91"/>
      <c r="B58" s="184"/>
      <c r="C58" s="184"/>
      <c r="D58" s="184"/>
      <c r="E58" s="184"/>
      <c r="F58" s="184"/>
      <c r="G58" s="184"/>
      <c r="H58" s="184"/>
    </row>
    <row r="59" spans="1:8" x14ac:dyDescent="0.25">
      <c r="A59" s="91"/>
      <c r="B59" s="184"/>
      <c r="C59" s="184"/>
      <c r="D59" s="184"/>
      <c r="E59" s="184"/>
      <c r="F59" s="184"/>
      <c r="G59" s="184"/>
      <c r="H59" s="184"/>
    </row>
    <row r="60" spans="1:8" x14ac:dyDescent="0.25">
      <c r="A60" s="91"/>
      <c r="B60" s="184"/>
      <c r="C60" s="184"/>
      <c r="D60" s="184"/>
      <c r="E60" s="184"/>
      <c r="F60" s="184"/>
      <c r="G60" s="184"/>
      <c r="H60" s="184"/>
    </row>
    <row r="61" spans="1:8" x14ac:dyDescent="0.25">
      <c r="A61" s="91"/>
      <c r="B61" s="184"/>
      <c r="C61" s="184"/>
      <c r="D61" s="184"/>
      <c r="E61" s="184"/>
      <c r="F61" s="184"/>
      <c r="G61" s="184"/>
      <c r="H61" s="184"/>
    </row>
    <row r="62" spans="1:8" x14ac:dyDescent="0.25">
      <c r="A62" s="91"/>
      <c r="B62" s="184"/>
      <c r="C62" s="184"/>
      <c r="D62" s="184"/>
      <c r="E62" s="184"/>
      <c r="F62" s="184"/>
      <c r="G62" s="184"/>
      <c r="H62" s="184"/>
    </row>
    <row r="63" spans="1:8" x14ac:dyDescent="0.25">
      <c r="A63" s="91"/>
      <c r="B63" s="184"/>
      <c r="C63" s="184"/>
      <c r="D63" s="184"/>
      <c r="E63" s="184"/>
      <c r="F63" s="184"/>
      <c r="G63" s="184"/>
      <c r="H63" s="184"/>
    </row>
    <row r="64" spans="1:8" x14ac:dyDescent="0.25">
      <c r="B64" s="185"/>
      <c r="C64" s="185"/>
      <c r="D64" s="185"/>
      <c r="E64" s="185"/>
      <c r="F64" s="185"/>
      <c r="G64" s="185"/>
      <c r="H64" s="185"/>
    </row>
    <row r="65" spans="2:8" x14ac:dyDescent="0.25">
      <c r="B65" s="185"/>
      <c r="C65" s="185"/>
      <c r="D65" s="185"/>
      <c r="E65" s="185"/>
      <c r="F65" s="185"/>
      <c r="G65" s="185"/>
      <c r="H65" s="185"/>
    </row>
    <row r="66" spans="2:8" x14ac:dyDescent="0.25">
      <c r="B66" s="185"/>
      <c r="C66" s="185"/>
      <c r="D66" s="185"/>
      <c r="E66" s="185"/>
      <c r="F66" s="185"/>
      <c r="G66" s="185"/>
      <c r="H66" s="185"/>
    </row>
    <row r="67" spans="2:8" x14ac:dyDescent="0.25">
      <c r="B67" s="185"/>
      <c r="C67" s="185"/>
      <c r="D67" s="185"/>
      <c r="E67" s="185"/>
      <c r="F67" s="185"/>
      <c r="G67" s="185"/>
      <c r="H67" s="185"/>
    </row>
    <row r="68" spans="2:8" x14ac:dyDescent="0.25">
      <c r="B68" s="185"/>
      <c r="C68" s="185"/>
      <c r="D68" s="185"/>
      <c r="E68" s="185"/>
      <c r="F68" s="185"/>
      <c r="G68" s="185"/>
      <c r="H68" s="185"/>
    </row>
    <row r="69" spans="2:8" x14ac:dyDescent="0.25">
      <c r="B69" s="185"/>
      <c r="C69" s="185"/>
      <c r="D69" s="185"/>
      <c r="E69" s="185"/>
      <c r="F69" s="185"/>
      <c r="G69" s="185"/>
      <c r="H69" s="185"/>
    </row>
    <row r="70" spans="2:8" x14ac:dyDescent="0.25">
      <c r="B70" s="185"/>
      <c r="C70" s="185"/>
      <c r="D70" s="185"/>
      <c r="E70" s="185"/>
      <c r="F70" s="185"/>
      <c r="G70" s="185"/>
      <c r="H70" s="185"/>
    </row>
    <row r="71" spans="2:8" x14ac:dyDescent="0.25">
      <c r="B71" s="185"/>
      <c r="C71" s="185"/>
      <c r="D71" s="185"/>
      <c r="E71" s="185"/>
      <c r="F71" s="185"/>
      <c r="G71" s="185"/>
      <c r="H71" s="185"/>
    </row>
    <row r="72" spans="2:8" x14ac:dyDescent="0.25">
      <c r="B72" s="185"/>
      <c r="C72" s="185"/>
      <c r="D72" s="185"/>
      <c r="E72" s="185"/>
      <c r="F72" s="185"/>
      <c r="G72" s="185"/>
      <c r="H72" s="185"/>
    </row>
    <row r="73" spans="2:8" x14ac:dyDescent="0.25">
      <c r="B73" s="185"/>
      <c r="C73" s="185"/>
      <c r="D73" s="185"/>
      <c r="E73" s="185"/>
      <c r="F73" s="185"/>
      <c r="G73" s="185"/>
      <c r="H73" s="185"/>
    </row>
    <row r="74" spans="2:8" x14ac:dyDescent="0.25">
      <c r="B74" s="185"/>
      <c r="C74" s="185"/>
      <c r="D74" s="185"/>
      <c r="E74" s="185"/>
      <c r="F74" s="185"/>
      <c r="G74" s="185"/>
      <c r="H74" s="185"/>
    </row>
    <row r="75" spans="2:8" x14ac:dyDescent="0.25">
      <c r="B75" s="185"/>
      <c r="C75" s="185"/>
      <c r="D75" s="185"/>
      <c r="E75" s="185"/>
      <c r="F75" s="185"/>
      <c r="G75" s="185"/>
      <c r="H75" s="185"/>
    </row>
    <row r="76" spans="2:8" x14ac:dyDescent="0.25">
      <c r="B76" s="185"/>
      <c r="C76" s="185"/>
      <c r="D76" s="185"/>
      <c r="E76" s="185"/>
      <c r="F76" s="185"/>
      <c r="G76" s="185"/>
      <c r="H76" s="185"/>
    </row>
    <row r="77" spans="2:8" x14ac:dyDescent="0.25">
      <c r="B77" s="185"/>
      <c r="C77" s="185"/>
      <c r="D77" s="185"/>
      <c r="E77" s="185"/>
      <c r="F77" s="185"/>
      <c r="G77" s="185"/>
      <c r="H77" s="185"/>
    </row>
    <row r="78" spans="2:8" x14ac:dyDescent="0.25">
      <c r="B78" s="185"/>
      <c r="C78" s="185"/>
      <c r="D78" s="185"/>
      <c r="E78" s="185"/>
      <c r="F78" s="185"/>
      <c r="G78" s="185"/>
      <c r="H78" s="185"/>
    </row>
    <row r="79" spans="2:8" x14ac:dyDescent="0.25">
      <c r="B79" s="185"/>
      <c r="C79" s="185"/>
      <c r="D79" s="185"/>
      <c r="E79" s="185"/>
      <c r="F79" s="185"/>
      <c r="G79" s="185"/>
      <c r="H79" s="185"/>
    </row>
    <row r="80" spans="2:8" x14ac:dyDescent="0.25">
      <c r="B80" s="185"/>
      <c r="C80" s="185"/>
      <c r="D80" s="185"/>
      <c r="E80" s="185"/>
      <c r="F80" s="185"/>
      <c r="G80" s="185"/>
      <c r="H80" s="185"/>
    </row>
    <row r="81" spans="2:8" x14ac:dyDescent="0.25">
      <c r="B81" s="185"/>
      <c r="C81" s="185"/>
      <c r="D81" s="185"/>
      <c r="E81" s="185"/>
      <c r="F81" s="185"/>
      <c r="G81" s="185"/>
      <c r="H81" s="185"/>
    </row>
    <row r="82" spans="2:8" x14ac:dyDescent="0.25">
      <c r="B82" s="185"/>
      <c r="C82" s="185"/>
      <c r="D82" s="185"/>
      <c r="E82" s="185"/>
      <c r="F82" s="185"/>
      <c r="G82" s="185"/>
      <c r="H82" s="185"/>
    </row>
    <row r="83" spans="2:8" x14ac:dyDescent="0.25">
      <c r="B83" s="185"/>
      <c r="C83" s="185"/>
      <c r="D83" s="185"/>
      <c r="E83" s="185"/>
      <c r="F83" s="185"/>
      <c r="G83" s="185"/>
      <c r="H83" s="185"/>
    </row>
    <row r="84" spans="2:8" x14ac:dyDescent="0.25">
      <c r="B84" s="185"/>
      <c r="C84" s="185"/>
      <c r="D84" s="185"/>
      <c r="E84" s="185"/>
      <c r="F84" s="185"/>
      <c r="G84" s="185"/>
      <c r="H84" s="185"/>
    </row>
    <row r="85" spans="2:8" x14ac:dyDescent="0.25">
      <c r="B85" s="185"/>
      <c r="C85" s="185"/>
      <c r="D85" s="185"/>
      <c r="E85" s="185"/>
      <c r="F85" s="185"/>
      <c r="G85" s="185"/>
      <c r="H85" s="185"/>
    </row>
    <row r="86" spans="2:8" x14ac:dyDescent="0.25">
      <c r="B86" s="185"/>
      <c r="C86" s="185"/>
      <c r="D86" s="185"/>
      <c r="E86" s="185"/>
      <c r="F86" s="185"/>
      <c r="G86" s="185"/>
      <c r="H86" s="185"/>
    </row>
    <row r="87" spans="2:8" x14ac:dyDescent="0.25">
      <c r="B87" s="185"/>
      <c r="C87" s="185"/>
      <c r="D87" s="185"/>
      <c r="E87" s="185"/>
      <c r="F87" s="185"/>
      <c r="G87" s="185"/>
      <c r="H87" s="185"/>
    </row>
    <row r="88" spans="2:8" x14ac:dyDescent="0.25">
      <c r="B88" s="185"/>
      <c r="C88" s="185"/>
      <c r="D88" s="185"/>
      <c r="E88" s="185"/>
      <c r="F88" s="185"/>
      <c r="G88" s="185"/>
      <c r="H88" s="185"/>
    </row>
    <row r="89" spans="2:8" x14ac:dyDescent="0.25">
      <c r="B89" s="185"/>
      <c r="C89" s="185"/>
      <c r="D89" s="185"/>
      <c r="E89" s="185"/>
      <c r="F89" s="185"/>
      <c r="G89" s="185"/>
      <c r="H89" s="185"/>
    </row>
    <row r="90" spans="2:8" x14ac:dyDescent="0.25">
      <c r="B90" s="185"/>
      <c r="C90" s="185"/>
      <c r="D90" s="185"/>
      <c r="E90" s="185"/>
      <c r="F90" s="185"/>
      <c r="G90" s="185"/>
      <c r="H90" s="185"/>
    </row>
    <row r="91" spans="2:8" x14ac:dyDescent="0.25">
      <c r="B91" s="185"/>
      <c r="C91" s="185"/>
      <c r="D91" s="185"/>
      <c r="E91" s="185"/>
      <c r="F91" s="185"/>
      <c r="G91" s="185"/>
      <c r="H91" s="185"/>
    </row>
    <row r="92" spans="2:8" x14ac:dyDescent="0.25">
      <c r="B92" s="185"/>
      <c r="C92" s="185"/>
      <c r="D92" s="185"/>
      <c r="E92" s="185"/>
      <c r="F92" s="185"/>
      <c r="G92" s="185"/>
      <c r="H92" s="185"/>
    </row>
    <row r="93" spans="2:8" x14ac:dyDescent="0.25">
      <c r="B93" s="185"/>
      <c r="C93" s="185"/>
      <c r="D93" s="185"/>
      <c r="E93" s="185"/>
      <c r="F93" s="185"/>
      <c r="G93" s="185"/>
      <c r="H93" s="185"/>
    </row>
    <row r="94" spans="2:8" x14ac:dyDescent="0.25">
      <c r="B94" s="185"/>
      <c r="C94" s="185"/>
      <c r="D94" s="185"/>
      <c r="E94" s="185"/>
      <c r="F94" s="185"/>
      <c r="G94" s="185"/>
      <c r="H94" s="185"/>
    </row>
    <row r="95" spans="2:8" x14ac:dyDescent="0.25">
      <c r="B95" s="185"/>
      <c r="C95" s="185"/>
      <c r="D95" s="185"/>
      <c r="E95" s="185"/>
      <c r="F95" s="185"/>
      <c r="G95" s="185"/>
      <c r="H95" s="185"/>
    </row>
    <row r="96" spans="2:8" x14ac:dyDescent="0.25">
      <c r="B96" s="185"/>
      <c r="C96" s="185"/>
      <c r="D96" s="185"/>
      <c r="E96" s="185"/>
      <c r="F96" s="185"/>
      <c r="G96" s="185"/>
      <c r="H96" s="185"/>
    </row>
    <row r="97" spans="2:8" x14ac:dyDescent="0.25">
      <c r="B97" s="185"/>
      <c r="C97" s="185"/>
      <c r="D97" s="185"/>
      <c r="E97" s="185"/>
      <c r="F97" s="185"/>
      <c r="G97" s="185"/>
      <c r="H97" s="185"/>
    </row>
    <row r="98" spans="2:8" x14ac:dyDescent="0.25">
      <c r="B98" s="185"/>
      <c r="C98" s="185"/>
      <c r="D98" s="185"/>
      <c r="E98" s="185"/>
      <c r="F98" s="185"/>
      <c r="G98" s="185"/>
      <c r="H98" s="185"/>
    </row>
    <row r="99" spans="2:8" x14ac:dyDescent="0.25">
      <c r="B99" s="185"/>
      <c r="C99" s="185"/>
      <c r="D99" s="185"/>
      <c r="E99" s="185"/>
      <c r="F99" s="185"/>
      <c r="G99" s="185"/>
      <c r="H99" s="185"/>
    </row>
    <row r="100" spans="2:8" x14ac:dyDescent="0.25">
      <c r="B100" s="185"/>
      <c r="C100" s="185"/>
      <c r="D100" s="185"/>
      <c r="E100" s="185"/>
      <c r="F100" s="185"/>
      <c r="G100" s="185"/>
      <c r="H100" s="185"/>
    </row>
    <row r="101" spans="2:8" x14ac:dyDescent="0.25">
      <c r="B101" s="185"/>
      <c r="C101" s="185"/>
      <c r="D101" s="185"/>
      <c r="E101" s="185"/>
      <c r="F101" s="185"/>
      <c r="G101" s="185"/>
      <c r="H101" s="185"/>
    </row>
    <row r="102" spans="2:8" x14ac:dyDescent="0.25">
      <c r="B102" s="185"/>
      <c r="C102" s="185"/>
      <c r="D102" s="185"/>
      <c r="E102" s="185"/>
      <c r="F102" s="185"/>
      <c r="G102" s="185"/>
      <c r="H102" s="185"/>
    </row>
    <row r="103" spans="2:8" x14ac:dyDescent="0.25">
      <c r="B103" s="185"/>
      <c r="C103" s="185"/>
      <c r="D103" s="185"/>
      <c r="E103" s="185"/>
      <c r="F103" s="185"/>
      <c r="G103" s="185"/>
      <c r="H103" s="185"/>
    </row>
    <row r="104" spans="2:8" x14ac:dyDescent="0.25">
      <c r="B104" s="185"/>
      <c r="C104" s="185"/>
      <c r="D104" s="185"/>
      <c r="E104" s="185"/>
      <c r="F104" s="185"/>
      <c r="G104" s="185"/>
      <c r="H104" s="185"/>
    </row>
    <row r="105" spans="2:8" x14ac:dyDescent="0.25">
      <c r="B105" s="185"/>
      <c r="C105" s="185"/>
      <c r="D105" s="185"/>
      <c r="E105" s="185"/>
      <c r="F105" s="185"/>
      <c r="G105" s="185"/>
      <c r="H105" s="185"/>
    </row>
    <row r="106" spans="2:8" x14ac:dyDescent="0.25">
      <c r="B106" s="185"/>
      <c r="C106" s="185"/>
      <c r="D106" s="185"/>
      <c r="E106" s="185"/>
      <c r="F106" s="185"/>
      <c r="G106" s="185"/>
      <c r="H106" s="185"/>
    </row>
    <row r="107" spans="2:8" x14ac:dyDescent="0.25">
      <c r="B107" s="185"/>
      <c r="C107" s="185"/>
      <c r="D107" s="185"/>
      <c r="E107" s="185"/>
      <c r="F107" s="185"/>
      <c r="G107" s="185"/>
      <c r="H107" s="185"/>
    </row>
    <row r="108" spans="2:8" x14ac:dyDescent="0.25">
      <c r="B108" s="185"/>
      <c r="C108" s="185"/>
      <c r="D108" s="185"/>
      <c r="E108" s="185"/>
      <c r="F108" s="185"/>
      <c r="G108" s="185"/>
      <c r="H108" s="185"/>
    </row>
    <row r="109" spans="2:8" x14ac:dyDescent="0.25">
      <c r="B109" s="185"/>
      <c r="C109" s="185"/>
      <c r="D109" s="185"/>
      <c r="E109" s="185"/>
      <c r="F109" s="185"/>
      <c r="G109" s="185"/>
      <c r="H109" s="185"/>
    </row>
    <row r="110" spans="2:8" x14ac:dyDescent="0.25">
      <c r="B110" s="185"/>
      <c r="C110" s="185"/>
      <c r="D110" s="185"/>
      <c r="E110" s="185"/>
      <c r="F110" s="185"/>
      <c r="G110" s="185"/>
      <c r="H110" s="185"/>
    </row>
    <row r="111" spans="2:8" x14ac:dyDescent="0.25">
      <c r="B111" s="185"/>
      <c r="C111" s="185"/>
      <c r="D111" s="185"/>
      <c r="E111" s="185"/>
      <c r="F111" s="185"/>
      <c r="G111" s="185"/>
      <c r="H111" s="185"/>
    </row>
    <row r="112" spans="2:8" x14ac:dyDescent="0.25">
      <c r="B112" s="185"/>
      <c r="C112" s="185"/>
      <c r="D112" s="185"/>
      <c r="E112" s="185"/>
      <c r="F112" s="185"/>
      <c r="G112" s="185"/>
      <c r="H112" s="185"/>
    </row>
    <row r="113" spans="2:8" x14ac:dyDescent="0.25">
      <c r="B113" s="185"/>
      <c r="C113" s="185"/>
      <c r="D113" s="185"/>
      <c r="E113" s="185"/>
      <c r="F113" s="185"/>
      <c r="G113" s="185"/>
      <c r="H113" s="185"/>
    </row>
    <row r="114" spans="2:8" x14ac:dyDescent="0.25">
      <c r="B114" s="185"/>
      <c r="C114" s="185"/>
      <c r="D114" s="185"/>
      <c r="E114" s="185"/>
      <c r="F114" s="185"/>
      <c r="G114" s="185"/>
      <c r="H114" s="185"/>
    </row>
    <row r="115" spans="2:8" x14ac:dyDescent="0.25">
      <c r="B115" s="185"/>
      <c r="C115" s="185"/>
      <c r="D115" s="185"/>
      <c r="E115" s="185"/>
      <c r="F115" s="185"/>
      <c r="G115" s="185"/>
      <c r="H115" s="185"/>
    </row>
    <row r="116" spans="2:8" x14ac:dyDescent="0.25">
      <c r="B116" s="185"/>
      <c r="C116" s="185"/>
      <c r="D116" s="185"/>
      <c r="E116" s="185"/>
      <c r="F116" s="185"/>
      <c r="G116" s="185"/>
      <c r="H116" s="185"/>
    </row>
    <row r="117" spans="2:8" x14ac:dyDescent="0.25">
      <c r="B117" s="185"/>
      <c r="C117" s="185"/>
      <c r="D117" s="185"/>
      <c r="E117" s="185"/>
      <c r="F117" s="185"/>
      <c r="G117" s="185"/>
      <c r="H117" s="185"/>
    </row>
    <row r="118" spans="2:8" x14ac:dyDescent="0.25">
      <c r="B118" s="185"/>
      <c r="C118" s="185"/>
      <c r="D118" s="185"/>
      <c r="E118" s="185"/>
      <c r="F118" s="185"/>
      <c r="G118" s="185"/>
      <c r="H118" s="185"/>
    </row>
    <row r="119" spans="2:8" x14ac:dyDescent="0.25">
      <c r="B119" s="185"/>
      <c r="C119" s="185"/>
      <c r="D119" s="185"/>
      <c r="E119" s="185"/>
      <c r="F119" s="185"/>
      <c r="G119" s="185"/>
      <c r="H119" s="185"/>
    </row>
    <row r="120" spans="2:8" x14ac:dyDescent="0.25">
      <c r="B120" s="185"/>
      <c r="C120" s="185"/>
      <c r="D120" s="185"/>
      <c r="E120" s="185"/>
      <c r="F120" s="185"/>
      <c r="G120" s="185"/>
      <c r="H120" s="185"/>
    </row>
    <row r="121" spans="2:8" x14ac:dyDescent="0.25">
      <c r="B121" s="185"/>
      <c r="C121" s="185"/>
      <c r="D121" s="185"/>
      <c r="E121" s="185"/>
      <c r="F121" s="185"/>
      <c r="G121" s="185"/>
      <c r="H121" s="185"/>
    </row>
    <row r="122" spans="2:8" x14ac:dyDescent="0.25">
      <c r="B122" s="185"/>
      <c r="C122" s="185"/>
      <c r="D122" s="185"/>
      <c r="E122" s="185"/>
      <c r="F122" s="185"/>
      <c r="G122" s="185"/>
      <c r="H122" s="185"/>
    </row>
    <row r="123" spans="2:8" x14ac:dyDescent="0.25">
      <c r="B123" s="185"/>
      <c r="C123" s="185"/>
      <c r="D123" s="185"/>
      <c r="E123" s="185"/>
      <c r="F123" s="185"/>
      <c r="G123" s="185"/>
      <c r="H123" s="185"/>
    </row>
    <row r="124" spans="2:8" x14ac:dyDescent="0.25">
      <c r="B124" s="185"/>
      <c r="C124" s="185"/>
      <c r="D124" s="185"/>
      <c r="E124" s="185"/>
      <c r="F124" s="185"/>
      <c r="G124" s="185"/>
      <c r="H124" s="185"/>
    </row>
    <row r="125" spans="2:8" x14ac:dyDescent="0.25">
      <c r="B125" s="185"/>
      <c r="C125" s="185"/>
      <c r="D125" s="185"/>
      <c r="E125" s="185"/>
      <c r="F125" s="185"/>
      <c r="G125" s="185"/>
      <c r="H125" s="185"/>
    </row>
    <row r="126" spans="2:8" x14ac:dyDescent="0.25">
      <c r="B126" s="185"/>
      <c r="C126" s="185"/>
      <c r="D126" s="185"/>
      <c r="E126" s="185"/>
      <c r="F126" s="185"/>
      <c r="G126" s="185"/>
      <c r="H126" s="185"/>
    </row>
    <row r="127" spans="2:8" x14ac:dyDescent="0.25">
      <c r="B127" s="185"/>
      <c r="C127" s="185"/>
      <c r="D127" s="185"/>
      <c r="E127" s="185"/>
      <c r="F127" s="185"/>
      <c r="G127" s="185"/>
      <c r="H127" s="185"/>
    </row>
    <row r="128" spans="2:8" x14ac:dyDescent="0.25">
      <c r="B128" s="185"/>
      <c r="C128" s="185"/>
      <c r="D128" s="185"/>
      <c r="E128" s="185"/>
      <c r="F128" s="185"/>
      <c r="G128" s="185"/>
      <c r="H128" s="185"/>
    </row>
    <row r="129" spans="2:8" x14ac:dyDescent="0.25">
      <c r="B129" s="185"/>
      <c r="C129" s="185"/>
      <c r="D129" s="185"/>
      <c r="E129" s="185"/>
      <c r="F129" s="185"/>
      <c r="G129" s="185"/>
      <c r="H129" s="185"/>
    </row>
    <row r="130" spans="2:8" x14ac:dyDescent="0.25">
      <c r="B130" s="185"/>
      <c r="C130" s="185"/>
      <c r="D130" s="185"/>
      <c r="E130" s="185"/>
      <c r="F130" s="185"/>
      <c r="G130" s="185"/>
      <c r="H130" s="185"/>
    </row>
    <row r="131" spans="2:8" x14ac:dyDescent="0.25">
      <c r="B131" s="185"/>
      <c r="C131" s="185"/>
      <c r="D131" s="185"/>
      <c r="E131" s="185"/>
      <c r="F131" s="185"/>
      <c r="G131" s="185"/>
      <c r="H131" s="185"/>
    </row>
    <row r="132" spans="2:8" x14ac:dyDescent="0.25">
      <c r="B132" s="185"/>
      <c r="C132" s="185"/>
      <c r="D132" s="185"/>
      <c r="E132" s="185"/>
      <c r="F132" s="185"/>
      <c r="G132" s="185"/>
      <c r="H132" s="185"/>
    </row>
    <row r="133" spans="2:8" x14ac:dyDescent="0.25">
      <c r="B133" s="185"/>
      <c r="C133" s="185"/>
      <c r="D133" s="185"/>
      <c r="E133" s="185"/>
      <c r="F133" s="185"/>
      <c r="G133" s="185"/>
      <c r="H133" s="185"/>
    </row>
    <row r="134" spans="2:8" x14ac:dyDescent="0.25">
      <c r="B134" s="185"/>
      <c r="C134" s="185"/>
      <c r="D134" s="185"/>
      <c r="E134" s="185"/>
      <c r="F134" s="185"/>
      <c r="G134" s="185"/>
      <c r="H134" s="185"/>
    </row>
    <row r="135" spans="2:8" x14ac:dyDescent="0.25">
      <c r="B135" s="185"/>
      <c r="C135" s="185"/>
      <c r="D135" s="185"/>
      <c r="E135" s="185"/>
      <c r="F135" s="185"/>
      <c r="G135" s="185"/>
      <c r="H135" s="185"/>
    </row>
    <row r="136" spans="2:8" x14ac:dyDescent="0.25">
      <c r="B136" s="185"/>
      <c r="C136" s="185"/>
      <c r="D136" s="185"/>
      <c r="E136" s="185"/>
      <c r="F136" s="185"/>
      <c r="G136" s="185"/>
      <c r="H136" s="185"/>
    </row>
    <row r="137" spans="2:8" x14ac:dyDescent="0.25">
      <c r="B137" s="185"/>
      <c r="C137" s="185"/>
      <c r="D137" s="185"/>
      <c r="E137" s="185"/>
      <c r="F137" s="185"/>
      <c r="G137" s="185"/>
      <c r="H137" s="185"/>
    </row>
    <row r="138" spans="2:8" x14ac:dyDescent="0.25">
      <c r="B138" s="185"/>
      <c r="C138" s="185"/>
      <c r="D138" s="185"/>
      <c r="E138" s="185"/>
      <c r="F138" s="185"/>
      <c r="G138" s="185"/>
      <c r="H138" s="185"/>
    </row>
    <row r="139" spans="2:8" x14ac:dyDescent="0.25">
      <c r="B139" s="185"/>
      <c r="C139" s="185"/>
      <c r="D139" s="185"/>
      <c r="E139" s="185"/>
      <c r="F139" s="185"/>
      <c r="G139" s="185"/>
      <c r="H139" s="185"/>
    </row>
    <row r="140" spans="2:8" x14ac:dyDescent="0.25">
      <c r="B140" s="185"/>
      <c r="C140" s="185"/>
      <c r="D140" s="185"/>
      <c r="E140" s="185"/>
      <c r="F140" s="185"/>
      <c r="G140" s="185"/>
      <c r="H140" s="185"/>
    </row>
    <row r="141" spans="2:8" x14ac:dyDescent="0.25">
      <c r="B141" s="185"/>
      <c r="C141" s="185"/>
      <c r="D141" s="185"/>
      <c r="E141" s="185"/>
      <c r="F141" s="185"/>
      <c r="G141" s="185"/>
      <c r="H141" s="185"/>
    </row>
    <row r="142" spans="2:8" x14ac:dyDescent="0.25">
      <c r="B142" s="185"/>
      <c r="C142" s="185"/>
      <c r="D142" s="185"/>
      <c r="E142" s="185"/>
      <c r="F142" s="185"/>
      <c r="G142" s="185"/>
      <c r="H142" s="185"/>
    </row>
    <row r="143" spans="2:8" x14ac:dyDescent="0.25">
      <c r="B143" s="185"/>
      <c r="C143" s="185"/>
      <c r="D143" s="185"/>
      <c r="E143" s="185"/>
      <c r="F143" s="185"/>
      <c r="G143" s="185"/>
      <c r="H143" s="185"/>
    </row>
    <row r="144" spans="2:8" x14ac:dyDescent="0.25">
      <c r="B144" s="185"/>
      <c r="C144" s="185"/>
      <c r="D144" s="185"/>
      <c r="E144" s="185"/>
      <c r="F144" s="185"/>
      <c r="G144" s="185"/>
      <c r="H144" s="185"/>
    </row>
    <row r="145" spans="2:8" x14ac:dyDescent="0.25">
      <c r="B145" s="185"/>
      <c r="C145" s="185"/>
      <c r="D145" s="185"/>
      <c r="E145" s="185"/>
      <c r="F145" s="185"/>
      <c r="G145" s="185"/>
      <c r="H145" s="185"/>
    </row>
    <row r="146" spans="2:8" x14ac:dyDescent="0.25">
      <c r="B146" s="185"/>
      <c r="C146" s="185"/>
      <c r="D146" s="185"/>
      <c r="E146" s="185"/>
      <c r="F146" s="185"/>
      <c r="G146" s="185"/>
      <c r="H146" s="185"/>
    </row>
    <row r="147" spans="2:8" x14ac:dyDescent="0.25">
      <c r="B147" s="185"/>
      <c r="C147" s="185"/>
      <c r="D147" s="185"/>
      <c r="E147" s="185"/>
      <c r="F147" s="185"/>
      <c r="G147" s="185"/>
      <c r="H147" s="185"/>
    </row>
    <row r="148" spans="2:8" x14ac:dyDescent="0.25">
      <c r="B148" s="185"/>
      <c r="C148" s="185"/>
      <c r="D148" s="185"/>
      <c r="E148" s="185"/>
      <c r="F148" s="185"/>
      <c r="G148" s="185"/>
      <c r="H148" s="185"/>
    </row>
    <row r="149" spans="2:8" x14ac:dyDescent="0.25">
      <c r="B149" s="185"/>
      <c r="C149" s="185"/>
      <c r="D149" s="185"/>
      <c r="E149" s="185"/>
      <c r="F149" s="185"/>
      <c r="G149" s="185"/>
      <c r="H149" s="185"/>
    </row>
    <row r="150" spans="2:8" x14ac:dyDescent="0.25">
      <c r="B150" s="185"/>
      <c r="C150" s="185"/>
      <c r="D150" s="185"/>
      <c r="E150" s="185"/>
      <c r="F150" s="185"/>
      <c r="G150" s="185"/>
      <c r="H150" s="185"/>
    </row>
    <row r="151" spans="2:8" x14ac:dyDescent="0.25">
      <c r="B151" s="185"/>
      <c r="C151" s="185"/>
      <c r="D151" s="185"/>
      <c r="E151" s="185"/>
      <c r="F151" s="185"/>
      <c r="G151" s="185"/>
      <c r="H151" s="185"/>
    </row>
    <row r="152" spans="2:8" x14ac:dyDescent="0.25">
      <c r="B152" s="185"/>
      <c r="C152" s="185"/>
      <c r="D152" s="185"/>
      <c r="E152" s="185"/>
      <c r="F152" s="185"/>
      <c r="G152" s="185"/>
      <c r="H152" s="185"/>
    </row>
    <row r="153" spans="2:8" x14ac:dyDescent="0.25">
      <c r="B153" s="185"/>
      <c r="C153" s="185"/>
      <c r="D153" s="185"/>
      <c r="E153" s="185"/>
      <c r="F153" s="185"/>
      <c r="G153" s="185"/>
      <c r="H153" s="185"/>
    </row>
    <row r="154" spans="2:8" x14ac:dyDescent="0.25">
      <c r="B154" s="185"/>
      <c r="C154" s="185"/>
      <c r="D154" s="185"/>
      <c r="E154" s="185"/>
      <c r="F154" s="185"/>
      <c r="G154" s="185"/>
      <c r="H154" s="185"/>
    </row>
    <row r="155" spans="2:8" x14ac:dyDescent="0.25">
      <c r="B155" s="185"/>
      <c r="C155" s="185"/>
      <c r="D155" s="185"/>
      <c r="E155" s="185"/>
      <c r="F155" s="185"/>
      <c r="G155" s="185"/>
      <c r="H155" s="185"/>
    </row>
    <row r="156" spans="2:8" x14ac:dyDescent="0.25">
      <c r="B156" s="185"/>
      <c r="C156" s="185"/>
      <c r="D156" s="185"/>
      <c r="E156" s="185"/>
      <c r="F156" s="185"/>
      <c r="G156" s="185"/>
      <c r="H156" s="185"/>
    </row>
    <row r="157" spans="2:8" x14ac:dyDescent="0.25">
      <c r="B157" s="185"/>
      <c r="C157" s="185"/>
      <c r="D157" s="185"/>
      <c r="E157" s="185"/>
      <c r="F157" s="185"/>
      <c r="G157" s="185"/>
      <c r="H157" s="185"/>
    </row>
    <row r="158" spans="2:8" x14ac:dyDescent="0.25">
      <c r="B158" s="185"/>
      <c r="C158" s="185"/>
      <c r="D158" s="185"/>
      <c r="E158" s="185"/>
      <c r="F158" s="185"/>
      <c r="G158" s="185"/>
      <c r="H158" s="185"/>
    </row>
    <row r="159" spans="2:8" x14ac:dyDescent="0.25">
      <c r="B159" s="185"/>
      <c r="C159" s="185"/>
      <c r="D159" s="185"/>
      <c r="E159" s="185"/>
      <c r="F159" s="185"/>
      <c r="G159" s="185"/>
      <c r="H159" s="185"/>
    </row>
    <row r="160" spans="2:8" x14ac:dyDescent="0.25">
      <c r="B160" s="185"/>
      <c r="C160" s="185"/>
      <c r="D160" s="185"/>
      <c r="E160" s="185"/>
      <c r="F160" s="185"/>
      <c r="G160" s="185"/>
      <c r="H160" s="185"/>
    </row>
    <row r="161" spans="2:8" x14ac:dyDescent="0.25">
      <c r="B161" s="185"/>
      <c r="C161" s="185"/>
      <c r="D161" s="185"/>
      <c r="E161" s="185"/>
      <c r="F161" s="185"/>
      <c r="G161" s="185"/>
      <c r="H161" s="185"/>
    </row>
    <row r="162" spans="2:8" x14ac:dyDescent="0.25">
      <c r="B162" s="185"/>
      <c r="C162" s="185"/>
      <c r="D162" s="185"/>
      <c r="E162" s="185"/>
      <c r="F162" s="185"/>
      <c r="G162" s="185"/>
      <c r="H162" s="185"/>
    </row>
    <row r="163" spans="2:8" x14ac:dyDescent="0.25">
      <c r="B163" s="185"/>
      <c r="C163" s="185"/>
      <c r="D163" s="185"/>
      <c r="E163" s="185"/>
      <c r="F163" s="185"/>
      <c r="G163" s="185"/>
      <c r="H163" s="185"/>
    </row>
    <row r="164" spans="2:8" x14ac:dyDescent="0.25">
      <c r="B164" s="185"/>
      <c r="C164" s="185"/>
      <c r="D164" s="185"/>
      <c r="E164" s="185"/>
      <c r="F164" s="185"/>
      <c r="G164" s="185"/>
      <c r="H164" s="185"/>
    </row>
    <row r="165" spans="2:8" x14ac:dyDescent="0.25">
      <c r="B165" s="185"/>
      <c r="C165" s="185"/>
      <c r="D165" s="185"/>
      <c r="E165" s="185"/>
      <c r="F165" s="185"/>
      <c r="G165" s="185"/>
      <c r="H165" s="185"/>
    </row>
  </sheetData>
  <protectedRanges>
    <protectedRange sqref="B6:F55" name="ช่วง2"/>
    <protectedRange sqref="B6:F55" name="ช่วง1"/>
  </protectedRanges>
  <mergeCells count="2">
    <mergeCell ref="A1:A5"/>
    <mergeCell ref="B1:H1"/>
  </mergeCells>
  <phoneticPr fontId="3" type="noConversion"/>
  <pageMargins left="0.19685039370078741" right="0.19685039370078741" top="0.19685039370078741" bottom="0.19685039370078741"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R138"/>
  <sheetViews>
    <sheetView topLeftCell="A34" workbookViewId="0">
      <selection activeCell="H6" sqref="H6"/>
    </sheetView>
  </sheetViews>
  <sheetFormatPr defaultRowHeight="13.2" x14ac:dyDescent="0.25"/>
  <cols>
    <col min="1" max="2" width="4.6640625" customWidth="1"/>
    <col min="3" max="5" width="12.6640625" customWidth="1"/>
    <col min="6" max="7" width="15.6640625" customWidth="1"/>
    <col min="8" max="9" width="10.6640625" customWidth="1"/>
    <col min="10" max="10" width="12.5546875" customWidth="1"/>
  </cols>
  <sheetData>
    <row r="1" spans="2:18" ht="21" customHeight="1" thickBot="1" x14ac:dyDescent="0.3">
      <c r="B1" s="1045" t="s">
        <v>0</v>
      </c>
      <c r="C1" s="875" t="s">
        <v>178</v>
      </c>
      <c r="D1" s="876"/>
      <c r="E1" s="876"/>
      <c r="F1" s="876"/>
      <c r="G1" s="876"/>
      <c r="H1" s="876"/>
      <c r="I1" s="906"/>
    </row>
    <row r="2" spans="2:18" ht="14.25" customHeight="1" x14ac:dyDescent="0.25">
      <c r="B2" s="1046"/>
      <c r="C2" s="161" t="s">
        <v>185</v>
      </c>
      <c r="D2" s="161" t="s">
        <v>186</v>
      </c>
      <c r="E2" s="161" t="s">
        <v>187</v>
      </c>
      <c r="F2" s="161" t="s">
        <v>188</v>
      </c>
      <c r="G2" s="161" t="s">
        <v>189</v>
      </c>
      <c r="H2" s="162" t="s">
        <v>14</v>
      </c>
      <c r="I2" s="163" t="s">
        <v>14</v>
      </c>
    </row>
    <row r="3" spans="2:18" ht="14.25" customHeight="1" x14ac:dyDescent="0.25">
      <c r="B3" s="1046"/>
      <c r="C3" s="164" t="s">
        <v>179</v>
      </c>
      <c r="D3" s="165" t="s">
        <v>179</v>
      </c>
      <c r="E3" s="165" t="s">
        <v>179</v>
      </c>
      <c r="F3" s="166" t="s">
        <v>179</v>
      </c>
      <c r="G3" s="167" t="s">
        <v>179</v>
      </c>
      <c r="H3" s="162" t="s">
        <v>102</v>
      </c>
      <c r="I3" s="168" t="s">
        <v>102</v>
      </c>
    </row>
    <row r="4" spans="2:18" ht="14.25" customHeight="1" x14ac:dyDescent="0.25">
      <c r="B4" s="1046"/>
      <c r="C4" s="1047" t="s">
        <v>180</v>
      </c>
      <c r="D4" s="1049" t="s">
        <v>181</v>
      </c>
      <c r="E4" s="1049" t="s">
        <v>182</v>
      </c>
      <c r="F4" s="1051" t="s">
        <v>183</v>
      </c>
      <c r="G4" s="1053" t="s">
        <v>184</v>
      </c>
      <c r="H4" s="169" t="s">
        <v>103</v>
      </c>
      <c r="I4" s="170" t="s">
        <v>104</v>
      </c>
      <c r="J4" s="21"/>
      <c r="K4" s="21"/>
      <c r="L4" s="21"/>
      <c r="M4" s="21"/>
      <c r="N4" s="21"/>
      <c r="O4" s="21"/>
      <c r="P4" s="21"/>
      <c r="Q4" s="21"/>
      <c r="R4" s="21"/>
    </row>
    <row r="5" spans="2:18" ht="14.25" customHeight="1" thickBot="1" x14ac:dyDescent="0.3">
      <c r="B5" s="1046"/>
      <c r="C5" s="1048"/>
      <c r="D5" s="1050"/>
      <c r="E5" s="1050"/>
      <c r="F5" s="1052"/>
      <c r="G5" s="1054"/>
      <c r="H5" s="171"/>
      <c r="I5" s="172">
        <v>100</v>
      </c>
      <c r="J5" s="21"/>
      <c r="K5" s="21"/>
      <c r="L5" s="21"/>
      <c r="M5" s="21"/>
      <c r="N5" s="21"/>
      <c r="O5" s="21"/>
      <c r="P5" s="21"/>
      <c r="Q5" s="21"/>
      <c r="R5" s="21"/>
    </row>
    <row r="6" spans="2:18" ht="15.15" customHeight="1" x14ac:dyDescent="0.25">
      <c r="B6" s="22">
        <v>1</v>
      </c>
      <c r="C6" s="110"/>
      <c r="D6" s="111"/>
      <c r="E6" s="111"/>
      <c r="F6" s="111"/>
      <c r="G6" s="112"/>
      <c r="H6" s="173" t="str">
        <f>IF(เวลาเรียน!C6=0," ",IF(C6=0,0,IF(D6=0,0,IF(E6=0,0,IF(F6=0,0,IF(G6=0,0,IF(SUM(C6:G6)&gt;0,MODE(C6:G6)," ")))))))</f>
        <v xml:space="preserve"> </v>
      </c>
      <c r="I6" s="174" t="str">
        <f t="shared" ref="I6:I37" si="0">IF(H6=" "," ",IF(H6=0,SUM(C6:G6)*(49/12),IF(H6=1,50+((SUM(C6:G6)-5)*(14/5)),IF(H6=2,65+((SUM(C6:G6)-8)*(14/4)),80+((SUM(C6:G6)-10)*(20/5))))))</f>
        <v xml:space="preserve"> </v>
      </c>
      <c r="J6" s="21"/>
      <c r="K6" s="21"/>
      <c r="L6" s="21"/>
      <c r="M6" s="21"/>
      <c r="N6" s="21"/>
      <c r="O6" s="21"/>
      <c r="P6" s="21"/>
      <c r="Q6" s="21"/>
      <c r="R6" s="21"/>
    </row>
    <row r="7" spans="2:18" ht="15.15" customHeight="1" x14ac:dyDescent="0.25">
      <c r="B7" s="23">
        <v>2</v>
      </c>
      <c r="C7" s="95"/>
      <c r="D7" s="96"/>
      <c r="E7" s="96"/>
      <c r="F7" s="96"/>
      <c r="G7" s="97"/>
      <c r="H7" s="175" t="str">
        <f>IF(เวลาเรียน!C7=0," ",IF(C7=0,0,IF(D7=0,0,IF(E7=0,0,IF(F7=0,0,IF(G7=0,0,IF(SUM(C7:G7)&gt;0,MODE(C7:G7)," ")))))))</f>
        <v xml:space="preserve"> </v>
      </c>
      <c r="I7" s="176" t="str">
        <f t="shared" si="0"/>
        <v xml:space="preserve"> </v>
      </c>
      <c r="J7" s="21"/>
      <c r="K7" s="21"/>
      <c r="L7" s="21"/>
      <c r="M7" s="21"/>
      <c r="N7" s="21"/>
      <c r="O7" s="21"/>
      <c r="P7" s="21"/>
      <c r="Q7" s="21"/>
      <c r="R7" s="21"/>
    </row>
    <row r="8" spans="2:18" ht="15.15" customHeight="1" x14ac:dyDescent="0.25">
      <c r="B8" s="23">
        <v>3</v>
      </c>
      <c r="C8" s="95"/>
      <c r="D8" s="96"/>
      <c r="E8" s="96"/>
      <c r="F8" s="96"/>
      <c r="G8" s="97"/>
      <c r="H8" s="175" t="str">
        <f>IF(เวลาเรียน!C8=0," ",IF(C8=0,0,IF(D8=0,0,IF(E8=0,0,IF(F8=0,0,IF(G8=0,0,IF(SUM(C8:G8)&gt;0,MODE(C8:G8)," ")))))))</f>
        <v xml:space="preserve"> </v>
      </c>
      <c r="I8" s="176" t="str">
        <f t="shared" si="0"/>
        <v xml:space="preserve"> </v>
      </c>
    </row>
    <row r="9" spans="2:18" ht="15.15" customHeight="1" x14ac:dyDescent="0.25">
      <c r="B9" s="23">
        <v>4</v>
      </c>
      <c r="C9" s="95"/>
      <c r="D9" s="96"/>
      <c r="E9" s="96"/>
      <c r="F9" s="96"/>
      <c r="G9" s="97"/>
      <c r="H9" s="175" t="str">
        <f>IF(เวลาเรียน!C9=0," ",IF(C9=0,0,IF(D9=0,0,IF(E9=0,0,IF(F9=0,0,IF(G9=0,0,IF(SUM(C9:G9)&gt;0,MODE(C9:G9)," ")))))))</f>
        <v xml:space="preserve"> </v>
      </c>
      <c r="I9" s="176" t="str">
        <f t="shared" si="0"/>
        <v xml:space="preserve"> </v>
      </c>
    </row>
    <row r="10" spans="2:18" ht="15.15" customHeight="1" thickBot="1" x14ac:dyDescent="0.3">
      <c r="B10" s="24">
        <v>5</v>
      </c>
      <c r="C10" s="98"/>
      <c r="D10" s="99"/>
      <c r="E10" s="99"/>
      <c r="F10" s="99"/>
      <c r="G10" s="100"/>
      <c r="H10" s="177" t="str">
        <f>IF(เวลาเรียน!C10=0," ",IF(C10=0,0,IF(D10=0,0,IF(E10=0,0,IF(F10=0,0,IF(G10=0,0,IF(SUM(C10:G10)&gt;0,MODE(C10:G10)," ")))))))</f>
        <v xml:space="preserve"> </v>
      </c>
      <c r="I10" s="178" t="str">
        <f t="shared" si="0"/>
        <v xml:space="preserve"> </v>
      </c>
    </row>
    <row r="11" spans="2:18" ht="15.15" customHeight="1" x14ac:dyDescent="0.25">
      <c r="B11" s="40">
        <v>6</v>
      </c>
      <c r="C11" s="101"/>
      <c r="D11" s="102"/>
      <c r="E11" s="102"/>
      <c r="F11" s="102"/>
      <c r="G11" s="103"/>
      <c r="H11" s="173" t="str">
        <f>IF(เวลาเรียน!C11=0," ",IF(C11=0,0,IF(D11=0,0,IF(E11=0,0,IF(F11=0,0,IF(G11=0,0,IF(SUM(C11:G11)&gt;0,MODE(C11:G11)," ")))))))</f>
        <v xml:space="preserve"> </v>
      </c>
      <c r="I11" s="179" t="str">
        <f t="shared" si="0"/>
        <v xml:space="preserve"> </v>
      </c>
    </row>
    <row r="12" spans="2:18" ht="15.15" customHeight="1" x14ac:dyDescent="0.25">
      <c r="B12" s="23">
        <v>7</v>
      </c>
      <c r="C12" s="104"/>
      <c r="D12" s="105"/>
      <c r="E12" s="105"/>
      <c r="F12" s="105"/>
      <c r="G12" s="106"/>
      <c r="H12" s="175" t="str">
        <f>IF(เวลาเรียน!C12=0," ",IF(C12=0,0,IF(D12=0,0,IF(E12=0,0,IF(F12=0,0,IF(G12=0,0,IF(SUM(C12:G12)&gt;0,MODE(C12:G12)," ")))))))</f>
        <v xml:space="preserve"> </v>
      </c>
      <c r="I12" s="180" t="str">
        <f t="shared" si="0"/>
        <v xml:space="preserve"> </v>
      </c>
    </row>
    <row r="13" spans="2:18" ht="15.15" customHeight="1" x14ac:dyDescent="0.25">
      <c r="B13" s="23">
        <v>8</v>
      </c>
      <c r="C13" s="104"/>
      <c r="D13" s="105"/>
      <c r="E13" s="105"/>
      <c r="F13" s="105"/>
      <c r="G13" s="106"/>
      <c r="H13" s="175" t="str">
        <f>IF(เวลาเรียน!C13=0," ",IF(C13=0,0,IF(D13=0,0,IF(E13=0,0,IF(F13=0,0,IF(G13=0,0,IF(SUM(C13:G13)&gt;0,MODE(C13:G13)," ")))))))</f>
        <v xml:space="preserve"> </v>
      </c>
      <c r="I13" s="180" t="str">
        <f t="shared" si="0"/>
        <v xml:space="preserve"> </v>
      </c>
    </row>
    <row r="14" spans="2:18" ht="15.15" customHeight="1" x14ac:dyDescent="0.25">
      <c r="B14" s="23">
        <v>9</v>
      </c>
      <c r="C14" s="104"/>
      <c r="D14" s="105"/>
      <c r="E14" s="105"/>
      <c r="F14" s="105"/>
      <c r="G14" s="106"/>
      <c r="H14" s="175" t="str">
        <f>IF(เวลาเรียน!C14=0," ",IF(C14=0,0,IF(D14=0,0,IF(E14=0,0,IF(F14=0,0,IF(G14=0,0,IF(SUM(C14:G14)&gt;0,MODE(C14:G14)," ")))))))</f>
        <v xml:space="preserve"> </v>
      </c>
      <c r="I14" s="180" t="str">
        <f t="shared" si="0"/>
        <v xml:space="preserve"> </v>
      </c>
    </row>
    <row r="15" spans="2:18" ht="15.15" customHeight="1" thickBot="1" x14ac:dyDescent="0.3">
      <c r="B15" s="27">
        <v>10</v>
      </c>
      <c r="C15" s="107"/>
      <c r="D15" s="108"/>
      <c r="E15" s="108"/>
      <c r="F15" s="108"/>
      <c r="G15" s="109"/>
      <c r="H15" s="177" t="str">
        <f>IF(เวลาเรียน!C15=0," ",IF(C15=0,0,IF(D15=0,0,IF(E15=0,0,IF(F15=0,0,IF(G15=0,0,IF(SUM(C15:G15)&gt;0,MODE(C15:G15)," ")))))))</f>
        <v xml:space="preserve"> </v>
      </c>
      <c r="I15" s="181" t="str">
        <f t="shared" si="0"/>
        <v xml:space="preserve"> </v>
      </c>
    </row>
    <row r="16" spans="2:18" ht="15.15" customHeight="1" x14ac:dyDescent="0.25">
      <c r="B16" s="22">
        <v>11</v>
      </c>
      <c r="C16" s="101"/>
      <c r="D16" s="102"/>
      <c r="E16" s="102"/>
      <c r="F16" s="102"/>
      <c r="G16" s="103"/>
      <c r="H16" s="173" t="str">
        <f>IF(เวลาเรียน!C16=0," ",IF(C16=0,0,IF(D16=0,0,IF(E16=0,0,IF(F16=0,0,IF(G16=0,0,IF(SUM(C16:G16)&gt;0,MODE(C16:G16)," ")))))))</f>
        <v xml:space="preserve"> </v>
      </c>
      <c r="I16" s="182" t="str">
        <f t="shared" si="0"/>
        <v xml:space="preserve"> </v>
      </c>
    </row>
    <row r="17" spans="2:9" ht="15.15" customHeight="1" x14ac:dyDescent="0.25">
      <c r="B17" s="23">
        <v>12</v>
      </c>
      <c r="C17" s="104"/>
      <c r="D17" s="105"/>
      <c r="E17" s="105"/>
      <c r="F17" s="105"/>
      <c r="G17" s="106"/>
      <c r="H17" s="175" t="str">
        <f>IF(เวลาเรียน!C17=0," ",IF(C17=0,0,IF(D17=0,0,IF(E17=0,0,IF(F17=0,0,IF(G17=0,0,IF(SUM(C17:G17)&gt;0,MODE(C17:G17)," ")))))))</f>
        <v xml:space="preserve"> </v>
      </c>
      <c r="I17" s="180" t="str">
        <f t="shared" si="0"/>
        <v xml:space="preserve"> </v>
      </c>
    </row>
    <row r="18" spans="2:9" ht="15.15" customHeight="1" x14ac:dyDescent="0.25">
      <c r="B18" s="23">
        <v>13</v>
      </c>
      <c r="C18" s="104"/>
      <c r="D18" s="105"/>
      <c r="E18" s="105"/>
      <c r="F18" s="105"/>
      <c r="G18" s="106"/>
      <c r="H18" s="175" t="str">
        <f>IF(เวลาเรียน!C18=0," ",IF(C18=0,0,IF(D18=0,0,IF(E18=0,0,IF(F18=0,0,IF(G18=0,0,IF(SUM(C18:G18)&gt;0,MODE(C18:G18)," ")))))))</f>
        <v xml:space="preserve"> </v>
      </c>
      <c r="I18" s="180" t="str">
        <f t="shared" si="0"/>
        <v xml:space="preserve"> </v>
      </c>
    </row>
    <row r="19" spans="2:9" ht="15.15" customHeight="1" x14ac:dyDescent="0.25">
      <c r="B19" s="23">
        <v>14</v>
      </c>
      <c r="C19" s="104"/>
      <c r="D19" s="105"/>
      <c r="E19" s="105"/>
      <c r="F19" s="105"/>
      <c r="G19" s="106"/>
      <c r="H19" s="175" t="str">
        <f>IF(เวลาเรียน!C19=0," ",IF(C19=0,0,IF(D19=0,0,IF(E19=0,0,IF(F19=0,0,IF(G19=0,0,IF(SUM(C19:G19)&gt;0,MODE(C19:G19)," ")))))))</f>
        <v xml:space="preserve"> </v>
      </c>
      <c r="I19" s="180" t="str">
        <f t="shared" si="0"/>
        <v xml:space="preserve"> </v>
      </c>
    </row>
    <row r="20" spans="2:9" ht="15.15" customHeight="1" thickBot="1" x14ac:dyDescent="0.3">
      <c r="B20" s="24">
        <v>15</v>
      </c>
      <c r="C20" s="107"/>
      <c r="D20" s="108"/>
      <c r="E20" s="108"/>
      <c r="F20" s="108"/>
      <c r="G20" s="109"/>
      <c r="H20" s="177" t="str">
        <f>IF(เวลาเรียน!C20=0," ",IF(C20=0,0,IF(D20=0,0,IF(E20=0,0,IF(F20=0,0,IF(G20=0,0,IF(SUM(C20:G20)&gt;0,MODE(C20:G20)," ")))))))</f>
        <v xml:space="preserve"> </v>
      </c>
      <c r="I20" s="183" t="str">
        <f t="shared" si="0"/>
        <v xml:space="preserve"> </v>
      </c>
    </row>
    <row r="21" spans="2:9" ht="15.15" customHeight="1" x14ac:dyDescent="0.25">
      <c r="B21" s="40">
        <v>16</v>
      </c>
      <c r="C21" s="101"/>
      <c r="D21" s="102"/>
      <c r="E21" s="102"/>
      <c r="F21" s="102"/>
      <c r="G21" s="103"/>
      <c r="H21" s="173" t="str">
        <f>IF(เวลาเรียน!C21=0," ",IF(C21=0,0,IF(D21=0,0,IF(E21=0,0,IF(F21=0,0,IF(G21=0,0,IF(SUM(C21:G21)&gt;0,MODE(C21:G21)," ")))))))</f>
        <v xml:space="preserve"> </v>
      </c>
      <c r="I21" s="179" t="str">
        <f t="shared" si="0"/>
        <v xml:space="preserve"> </v>
      </c>
    </row>
    <row r="22" spans="2:9" ht="15.15" customHeight="1" x14ac:dyDescent="0.25">
      <c r="B22" s="23">
        <v>17</v>
      </c>
      <c r="C22" s="104"/>
      <c r="D22" s="105"/>
      <c r="E22" s="105"/>
      <c r="F22" s="105"/>
      <c r="G22" s="106"/>
      <c r="H22" s="175" t="str">
        <f>IF(เวลาเรียน!C22=0," ",IF(C22=0,0,IF(D22=0,0,IF(E22=0,0,IF(F22=0,0,IF(G22=0,0,IF(SUM(C22:G22)&gt;0,MODE(C22:G22)," ")))))))</f>
        <v xml:space="preserve"> </v>
      </c>
      <c r="I22" s="180" t="str">
        <f t="shared" si="0"/>
        <v xml:space="preserve"> </v>
      </c>
    </row>
    <row r="23" spans="2:9" ht="15.15" customHeight="1" x14ac:dyDescent="0.25">
      <c r="B23" s="23">
        <v>18</v>
      </c>
      <c r="C23" s="104"/>
      <c r="D23" s="105"/>
      <c r="E23" s="105"/>
      <c r="F23" s="105"/>
      <c r="G23" s="106"/>
      <c r="H23" s="175" t="str">
        <f>IF(เวลาเรียน!C23=0," ",IF(C23=0,0,IF(D23=0,0,IF(E23=0,0,IF(F23=0,0,IF(G23=0,0,IF(SUM(C23:G23)&gt;0,MODE(C23:G23)," ")))))))</f>
        <v xml:space="preserve"> </v>
      </c>
      <c r="I23" s="180" t="str">
        <f t="shared" si="0"/>
        <v xml:space="preserve"> </v>
      </c>
    </row>
    <row r="24" spans="2:9" ht="15.15" customHeight="1" x14ac:dyDescent="0.25">
      <c r="B24" s="23">
        <v>19</v>
      </c>
      <c r="C24" s="104"/>
      <c r="D24" s="105"/>
      <c r="E24" s="105"/>
      <c r="F24" s="105"/>
      <c r="G24" s="106"/>
      <c r="H24" s="175" t="str">
        <f>IF(เวลาเรียน!C24=0," ",IF(C24=0,0,IF(D24=0,0,IF(E24=0,0,IF(F24=0,0,IF(G24=0,0,IF(SUM(C24:G24)&gt;0,MODE(C24:G24)," ")))))))</f>
        <v xml:space="preserve"> </v>
      </c>
      <c r="I24" s="180" t="str">
        <f t="shared" si="0"/>
        <v xml:space="preserve"> </v>
      </c>
    </row>
    <row r="25" spans="2:9" ht="15.15" customHeight="1" thickBot="1" x14ac:dyDescent="0.3">
      <c r="B25" s="27">
        <v>20</v>
      </c>
      <c r="C25" s="107"/>
      <c r="D25" s="108"/>
      <c r="E25" s="108"/>
      <c r="F25" s="108"/>
      <c r="G25" s="109"/>
      <c r="H25" s="177" t="str">
        <f>IF(เวลาเรียน!C25=0," ",IF(C25=0,0,IF(D25=0,0,IF(E25=0,0,IF(F25=0,0,IF(G25=0,0,IF(SUM(C25:G25)&gt;0,MODE(C25:G25)," ")))))))</f>
        <v xml:space="preserve"> </v>
      </c>
      <c r="I25" s="181" t="str">
        <f t="shared" si="0"/>
        <v xml:space="preserve"> </v>
      </c>
    </row>
    <row r="26" spans="2:9" ht="15.15" customHeight="1" x14ac:dyDescent="0.25">
      <c r="B26" s="22">
        <v>21</v>
      </c>
      <c r="C26" s="101"/>
      <c r="D26" s="102"/>
      <c r="E26" s="102"/>
      <c r="F26" s="102"/>
      <c r="G26" s="103"/>
      <c r="H26" s="173" t="str">
        <f>IF(เวลาเรียน!C26=0," ",IF(C26=0,0,IF(D26=0,0,IF(E26=0,0,IF(F26=0,0,IF(G26=0,0,IF(SUM(C26:G26)&gt;0,MODE(C26:G26)," ")))))))</f>
        <v xml:space="preserve"> </v>
      </c>
      <c r="I26" s="182" t="str">
        <f t="shared" si="0"/>
        <v xml:space="preserve"> </v>
      </c>
    </row>
    <row r="27" spans="2:9" ht="15.15" customHeight="1" x14ac:dyDescent="0.25">
      <c r="B27" s="23">
        <v>22</v>
      </c>
      <c r="C27" s="104"/>
      <c r="D27" s="105"/>
      <c r="E27" s="105"/>
      <c r="F27" s="105"/>
      <c r="G27" s="106"/>
      <c r="H27" s="175" t="str">
        <f>IF(เวลาเรียน!C27=0," ",IF(C27=0,0,IF(D27=0,0,IF(E27=0,0,IF(F27=0,0,IF(G27=0,0,IF(SUM(C27:G27)&gt;0,MODE(C27:G27)," ")))))))</f>
        <v xml:space="preserve"> </v>
      </c>
      <c r="I27" s="180" t="str">
        <f t="shared" si="0"/>
        <v xml:space="preserve"> </v>
      </c>
    </row>
    <row r="28" spans="2:9" ht="15.15" customHeight="1" x14ac:dyDescent="0.25">
      <c r="B28" s="23">
        <v>23</v>
      </c>
      <c r="C28" s="104"/>
      <c r="D28" s="105"/>
      <c r="E28" s="105"/>
      <c r="F28" s="105"/>
      <c r="G28" s="106"/>
      <c r="H28" s="175" t="str">
        <f>IF(เวลาเรียน!C28=0," ",IF(C28=0,0,IF(D28=0,0,IF(E28=0,0,IF(F28=0,0,IF(G28=0,0,IF(SUM(C28:G28)&gt;0,MODE(C28:G28)," ")))))))</f>
        <v xml:space="preserve"> </v>
      </c>
      <c r="I28" s="180" t="str">
        <f t="shared" si="0"/>
        <v xml:space="preserve"> </v>
      </c>
    </row>
    <row r="29" spans="2:9" ht="15.15" customHeight="1" x14ac:dyDescent="0.25">
      <c r="B29" s="23">
        <v>24</v>
      </c>
      <c r="C29" s="104"/>
      <c r="D29" s="105"/>
      <c r="E29" s="105"/>
      <c r="F29" s="105"/>
      <c r="G29" s="106"/>
      <c r="H29" s="175" t="str">
        <f>IF(เวลาเรียน!C29=0," ",IF(C29=0,0,IF(D29=0,0,IF(E29=0,0,IF(F29=0,0,IF(G29=0,0,IF(SUM(C29:G29)&gt;0,MODE(C29:G29)," ")))))))</f>
        <v xml:space="preserve"> </v>
      </c>
      <c r="I29" s="180" t="str">
        <f t="shared" si="0"/>
        <v xml:space="preserve"> </v>
      </c>
    </row>
    <row r="30" spans="2:9" ht="15.15" customHeight="1" thickBot="1" x14ac:dyDescent="0.3">
      <c r="B30" s="24">
        <v>25</v>
      </c>
      <c r="C30" s="107"/>
      <c r="D30" s="108"/>
      <c r="E30" s="108"/>
      <c r="F30" s="108"/>
      <c r="G30" s="109"/>
      <c r="H30" s="177" t="str">
        <f>IF(เวลาเรียน!C30=0," ",IF(C30=0,0,IF(D30=0,0,IF(E30=0,0,IF(F30=0,0,IF(G30=0,0,IF(SUM(C30:G30)&gt;0,MODE(C30:G30)," ")))))))</f>
        <v xml:space="preserve"> </v>
      </c>
      <c r="I30" s="183" t="str">
        <f t="shared" si="0"/>
        <v xml:space="preserve"> </v>
      </c>
    </row>
    <row r="31" spans="2:9" ht="15.15" customHeight="1" x14ac:dyDescent="0.25">
      <c r="B31" s="40">
        <v>26</v>
      </c>
      <c r="C31" s="110"/>
      <c r="D31" s="111"/>
      <c r="E31" s="111"/>
      <c r="F31" s="111"/>
      <c r="G31" s="112"/>
      <c r="H31" s="173" t="str">
        <f>IF(เวลาเรียน!C31=0," ",IF(C31=0,0,IF(D31=0,0,IF(E31=0,0,IF(F31=0,0,IF(G31=0,0,IF(SUM(C31:G31)&gt;0,MODE(C31:G31)," ")))))))</f>
        <v xml:space="preserve"> </v>
      </c>
      <c r="I31" s="179" t="str">
        <f t="shared" si="0"/>
        <v xml:space="preserve"> </v>
      </c>
    </row>
    <row r="32" spans="2:9" ht="15.15" customHeight="1" x14ac:dyDescent="0.25">
      <c r="B32" s="23">
        <v>27</v>
      </c>
      <c r="C32" s="95"/>
      <c r="D32" s="96"/>
      <c r="E32" s="96"/>
      <c r="F32" s="96"/>
      <c r="G32" s="97"/>
      <c r="H32" s="175" t="str">
        <f>IF(เวลาเรียน!C32=0," ",IF(C32=0,0,IF(D32=0,0,IF(E32=0,0,IF(F32=0,0,IF(G32=0,0,IF(SUM(C32:G32)&gt;0,MODE(C32:G32)," ")))))))</f>
        <v xml:space="preserve"> </v>
      </c>
      <c r="I32" s="180" t="str">
        <f t="shared" si="0"/>
        <v xml:space="preserve"> </v>
      </c>
    </row>
    <row r="33" spans="2:9" ht="15.15" customHeight="1" x14ac:dyDescent="0.25">
      <c r="B33" s="23">
        <v>28</v>
      </c>
      <c r="C33" s="95"/>
      <c r="D33" s="96"/>
      <c r="E33" s="96"/>
      <c r="F33" s="96"/>
      <c r="G33" s="97"/>
      <c r="H33" s="175" t="str">
        <f>IF(เวลาเรียน!C33=0," ",IF(C33=0,0,IF(D33=0,0,IF(E33=0,0,IF(F33=0,0,IF(G33=0,0,IF(SUM(C33:G33)&gt;0,MODE(C33:G33)," ")))))))</f>
        <v xml:space="preserve"> </v>
      </c>
      <c r="I33" s="180" t="str">
        <f t="shared" si="0"/>
        <v xml:space="preserve"> </v>
      </c>
    </row>
    <row r="34" spans="2:9" ht="15.15" customHeight="1" x14ac:dyDescent="0.25">
      <c r="B34" s="23">
        <v>29</v>
      </c>
      <c r="C34" s="95"/>
      <c r="D34" s="96"/>
      <c r="E34" s="96"/>
      <c r="F34" s="96"/>
      <c r="G34" s="97"/>
      <c r="H34" s="175" t="str">
        <f>IF(เวลาเรียน!C34=0," ",IF(C34=0,0,IF(D34=0,0,IF(E34=0,0,IF(F34=0,0,IF(G34=0,0,IF(SUM(C34:G34)&gt;0,MODE(C34:G34)," ")))))))</f>
        <v xml:space="preserve"> </v>
      </c>
      <c r="I34" s="180" t="str">
        <f t="shared" si="0"/>
        <v xml:space="preserve"> </v>
      </c>
    </row>
    <row r="35" spans="2:9" ht="15.15" customHeight="1" thickBot="1" x14ac:dyDescent="0.3">
      <c r="B35" s="27">
        <v>30</v>
      </c>
      <c r="C35" s="113"/>
      <c r="D35" s="114"/>
      <c r="E35" s="114"/>
      <c r="F35" s="114"/>
      <c r="G35" s="115"/>
      <c r="H35" s="177" t="str">
        <f>IF(เวลาเรียน!C35=0," ",IF(C35=0,0,IF(D35=0,0,IF(E35=0,0,IF(F35=0,0,IF(G35=0,0,IF(SUM(C35:G35)&gt;0,MODE(C35:G35)," ")))))))</f>
        <v xml:space="preserve"> </v>
      </c>
      <c r="I35" s="181" t="str">
        <f t="shared" si="0"/>
        <v xml:space="preserve"> </v>
      </c>
    </row>
    <row r="36" spans="2:9" ht="15.15" customHeight="1" x14ac:dyDescent="0.25">
      <c r="B36" s="22">
        <v>31</v>
      </c>
      <c r="C36" s="92"/>
      <c r="D36" s="93"/>
      <c r="E36" s="93"/>
      <c r="F36" s="93"/>
      <c r="G36" s="94"/>
      <c r="H36" s="173" t="str">
        <f>IF(เวลาเรียน!C36=0," ",IF(C36=0,0,IF(D36=0,0,IF(E36=0,0,IF(F36=0,0,IF(G36=0,0,IF(SUM(C36:G36)&gt;0,MODE(C36:G36)," ")))))))</f>
        <v xml:space="preserve"> </v>
      </c>
      <c r="I36" s="182" t="str">
        <f t="shared" si="0"/>
        <v xml:space="preserve"> </v>
      </c>
    </row>
    <row r="37" spans="2:9" ht="15.15" customHeight="1" x14ac:dyDescent="0.25">
      <c r="B37" s="23">
        <v>32</v>
      </c>
      <c r="C37" s="95"/>
      <c r="D37" s="96"/>
      <c r="E37" s="96"/>
      <c r="F37" s="96"/>
      <c r="G37" s="97"/>
      <c r="H37" s="175" t="str">
        <f>IF(เวลาเรียน!C37=0," ",IF(C37=0,0,IF(D37=0,0,IF(E37=0,0,IF(F37=0,0,IF(G37=0,0,IF(SUM(C37:G37)&gt;0,MODE(C37:G37)," ")))))))</f>
        <v xml:space="preserve"> </v>
      </c>
      <c r="I37" s="180" t="str">
        <f t="shared" si="0"/>
        <v xml:space="preserve"> </v>
      </c>
    </row>
    <row r="38" spans="2:9" ht="15.15" customHeight="1" x14ac:dyDescent="0.25">
      <c r="B38" s="23">
        <v>33</v>
      </c>
      <c r="C38" s="95"/>
      <c r="D38" s="96"/>
      <c r="E38" s="96"/>
      <c r="F38" s="96"/>
      <c r="G38" s="97"/>
      <c r="H38" s="175" t="str">
        <f>IF(เวลาเรียน!C38=0," ",IF(C38=0,0,IF(D38=0,0,IF(E38=0,0,IF(F38=0,0,IF(G38=0,0,IF(SUM(C38:G38)&gt;0,MODE(C38:G38)," ")))))))</f>
        <v xml:space="preserve"> </v>
      </c>
      <c r="I38" s="180" t="str">
        <f t="shared" ref="I38:I55" si="1">IF(H38=" "," ",IF(H38=0,SUM(C38:G38)*(49/12),IF(H38=1,50+((SUM(C38:G38)-5)*(14/5)),IF(H38=2,65+((SUM(C38:G38)-8)*(14/4)),80+((SUM(C38:G38)-10)*(20/5))))))</f>
        <v xml:space="preserve"> </v>
      </c>
    </row>
    <row r="39" spans="2:9" ht="15.15" customHeight="1" x14ac:dyDescent="0.25">
      <c r="B39" s="23">
        <v>34</v>
      </c>
      <c r="C39" s="95"/>
      <c r="D39" s="96"/>
      <c r="E39" s="96"/>
      <c r="F39" s="96"/>
      <c r="G39" s="97"/>
      <c r="H39" s="175" t="str">
        <f>IF(เวลาเรียน!C39=0," ",IF(C39=0,0,IF(D39=0,0,IF(E39=0,0,IF(F39=0,0,IF(G39=0,0,IF(SUM(C39:G39)&gt;0,MODE(C39:G39)," ")))))))</f>
        <v xml:space="preserve"> </v>
      </c>
      <c r="I39" s="180" t="str">
        <f t="shared" si="1"/>
        <v xml:space="preserve"> </v>
      </c>
    </row>
    <row r="40" spans="2:9" ht="15.15" customHeight="1" thickBot="1" x14ac:dyDescent="0.3">
      <c r="B40" s="24">
        <v>35</v>
      </c>
      <c r="C40" s="98"/>
      <c r="D40" s="99"/>
      <c r="E40" s="99"/>
      <c r="F40" s="99"/>
      <c r="G40" s="100"/>
      <c r="H40" s="177" t="str">
        <f>IF(เวลาเรียน!C40=0," ",IF(C40=0,0,IF(D40=0,0,IF(E40=0,0,IF(F40=0,0,IF(G40=0,0,IF(SUM(C40:G40)&gt;0,MODE(C40:G40)," ")))))))</f>
        <v xml:space="preserve"> </v>
      </c>
      <c r="I40" s="183" t="str">
        <f t="shared" si="1"/>
        <v xml:space="preserve"> </v>
      </c>
    </row>
    <row r="41" spans="2:9" ht="15.15" customHeight="1" x14ac:dyDescent="0.25">
      <c r="B41" s="40">
        <v>36</v>
      </c>
      <c r="C41" s="110"/>
      <c r="D41" s="111"/>
      <c r="E41" s="111"/>
      <c r="F41" s="111"/>
      <c r="G41" s="112"/>
      <c r="H41" s="173" t="str">
        <f>IF(เวลาเรียน!C41=0," ",IF(C41=0,0,IF(D41=0,0,IF(E41=0,0,IF(F41=0,0,IF(G41=0,0,IF(SUM(C41:G41)&gt;0,MODE(C41:G41)," ")))))))</f>
        <v xml:space="preserve"> </v>
      </c>
      <c r="I41" s="179" t="str">
        <f t="shared" si="1"/>
        <v xml:space="preserve"> </v>
      </c>
    </row>
    <row r="42" spans="2:9" ht="15.15" customHeight="1" x14ac:dyDescent="0.25">
      <c r="B42" s="23">
        <v>37</v>
      </c>
      <c r="C42" s="95"/>
      <c r="D42" s="96"/>
      <c r="E42" s="96"/>
      <c r="F42" s="96"/>
      <c r="G42" s="97"/>
      <c r="H42" s="175" t="str">
        <f>IF(เวลาเรียน!C42=0," ",IF(C42=0,0,IF(D42=0,0,IF(E42=0,0,IF(F42=0,0,IF(G42=0,0,IF(SUM(C42:G42)&gt;0,MODE(C42:G42)," ")))))))</f>
        <v xml:space="preserve"> </v>
      </c>
      <c r="I42" s="180" t="str">
        <f t="shared" si="1"/>
        <v xml:space="preserve"> </v>
      </c>
    </row>
    <row r="43" spans="2:9" ht="15.15" customHeight="1" x14ac:dyDescent="0.25">
      <c r="B43" s="23">
        <v>38</v>
      </c>
      <c r="C43" s="95"/>
      <c r="D43" s="96"/>
      <c r="E43" s="96"/>
      <c r="F43" s="96"/>
      <c r="G43" s="97"/>
      <c r="H43" s="175" t="str">
        <f>IF(เวลาเรียน!C43=0," ",IF(C43=0,0,IF(D43=0,0,IF(E43=0,0,IF(F43=0,0,IF(G43=0,0,IF(SUM(C43:G43)&gt;0,MODE(C43:G43)," ")))))))</f>
        <v xml:space="preserve"> </v>
      </c>
      <c r="I43" s="180" t="str">
        <f t="shared" si="1"/>
        <v xml:space="preserve"> </v>
      </c>
    </row>
    <row r="44" spans="2:9" ht="15.15" customHeight="1" x14ac:dyDescent="0.25">
      <c r="B44" s="23">
        <v>39</v>
      </c>
      <c r="C44" s="95"/>
      <c r="D44" s="96"/>
      <c r="E44" s="96"/>
      <c r="F44" s="96"/>
      <c r="G44" s="97"/>
      <c r="H44" s="175" t="str">
        <f>IF(เวลาเรียน!C44=0," ",IF(C44=0,0,IF(D44=0,0,IF(E44=0,0,IF(F44=0,0,IF(G44=0,0,IF(SUM(C44:G44)&gt;0,MODE(C44:G44)," ")))))))</f>
        <v xml:space="preserve"> </v>
      </c>
      <c r="I44" s="180" t="str">
        <f t="shared" si="1"/>
        <v xml:space="preserve"> </v>
      </c>
    </row>
    <row r="45" spans="2:9" ht="15.15" customHeight="1" thickBot="1" x14ac:dyDescent="0.3">
      <c r="B45" s="27">
        <v>40</v>
      </c>
      <c r="C45" s="113"/>
      <c r="D45" s="114"/>
      <c r="E45" s="114"/>
      <c r="F45" s="114"/>
      <c r="G45" s="115"/>
      <c r="H45" s="177" t="str">
        <f>IF(เวลาเรียน!C45=0," ",IF(C45=0,0,IF(D45=0,0,IF(E45=0,0,IF(F45=0,0,IF(G45=0,0,IF(SUM(C45:G45)&gt;0,MODE(C45:G45)," ")))))))</f>
        <v xml:space="preserve"> </v>
      </c>
      <c r="I45" s="181" t="str">
        <f t="shared" si="1"/>
        <v xml:space="preserve"> </v>
      </c>
    </row>
    <row r="46" spans="2:9" ht="15.15" customHeight="1" x14ac:dyDescent="0.25">
      <c r="B46" s="22">
        <v>41</v>
      </c>
      <c r="C46" s="92"/>
      <c r="D46" s="93"/>
      <c r="E46" s="93"/>
      <c r="F46" s="93"/>
      <c r="G46" s="94"/>
      <c r="H46" s="173" t="str">
        <f>IF(เวลาเรียน!C46=0," ",IF(C46=0,0,IF(D46=0,0,IF(E46=0,0,IF(F46=0,0,IF(G46=0,0,IF(SUM(C46:G46)&gt;0,MODE(C46:G46)," ")))))))</f>
        <v xml:space="preserve"> </v>
      </c>
      <c r="I46" s="182" t="str">
        <f t="shared" si="1"/>
        <v xml:space="preserve"> </v>
      </c>
    </row>
    <row r="47" spans="2:9" ht="15.15" customHeight="1" x14ac:dyDescent="0.25">
      <c r="B47" s="23">
        <v>42</v>
      </c>
      <c r="C47" s="95"/>
      <c r="D47" s="96"/>
      <c r="E47" s="96"/>
      <c r="F47" s="96"/>
      <c r="G47" s="97"/>
      <c r="H47" s="175" t="str">
        <f>IF(เวลาเรียน!C47=0," ",IF(C47=0,0,IF(D47=0,0,IF(E47=0,0,IF(F47=0,0,IF(G47=0,0,IF(SUM(C47:G47)&gt;0,MODE(C47:G47)," ")))))))</f>
        <v xml:space="preserve"> </v>
      </c>
      <c r="I47" s="180" t="str">
        <f t="shared" si="1"/>
        <v xml:space="preserve"> </v>
      </c>
    </row>
    <row r="48" spans="2:9" ht="15.15" customHeight="1" x14ac:dyDescent="0.25">
      <c r="B48" s="23">
        <v>43</v>
      </c>
      <c r="C48" s="95"/>
      <c r="D48" s="96"/>
      <c r="E48" s="96"/>
      <c r="F48" s="96"/>
      <c r="G48" s="97"/>
      <c r="H48" s="175" t="str">
        <f>IF(เวลาเรียน!C48=0," ",IF(C48=0,0,IF(D48=0,0,IF(E48=0,0,IF(F48=0,0,IF(G48=0,0,IF(SUM(C48:G48)&gt;0,MODE(C48:G48)," ")))))))</f>
        <v xml:space="preserve"> </v>
      </c>
      <c r="I48" s="180" t="str">
        <f t="shared" si="1"/>
        <v xml:space="preserve"> </v>
      </c>
    </row>
    <row r="49" spans="2:9" ht="15.15" customHeight="1" x14ac:dyDescent="0.25">
      <c r="B49" s="23">
        <v>44</v>
      </c>
      <c r="C49" s="95"/>
      <c r="D49" s="96"/>
      <c r="E49" s="96"/>
      <c r="F49" s="96"/>
      <c r="G49" s="97"/>
      <c r="H49" s="175" t="str">
        <f>IF(เวลาเรียน!C49=0," ",IF(C49=0,0,IF(D49=0,0,IF(E49=0,0,IF(F49=0,0,IF(G49=0,0,IF(SUM(C49:G49)&gt;0,MODE(C49:G49)," ")))))))</f>
        <v xml:space="preserve"> </v>
      </c>
      <c r="I49" s="180" t="str">
        <f t="shared" si="1"/>
        <v xml:space="preserve"> </v>
      </c>
    </row>
    <row r="50" spans="2:9" ht="15.15" customHeight="1" thickBot="1" x14ac:dyDescent="0.3">
      <c r="B50" s="24">
        <v>45</v>
      </c>
      <c r="C50" s="98"/>
      <c r="D50" s="99"/>
      <c r="E50" s="99"/>
      <c r="F50" s="99"/>
      <c r="G50" s="100"/>
      <c r="H50" s="177" t="str">
        <f>IF(เวลาเรียน!C50=0," ",IF(C50=0,0,IF(D50=0,0,IF(E50=0,0,IF(F50=0,0,IF(G50=0,0,IF(SUM(C50:G50)&gt;0,MODE(C50:G50)," ")))))))</f>
        <v xml:space="preserve"> </v>
      </c>
      <c r="I50" s="183" t="str">
        <f t="shared" si="1"/>
        <v xml:space="preserve"> </v>
      </c>
    </row>
    <row r="51" spans="2:9" ht="15.15" customHeight="1" x14ac:dyDescent="0.25">
      <c r="B51" s="40">
        <v>46</v>
      </c>
      <c r="C51" s="110"/>
      <c r="D51" s="111"/>
      <c r="E51" s="111"/>
      <c r="F51" s="111"/>
      <c r="G51" s="112"/>
      <c r="H51" s="173" t="str">
        <f>IF(เวลาเรียน!C51=0," ",IF(C51=0,0,IF(D51=0,0,IF(E51=0,0,IF(F51=0,0,IF(G51=0,0,IF(SUM(C51:G51)&gt;0,MODE(C51:G51)," ")))))))</f>
        <v xml:space="preserve"> </v>
      </c>
      <c r="I51" s="179" t="str">
        <f t="shared" si="1"/>
        <v xml:space="preserve"> </v>
      </c>
    </row>
    <row r="52" spans="2:9" ht="15.15" customHeight="1" x14ac:dyDescent="0.25">
      <c r="B52" s="23">
        <v>47</v>
      </c>
      <c r="C52" s="95"/>
      <c r="D52" s="96"/>
      <c r="E52" s="96"/>
      <c r="F52" s="96"/>
      <c r="G52" s="97"/>
      <c r="H52" s="175" t="str">
        <f>IF(เวลาเรียน!C52=0," ",IF(C52=0,0,IF(D52=0,0,IF(E52=0,0,IF(F52=0,0,IF(G52=0,0,IF(SUM(C52:G52)&gt;0,MODE(C52:G52)," ")))))))</f>
        <v xml:space="preserve"> </v>
      </c>
      <c r="I52" s="180" t="str">
        <f t="shared" si="1"/>
        <v xml:space="preserve"> </v>
      </c>
    </row>
    <row r="53" spans="2:9" ht="15.15" customHeight="1" x14ac:dyDescent="0.25">
      <c r="B53" s="23">
        <v>48</v>
      </c>
      <c r="C53" s="95"/>
      <c r="D53" s="96"/>
      <c r="E53" s="96"/>
      <c r="F53" s="96"/>
      <c r="G53" s="97"/>
      <c r="H53" s="175" t="str">
        <f>IF(เวลาเรียน!C53=0," ",IF(C53=0,0,IF(D53=0,0,IF(E53=0,0,IF(F53=0,0,IF(G53=0,0,IF(SUM(C53:G53)&gt;0,MODE(C53:G53)," ")))))))</f>
        <v xml:space="preserve"> </v>
      </c>
      <c r="I53" s="180" t="str">
        <f t="shared" si="1"/>
        <v xml:space="preserve"> </v>
      </c>
    </row>
    <row r="54" spans="2:9" ht="15.15" customHeight="1" x14ac:dyDescent="0.25">
      <c r="B54" s="23">
        <v>49</v>
      </c>
      <c r="C54" s="95"/>
      <c r="D54" s="96"/>
      <c r="E54" s="96"/>
      <c r="F54" s="96"/>
      <c r="G54" s="97"/>
      <c r="H54" s="175" t="str">
        <f>IF(เวลาเรียน!C54=0," ",IF(C54=0,0,IF(D54=0,0,IF(E54=0,0,IF(F54=0,0,IF(G54=0,0,IF(SUM(C54:G54)&gt;0,MODE(C54:G54)," ")))))))</f>
        <v xml:space="preserve"> </v>
      </c>
      <c r="I54" s="180" t="str">
        <f t="shared" si="1"/>
        <v xml:space="preserve"> </v>
      </c>
    </row>
    <row r="55" spans="2:9" ht="15.15" customHeight="1" thickBot="1" x14ac:dyDescent="0.3">
      <c r="B55" s="24">
        <v>50</v>
      </c>
      <c r="C55" s="98"/>
      <c r="D55" s="99"/>
      <c r="E55" s="99"/>
      <c r="F55" s="99"/>
      <c r="G55" s="100"/>
      <c r="H55" s="177" t="str">
        <f>IF(เวลาเรียน!C55=0," ",IF(C55=0,0,IF(D55=0,0,IF(E55=0,0,IF(F55=0,0,IF(G55=0,0,IF(SUM(C55:G55)&gt;0,MODE(C55:G55)," ")))))))</f>
        <v xml:space="preserve"> </v>
      </c>
      <c r="I55" s="183" t="str">
        <f t="shared" si="1"/>
        <v xml:space="preserve"> </v>
      </c>
    </row>
    <row r="56" spans="2:9" x14ac:dyDescent="0.25">
      <c r="B56" s="91"/>
      <c r="C56" s="184"/>
      <c r="D56" s="184"/>
      <c r="E56" s="184"/>
      <c r="F56" s="184"/>
      <c r="G56" s="184"/>
      <c r="H56" s="184"/>
      <c r="I56" s="184"/>
    </row>
    <row r="57" spans="2:9" x14ac:dyDescent="0.25">
      <c r="B57" s="91"/>
      <c r="C57" s="184"/>
      <c r="D57" s="184"/>
      <c r="E57" s="184"/>
      <c r="F57" s="184"/>
      <c r="G57" s="184"/>
      <c r="H57" s="184"/>
      <c r="I57" s="184"/>
    </row>
    <row r="58" spans="2:9" x14ac:dyDescent="0.25">
      <c r="B58" s="91"/>
      <c r="C58" s="184"/>
      <c r="D58" s="184"/>
      <c r="E58" s="184"/>
      <c r="F58" s="184"/>
      <c r="G58" s="184"/>
      <c r="H58" s="184"/>
      <c r="I58" s="184"/>
    </row>
    <row r="59" spans="2:9" x14ac:dyDescent="0.25">
      <c r="B59" s="91"/>
      <c r="C59" s="184"/>
      <c r="D59" s="184"/>
      <c r="E59" s="184"/>
      <c r="F59" s="184"/>
      <c r="G59" s="184"/>
      <c r="H59" s="184"/>
      <c r="I59" s="184"/>
    </row>
    <row r="60" spans="2:9" x14ac:dyDescent="0.25">
      <c r="B60" s="91"/>
      <c r="C60" s="184"/>
      <c r="D60" s="184"/>
      <c r="E60" s="184"/>
      <c r="F60" s="184"/>
      <c r="G60" s="184"/>
      <c r="H60" s="184"/>
      <c r="I60" s="184"/>
    </row>
    <row r="61" spans="2:9" x14ac:dyDescent="0.25">
      <c r="B61" s="91"/>
      <c r="C61" s="184"/>
      <c r="D61" s="184"/>
      <c r="E61" s="184"/>
      <c r="F61" s="184"/>
      <c r="G61" s="184"/>
      <c r="H61" s="184"/>
      <c r="I61" s="184"/>
    </row>
    <row r="62" spans="2:9" x14ac:dyDescent="0.25">
      <c r="B62" s="91"/>
      <c r="C62" s="184"/>
      <c r="D62" s="184"/>
      <c r="E62" s="184"/>
      <c r="F62" s="184"/>
      <c r="G62" s="184"/>
      <c r="H62" s="184"/>
      <c r="I62" s="184"/>
    </row>
    <row r="63" spans="2:9" x14ac:dyDescent="0.25">
      <c r="B63" s="91"/>
      <c r="C63" s="184"/>
      <c r="D63" s="184"/>
      <c r="E63" s="184"/>
      <c r="F63" s="184"/>
      <c r="G63" s="184"/>
      <c r="H63" s="184"/>
      <c r="I63" s="184"/>
    </row>
    <row r="64" spans="2:9" x14ac:dyDescent="0.25">
      <c r="C64" s="185"/>
      <c r="D64" s="185"/>
      <c r="E64" s="185"/>
      <c r="F64" s="185"/>
      <c r="G64" s="185"/>
      <c r="H64" s="185"/>
      <c r="I64" s="185"/>
    </row>
    <row r="65" spans="3:9" x14ac:dyDescent="0.25">
      <c r="C65" s="185"/>
      <c r="D65" s="185"/>
      <c r="E65" s="185"/>
      <c r="F65" s="185"/>
      <c r="G65" s="185"/>
      <c r="H65" s="185"/>
      <c r="I65" s="185"/>
    </row>
    <row r="66" spans="3:9" x14ac:dyDescent="0.25">
      <c r="C66" s="185"/>
      <c r="D66" s="185"/>
      <c r="E66" s="185"/>
      <c r="F66" s="185"/>
      <c r="G66" s="185"/>
      <c r="H66" s="185"/>
      <c r="I66" s="185"/>
    </row>
    <row r="67" spans="3:9" x14ac:dyDescent="0.25">
      <c r="C67" s="185"/>
      <c r="D67" s="185"/>
      <c r="E67" s="185"/>
      <c r="F67" s="185"/>
      <c r="G67" s="185"/>
      <c r="H67" s="185"/>
      <c r="I67" s="185"/>
    </row>
    <row r="68" spans="3:9" x14ac:dyDescent="0.25">
      <c r="C68" s="185"/>
      <c r="D68" s="185"/>
      <c r="E68" s="185"/>
      <c r="F68" s="185"/>
      <c r="G68" s="185"/>
      <c r="H68" s="185"/>
      <c r="I68" s="185"/>
    </row>
    <row r="69" spans="3:9" x14ac:dyDescent="0.25">
      <c r="C69" s="185"/>
      <c r="D69" s="185"/>
      <c r="E69" s="185"/>
      <c r="F69" s="185"/>
      <c r="G69" s="185"/>
      <c r="H69" s="185"/>
      <c r="I69" s="185"/>
    </row>
    <row r="70" spans="3:9" x14ac:dyDescent="0.25">
      <c r="C70" s="185"/>
      <c r="D70" s="185"/>
      <c r="E70" s="185"/>
      <c r="F70" s="185"/>
      <c r="G70" s="185"/>
      <c r="H70" s="185"/>
      <c r="I70" s="185"/>
    </row>
    <row r="71" spans="3:9" x14ac:dyDescent="0.25">
      <c r="C71" s="185"/>
      <c r="D71" s="185"/>
      <c r="E71" s="185"/>
      <c r="F71" s="185"/>
      <c r="G71" s="185"/>
      <c r="H71" s="185"/>
      <c r="I71" s="185"/>
    </row>
    <row r="72" spans="3:9" x14ac:dyDescent="0.25">
      <c r="C72" s="185"/>
      <c r="D72" s="185"/>
      <c r="E72" s="185"/>
      <c r="F72" s="185"/>
      <c r="G72" s="185"/>
      <c r="H72" s="185"/>
      <c r="I72" s="185"/>
    </row>
    <row r="73" spans="3:9" x14ac:dyDescent="0.25">
      <c r="C73" s="185"/>
      <c r="D73" s="185"/>
      <c r="E73" s="185"/>
      <c r="F73" s="185"/>
      <c r="G73" s="185"/>
      <c r="H73" s="185"/>
      <c r="I73" s="185"/>
    </row>
    <row r="74" spans="3:9" x14ac:dyDescent="0.25">
      <c r="C74" s="185"/>
      <c r="D74" s="185"/>
      <c r="E74" s="185"/>
      <c r="F74" s="185"/>
      <c r="G74" s="185"/>
      <c r="H74" s="185"/>
      <c r="I74" s="185"/>
    </row>
    <row r="75" spans="3:9" x14ac:dyDescent="0.25">
      <c r="C75" s="185"/>
      <c r="D75" s="185"/>
      <c r="E75" s="185"/>
      <c r="F75" s="185"/>
      <c r="G75" s="185"/>
      <c r="H75" s="185"/>
      <c r="I75" s="185"/>
    </row>
    <row r="76" spans="3:9" x14ac:dyDescent="0.25">
      <c r="C76" s="185"/>
      <c r="D76" s="185"/>
      <c r="E76" s="185"/>
      <c r="F76" s="185"/>
      <c r="G76" s="185"/>
      <c r="H76" s="185"/>
      <c r="I76" s="185"/>
    </row>
    <row r="77" spans="3:9" x14ac:dyDescent="0.25">
      <c r="C77" s="185"/>
      <c r="D77" s="185"/>
      <c r="E77" s="185"/>
      <c r="F77" s="185"/>
      <c r="G77" s="185"/>
      <c r="H77" s="185"/>
      <c r="I77" s="185"/>
    </row>
    <row r="78" spans="3:9" x14ac:dyDescent="0.25">
      <c r="C78" s="185"/>
      <c r="D78" s="185"/>
      <c r="E78" s="185"/>
      <c r="F78" s="185"/>
      <c r="G78" s="185"/>
      <c r="H78" s="185"/>
      <c r="I78" s="185"/>
    </row>
    <row r="79" spans="3:9" x14ac:dyDescent="0.25">
      <c r="C79" s="185"/>
      <c r="D79" s="185"/>
      <c r="E79" s="185"/>
      <c r="F79" s="185"/>
      <c r="G79" s="185"/>
      <c r="H79" s="185"/>
      <c r="I79" s="185"/>
    </row>
    <row r="80" spans="3:9" x14ac:dyDescent="0.25">
      <c r="C80" s="185"/>
      <c r="D80" s="185"/>
      <c r="E80" s="185"/>
      <c r="F80" s="185"/>
      <c r="G80" s="185"/>
      <c r="H80" s="185"/>
      <c r="I80" s="185"/>
    </row>
    <row r="81" spans="3:9" x14ac:dyDescent="0.25">
      <c r="C81" s="185"/>
      <c r="D81" s="185"/>
      <c r="E81" s="185"/>
      <c r="F81" s="185"/>
      <c r="G81" s="185"/>
      <c r="H81" s="185"/>
      <c r="I81" s="185"/>
    </row>
    <row r="82" spans="3:9" x14ac:dyDescent="0.25">
      <c r="C82" s="185"/>
      <c r="D82" s="185"/>
      <c r="E82" s="185"/>
      <c r="F82" s="185"/>
      <c r="G82" s="185"/>
      <c r="H82" s="185"/>
      <c r="I82" s="185"/>
    </row>
    <row r="83" spans="3:9" x14ac:dyDescent="0.25">
      <c r="C83" s="185"/>
      <c r="D83" s="185"/>
      <c r="E83" s="185"/>
      <c r="F83" s="185"/>
      <c r="G83" s="185"/>
      <c r="H83" s="185"/>
      <c r="I83" s="185"/>
    </row>
    <row r="84" spans="3:9" x14ac:dyDescent="0.25">
      <c r="C84" s="185"/>
      <c r="D84" s="185"/>
      <c r="E84" s="185"/>
      <c r="F84" s="185"/>
      <c r="G84" s="185"/>
      <c r="H84" s="185"/>
      <c r="I84" s="185"/>
    </row>
    <row r="85" spans="3:9" x14ac:dyDescent="0.25">
      <c r="C85" s="185"/>
      <c r="D85" s="185"/>
      <c r="E85" s="185"/>
      <c r="F85" s="185"/>
      <c r="G85" s="185"/>
      <c r="H85" s="185"/>
      <c r="I85" s="185"/>
    </row>
    <row r="86" spans="3:9" x14ac:dyDescent="0.25">
      <c r="C86" s="185"/>
      <c r="D86" s="185"/>
      <c r="E86" s="185"/>
      <c r="F86" s="185"/>
      <c r="G86" s="185"/>
      <c r="H86" s="185"/>
      <c r="I86" s="185"/>
    </row>
    <row r="87" spans="3:9" x14ac:dyDescent="0.25">
      <c r="C87" s="185"/>
      <c r="D87" s="185"/>
      <c r="E87" s="185"/>
      <c r="F87" s="185"/>
      <c r="G87" s="185"/>
      <c r="H87" s="185"/>
      <c r="I87" s="185"/>
    </row>
    <row r="88" spans="3:9" x14ac:dyDescent="0.25">
      <c r="C88" s="185"/>
      <c r="D88" s="185"/>
      <c r="E88" s="185"/>
      <c r="F88" s="185"/>
      <c r="G88" s="185"/>
      <c r="H88" s="185"/>
      <c r="I88" s="185"/>
    </row>
    <row r="89" spans="3:9" x14ac:dyDescent="0.25">
      <c r="C89" s="185"/>
      <c r="D89" s="185"/>
      <c r="E89" s="185"/>
      <c r="F89" s="185"/>
      <c r="G89" s="185"/>
      <c r="H89" s="185"/>
      <c r="I89" s="185"/>
    </row>
    <row r="90" spans="3:9" x14ac:dyDescent="0.25">
      <c r="C90" s="185"/>
      <c r="D90" s="185"/>
      <c r="E90" s="185"/>
      <c r="F90" s="185"/>
      <c r="G90" s="185"/>
      <c r="H90" s="185"/>
      <c r="I90" s="185"/>
    </row>
    <row r="91" spans="3:9" x14ac:dyDescent="0.25">
      <c r="C91" s="185"/>
      <c r="D91" s="185"/>
      <c r="E91" s="185"/>
      <c r="F91" s="185"/>
      <c r="G91" s="185"/>
      <c r="H91" s="185"/>
      <c r="I91" s="185"/>
    </row>
    <row r="92" spans="3:9" x14ac:dyDescent="0.25">
      <c r="C92" s="185"/>
      <c r="D92" s="185"/>
      <c r="E92" s="185"/>
      <c r="F92" s="185"/>
      <c r="G92" s="185"/>
      <c r="H92" s="185"/>
      <c r="I92" s="185"/>
    </row>
    <row r="93" spans="3:9" x14ac:dyDescent="0.25">
      <c r="C93" s="185"/>
      <c r="D93" s="185"/>
      <c r="E93" s="185"/>
      <c r="F93" s="185"/>
      <c r="G93" s="185"/>
      <c r="H93" s="185"/>
      <c r="I93" s="185"/>
    </row>
    <row r="94" spans="3:9" x14ac:dyDescent="0.25">
      <c r="C94" s="185"/>
      <c r="D94" s="185"/>
      <c r="E94" s="185"/>
      <c r="F94" s="185"/>
      <c r="G94" s="185"/>
      <c r="H94" s="185"/>
      <c r="I94" s="185"/>
    </row>
    <row r="95" spans="3:9" x14ac:dyDescent="0.25">
      <c r="C95" s="185"/>
      <c r="D95" s="185"/>
      <c r="E95" s="185"/>
      <c r="F95" s="185"/>
      <c r="G95" s="185"/>
      <c r="H95" s="185"/>
      <c r="I95" s="185"/>
    </row>
    <row r="96" spans="3:9" x14ac:dyDescent="0.25">
      <c r="C96" s="185"/>
      <c r="D96" s="185"/>
      <c r="E96" s="185"/>
      <c r="F96" s="185"/>
      <c r="G96" s="185"/>
      <c r="H96" s="185"/>
      <c r="I96" s="185"/>
    </row>
    <row r="97" spans="3:9" x14ac:dyDescent="0.25">
      <c r="C97" s="185"/>
      <c r="D97" s="185"/>
      <c r="E97" s="185"/>
      <c r="F97" s="185"/>
      <c r="G97" s="185"/>
      <c r="H97" s="185"/>
      <c r="I97" s="185"/>
    </row>
    <row r="98" spans="3:9" x14ac:dyDescent="0.25">
      <c r="C98" s="185"/>
      <c r="D98" s="185"/>
      <c r="E98" s="185"/>
      <c r="F98" s="185"/>
      <c r="G98" s="185"/>
      <c r="H98" s="185"/>
      <c r="I98" s="185"/>
    </row>
    <row r="99" spans="3:9" x14ac:dyDescent="0.25">
      <c r="C99" s="185"/>
      <c r="D99" s="185"/>
      <c r="E99" s="185"/>
      <c r="F99" s="185"/>
      <c r="G99" s="185"/>
      <c r="H99" s="185"/>
      <c r="I99" s="185"/>
    </row>
    <row r="100" spans="3:9" x14ac:dyDescent="0.25">
      <c r="C100" s="185"/>
      <c r="D100" s="185"/>
      <c r="E100" s="185"/>
      <c r="F100" s="185"/>
      <c r="G100" s="185"/>
      <c r="H100" s="185"/>
      <c r="I100" s="185"/>
    </row>
    <row r="101" spans="3:9" x14ac:dyDescent="0.25">
      <c r="C101" s="185"/>
      <c r="D101" s="185"/>
      <c r="E101" s="185"/>
      <c r="F101" s="185"/>
      <c r="G101" s="185"/>
      <c r="H101" s="185"/>
      <c r="I101" s="185"/>
    </row>
    <row r="102" spans="3:9" x14ac:dyDescent="0.25">
      <c r="C102" s="185"/>
      <c r="D102" s="185"/>
      <c r="E102" s="185"/>
      <c r="F102" s="185"/>
      <c r="G102" s="185"/>
      <c r="H102" s="185"/>
      <c r="I102" s="185"/>
    </row>
    <row r="103" spans="3:9" x14ac:dyDescent="0.25">
      <c r="C103" s="185"/>
      <c r="D103" s="185"/>
      <c r="E103" s="185"/>
      <c r="F103" s="185"/>
      <c r="G103" s="185"/>
      <c r="H103" s="185"/>
      <c r="I103" s="185"/>
    </row>
    <row r="104" spans="3:9" x14ac:dyDescent="0.25">
      <c r="C104" s="185"/>
      <c r="D104" s="185"/>
      <c r="E104" s="185"/>
      <c r="F104" s="185"/>
      <c r="G104" s="185"/>
      <c r="H104" s="185"/>
      <c r="I104" s="185"/>
    </row>
    <row r="105" spans="3:9" x14ac:dyDescent="0.25">
      <c r="C105" s="185"/>
      <c r="D105" s="185"/>
      <c r="E105" s="185"/>
      <c r="F105" s="185"/>
      <c r="G105" s="185"/>
      <c r="H105" s="185"/>
      <c r="I105" s="185"/>
    </row>
    <row r="106" spans="3:9" x14ac:dyDescent="0.25">
      <c r="C106" s="185"/>
      <c r="D106" s="185"/>
      <c r="E106" s="185"/>
      <c r="F106" s="185"/>
      <c r="G106" s="185"/>
      <c r="H106" s="185"/>
      <c r="I106" s="185"/>
    </row>
    <row r="107" spans="3:9" x14ac:dyDescent="0.25">
      <c r="C107" s="185"/>
      <c r="D107" s="185"/>
      <c r="E107" s="185"/>
      <c r="F107" s="185"/>
      <c r="G107" s="185"/>
      <c r="H107" s="185"/>
      <c r="I107" s="185"/>
    </row>
    <row r="108" spans="3:9" x14ac:dyDescent="0.25">
      <c r="C108" s="185"/>
      <c r="D108" s="185"/>
      <c r="E108" s="185"/>
      <c r="F108" s="185"/>
      <c r="G108" s="185"/>
      <c r="H108" s="185"/>
      <c r="I108" s="185"/>
    </row>
    <row r="109" spans="3:9" x14ac:dyDescent="0.25">
      <c r="C109" s="185"/>
      <c r="D109" s="185"/>
      <c r="E109" s="185"/>
      <c r="F109" s="185"/>
      <c r="G109" s="185"/>
      <c r="H109" s="185"/>
      <c r="I109" s="185"/>
    </row>
    <row r="110" spans="3:9" x14ac:dyDescent="0.25">
      <c r="C110" s="185"/>
      <c r="D110" s="185"/>
      <c r="E110" s="185"/>
      <c r="F110" s="185"/>
      <c r="G110" s="185"/>
      <c r="H110" s="185"/>
      <c r="I110" s="185"/>
    </row>
    <row r="111" spans="3:9" x14ac:dyDescent="0.25">
      <c r="C111" s="185"/>
      <c r="D111" s="185"/>
      <c r="E111" s="185"/>
      <c r="F111" s="185"/>
      <c r="G111" s="185"/>
      <c r="H111" s="185"/>
      <c r="I111" s="185"/>
    </row>
    <row r="112" spans="3:9" x14ac:dyDescent="0.25">
      <c r="C112" s="185"/>
      <c r="D112" s="185"/>
      <c r="E112" s="185"/>
      <c r="F112" s="185"/>
      <c r="G112" s="185"/>
      <c r="H112" s="185"/>
      <c r="I112" s="185"/>
    </row>
    <row r="113" spans="3:9" x14ac:dyDescent="0.25">
      <c r="C113" s="185"/>
      <c r="D113" s="185"/>
      <c r="E113" s="185"/>
      <c r="F113" s="185"/>
      <c r="G113" s="185"/>
      <c r="H113" s="185"/>
      <c r="I113" s="185"/>
    </row>
    <row r="114" spans="3:9" x14ac:dyDescent="0.25">
      <c r="C114" s="185"/>
      <c r="D114" s="185"/>
      <c r="E114" s="185"/>
      <c r="F114" s="185"/>
      <c r="G114" s="185"/>
      <c r="H114" s="185"/>
      <c r="I114" s="185"/>
    </row>
    <row r="115" spans="3:9" x14ac:dyDescent="0.25">
      <c r="C115" s="185"/>
      <c r="D115" s="185"/>
      <c r="E115" s="185"/>
      <c r="F115" s="185"/>
      <c r="G115" s="185"/>
      <c r="H115" s="185"/>
      <c r="I115" s="185"/>
    </row>
    <row r="116" spans="3:9" x14ac:dyDescent="0.25">
      <c r="C116" s="185"/>
      <c r="D116" s="185"/>
      <c r="E116" s="185"/>
      <c r="F116" s="185"/>
      <c r="G116" s="185"/>
      <c r="H116" s="185"/>
      <c r="I116" s="185"/>
    </row>
    <row r="117" spans="3:9" x14ac:dyDescent="0.25">
      <c r="C117" s="185"/>
      <c r="D117" s="185"/>
      <c r="E117" s="185"/>
      <c r="F117" s="185"/>
      <c r="G117" s="185"/>
      <c r="H117" s="185"/>
      <c r="I117" s="185"/>
    </row>
    <row r="118" spans="3:9" x14ac:dyDescent="0.25">
      <c r="C118" s="185"/>
      <c r="D118" s="185"/>
      <c r="E118" s="185"/>
      <c r="F118" s="185"/>
      <c r="G118" s="185"/>
      <c r="H118" s="185"/>
      <c r="I118" s="185"/>
    </row>
    <row r="119" spans="3:9" x14ac:dyDescent="0.25">
      <c r="C119" s="185"/>
      <c r="D119" s="185"/>
      <c r="E119" s="185"/>
      <c r="F119" s="185"/>
      <c r="G119" s="185"/>
      <c r="H119" s="185"/>
      <c r="I119" s="185"/>
    </row>
    <row r="120" spans="3:9" x14ac:dyDescent="0.25">
      <c r="C120" s="185"/>
      <c r="D120" s="185"/>
      <c r="E120" s="185"/>
      <c r="F120" s="185"/>
      <c r="G120" s="185"/>
      <c r="H120" s="185"/>
      <c r="I120" s="185"/>
    </row>
    <row r="121" spans="3:9" x14ac:dyDescent="0.25">
      <c r="C121" s="185"/>
      <c r="D121" s="185"/>
      <c r="E121" s="185"/>
      <c r="F121" s="185"/>
      <c r="G121" s="185"/>
      <c r="H121" s="185"/>
      <c r="I121" s="185"/>
    </row>
    <row r="122" spans="3:9" x14ac:dyDescent="0.25">
      <c r="C122" s="185"/>
      <c r="D122" s="185"/>
      <c r="E122" s="185"/>
      <c r="F122" s="185"/>
      <c r="G122" s="185"/>
      <c r="H122" s="185"/>
      <c r="I122" s="185"/>
    </row>
    <row r="123" spans="3:9" x14ac:dyDescent="0.25">
      <c r="C123" s="185"/>
      <c r="D123" s="185"/>
      <c r="E123" s="185"/>
      <c r="F123" s="185"/>
      <c r="G123" s="185"/>
      <c r="H123" s="185"/>
      <c r="I123" s="185"/>
    </row>
    <row r="124" spans="3:9" x14ac:dyDescent="0.25">
      <c r="C124" s="185"/>
      <c r="D124" s="185"/>
      <c r="E124" s="185"/>
      <c r="F124" s="185"/>
      <c r="G124" s="185"/>
      <c r="H124" s="185"/>
      <c r="I124" s="185"/>
    </row>
    <row r="125" spans="3:9" x14ac:dyDescent="0.25">
      <c r="C125" s="185"/>
      <c r="D125" s="185"/>
      <c r="E125" s="185"/>
      <c r="F125" s="185"/>
      <c r="G125" s="185"/>
      <c r="H125" s="185"/>
      <c r="I125" s="185"/>
    </row>
    <row r="126" spans="3:9" x14ac:dyDescent="0.25">
      <c r="C126" s="185"/>
      <c r="D126" s="185"/>
      <c r="E126" s="185"/>
      <c r="F126" s="185"/>
      <c r="G126" s="185"/>
      <c r="H126" s="185"/>
      <c r="I126" s="185"/>
    </row>
    <row r="127" spans="3:9" x14ac:dyDescent="0.25">
      <c r="C127" s="185"/>
      <c r="D127" s="185"/>
      <c r="E127" s="185"/>
      <c r="F127" s="185"/>
      <c r="G127" s="185"/>
      <c r="H127" s="185"/>
      <c r="I127" s="185"/>
    </row>
    <row r="128" spans="3:9" x14ac:dyDescent="0.25">
      <c r="C128" s="185"/>
      <c r="D128" s="185"/>
      <c r="E128" s="185"/>
      <c r="F128" s="185"/>
      <c r="G128" s="185"/>
      <c r="H128" s="185"/>
      <c r="I128" s="185"/>
    </row>
    <row r="129" spans="3:9" x14ac:dyDescent="0.25">
      <c r="C129" s="185"/>
      <c r="D129" s="185"/>
      <c r="E129" s="185"/>
      <c r="F129" s="185"/>
      <c r="G129" s="185"/>
      <c r="H129" s="185"/>
      <c r="I129" s="185"/>
    </row>
    <row r="130" spans="3:9" x14ac:dyDescent="0.25">
      <c r="C130" s="185"/>
      <c r="D130" s="185"/>
      <c r="E130" s="185"/>
      <c r="F130" s="185"/>
      <c r="G130" s="185"/>
      <c r="H130" s="185"/>
      <c r="I130" s="185"/>
    </row>
    <row r="131" spans="3:9" x14ac:dyDescent="0.25">
      <c r="C131" s="185"/>
      <c r="D131" s="185"/>
      <c r="E131" s="185"/>
      <c r="F131" s="185"/>
      <c r="G131" s="185"/>
      <c r="H131" s="185"/>
      <c r="I131" s="185"/>
    </row>
    <row r="132" spans="3:9" x14ac:dyDescent="0.25">
      <c r="C132" s="185"/>
      <c r="D132" s="185"/>
      <c r="E132" s="185"/>
      <c r="F132" s="185"/>
      <c r="G132" s="185"/>
      <c r="H132" s="185"/>
      <c r="I132" s="185"/>
    </row>
    <row r="133" spans="3:9" x14ac:dyDescent="0.25">
      <c r="C133" s="185"/>
      <c r="D133" s="185"/>
      <c r="E133" s="185"/>
      <c r="F133" s="185"/>
      <c r="G133" s="185"/>
      <c r="H133" s="185"/>
      <c r="I133" s="185"/>
    </row>
    <row r="134" spans="3:9" x14ac:dyDescent="0.25">
      <c r="C134" s="185"/>
      <c r="D134" s="185"/>
      <c r="E134" s="185"/>
      <c r="F134" s="185"/>
      <c r="G134" s="185"/>
      <c r="H134" s="185"/>
      <c r="I134" s="185"/>
    </row>
    <row r="135" spans="3:9" x14ac:dyDescent="0.25">
      <c r="C135" s="185"/>
      <c r="D135" s="185"/>
      <c r="E135" s="185"/>
      <c r="F135" s="185"/>
      <c r="G135" s="185"/>
      <c r="H135" s="185"/>
      <c r="I135" s="185"/>
    </row>
    <row r="136" spans="3:9" x14ac:dyDescent="0.25">
      <c r="C136" s="185"/>
      <c r="D136" s="185"/>
      <c r="E136" s="185"/>
      <c r="F136" s="185"/>
      <c r="G136" s="185"/>
      <c r="H136" s="185"/>
      <c r="I136" s="185"/>
    </row>
    <row r="137" spans="3:9" x14ac:dyDescent="0.25">
      <c r="C137" s="185"/>
      <c r="D137" s="185"/>
      <c r="E137" s="185"/>
      <c r="F137" s="185"/>
      <c r="G137" s="185"/>
      <c r="H137" s="185"/>
      <c r="I137" s="185"/>
    </row>
    <row r="138" spans="3:9" x14ac:dyDescent="0.25">
      <c r="C138" s="185"/>
      <c r="D138" s="185"/>
      <c r="E138" s="185"/>
      <c r="F138" s="185"/>
      <c r="G138" s="185"/>
      <c r="H138" s="185"/>
      <c r="I138" s="185"/>
    </row>
  </sheetData>
  <protectedRanges>
    <protectedRange sqref="C6:G55" name="ช่วง2"/>
    <protectedRange sqref="C6:G55" name="ช่วง1"/>
  </protectedRanges>
  <mergeCells count="7">
    <mergeCell ref="B1:B5"/>
    <mergeCell ref="C1:I1"/>
    <mergeCell ref="C4:C5"/>
    <mergeCell ref="D4:D5"/>
    <mergeCell ref="E4:E5"/>
    <mergeCell ref="F4:F5"/>
    <mergeCell ref="G4:G5"/>
  </mergeCells>
  <phoneticPr fontId="3" type="noConversion"/>
  <pageMargins left="0.19685039370078741" right="0.19685039370078741" top="0.19685039370078741" bottom="0.19685039370078741"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186"/>
  <sheetViews>
    <sheetView topLeftCell="A13" workbookViewId="0">
      <selection activeCell="E27" sqref="E27:E32"/>
    </sheetView>
  </sheetViews>
  <sheetFormatPr defaultRowHeight="13.2" x14ac:dyDescent="0.25"/>
  <cols>
    <col min="1" max="1" width="4.6640625" customWidth="1"/>
    <col min="2" max="2" width="5.6640625" customWidth="1"/>
    <col min="3" max="3" width="13.6640625" customWidth="1"/>
    <col min="4" max="4" width="62.6640625" customWidth="1"/>
    <col min="5" max="5" width="14.6640625" customWidth="1"/>
    <col min="6" max="6" width="9.6640625" customWidth="1"/>
  </cols>
  <sheetData>
    <row r="1" spans="2:11" ht="3" customHeight="1" x14ac:dyDescent="0.25"/>
    <row r="2" spans="2:11" ht="18" customHeight="1" x14ac:dyDescent="0.5">
      <c r="B2" s="742" t="s">
        <v>159</v>
      </c>
      <c r="C2" s="742"/>
      <c r="D2" s="742"/>
      <c r="E2" s="742"/>
      <c r="F2" s="28"/>
      <c r="G2" s="28"/>
      <c r="H2" s="28"/>
      <c r="I2" s="28"/>
      <c r="J2" s="28"/>
      <c r="K2" s="28"/>
    </row>
    <row r="3" spans="2:11" ht="6" customHeight="1" x14ac:dyDescent="0.5">
      <c r="B3" s="12"/>
      <c r="C3" s="12"/>
      <c r="D3" s="12"/>
      <c r="E3" s="12"/>
      <c r="F3" s="28"/>
      <c r="G3" s="28"/>
      <c r="H3" s="28"/>
      <c r="I3" s="28"/>
      <c r="J3" s="28"/>
      <c r="K3" s="28"/>
    </row>
    <row r="4" spans="2:11" ht="18" customHeight="1" x14ac:dyDescent="0.5">
      <c r="B4" s="1055" t="s">
        <v>155</v>
      </c>
      <c r="C4" s="70" t="s">
        <v>156</v>
      </c>
      <c r="D4" s="1055" t="s">
        <v>158</v>
      </c>
      <c r="E4" s="70" t="s">
        <v>164</v>
      </c>
      <c r="F4" s="28"/>
      <c r="G4" s="28"/>
      <c r="H4" s="28"/>
      <c r="I4" s="28"/>
      <c r="J4" s="28"/>
      <c r="K4" s="28"/>
    </row>
    <row r="5" spans="2:11" ht="18" customHeight="1" x14ac:dyDescent="0.5">
      <c r="B5" s="1056"/>
      <c r="C5" s="19" t="s">
        <v>157</v>
      </c>
      <c r="D5" s="1056"/>
      <c r="E5" s="19" t="s">
        <v>157</v>
      </c>
      <c r="F5" s="28"/>
      <c r="G5" s="28"/>
      <c r="H5" s="28"/>
      <c r="I5" s="28"/>
      <c r="J5" s="28"/>
      <c r="K5" s="28"/>
    </row>
    <row r="6" spans="2:11" ht="17.399999999999999" customHeight="1" x14ac:dyDescent="0.5">
      <c r="B6" s="2">
        <v>1</v>
      </c>
      <c r="C6" s="55"/>
      <c r="D6" s="83"/>
      <c r="E6" s="2"/>
      <c r="F6" s="28"/>
      <c r="G6" s="28"/>
      <c r="H6" s="28"/>
      <c r="I6" s="28"/>
      <c r="J6" s="28"/>
      <c r="K6" s="28"/>
    </row>
    <row r="7" spans="2:11" ht="17.399999999999999" customHeight="1" x14ac:dyDescent="0.5">
      <c r="B7" s="2">
        <v>2</v>
      </c>
      <c r="C7" s="2"/>
      <c r="D7" s="83"/>
      <c r="E7" s="2"/>
      <c r="F7" s="28"/>
      <c r="G7" s="28"/>
      <c r="H7" s="28"/>
      <c r="I7" s="28"/>
      <c r="J7" s="28"/>
      <c r="K7" s="28"/>
    </row>
    <row r="8" spans="2:11" ht="17.399999999999999" customHeight="1" x14ac:dyDescent="0.5">
      <c r="B8" s="2">
        <v>3</v>
      </c>
      <c r="C8" s="2"/>
      <c r="D8" s="83"/>
      <c r="E8" s="2"/>
      <c r="F8" s="28"/>
      <c r="G8" s="28"/>
      <c r="H8" s="28"/>
      <c r="I8" s="28"/>
      <c r="J8" s="28"/>
      <c r="K8" s="28"/>
    </row>
    <row r="9" spans="2:11" ht="17.399999999999999" customHeight="1" x14ac:dyDescent="0.5">
      <c r="B9" s="2">
        <v>4</v>
      </c>
      <c r="C9" s="55"/>
      <c r="D9" s="83"/>
      <c r="E9" s="2"/>
      <c r="F9" s="28"/>
      <c r="G9" s="28"/>
      <c r="H9" s="28"/>
      <c r="I9" s="28"/>
      <c r="J9" s="28"/>
      <c r="K9" s="28"/>
    </row>
    <row r="10" spans="2:11" ht="17.399999999999999" customHeight="1" x14ac:dyDescent="0.5">
      <c r="B10" s="2">
        <v>5</v>
      </c>
      <c r="C10" s="2"/>
      <c r="D10" s="83"/>
      <c r="E10" s="2"/>
      <c r="F10" s="28"/>
      <c r="G10" s="28"/>
      <c r="H10" s="28"/>
      <c r="I10" s="28"/>
      <c r="J10" s="28"/>
      <c r="K10" s="28"/>
    </row>
    <row r="11" spans="2:11" ht="17.399999999999999" customHeight="1" x14ac:dyDescent="0.5">
      <c r="B11" s="2">
        <v>6</v>
      </c>
      <c r="C11" s="2"/>
      <c r="D11" s="83"/>
      <c r="E11" s="2"/>
      <c r="F11" s="28"/>
      <c r="G11" s="28"/>
      <c r="H11" s="28"/>
      <c r="I11" s="28"/>
      <c r="J11" s="28"/>
      <c r="K11" s="28"/>
    </row>
    <row r="12" spans="2:11" ht="17.399999999999999" customHeight="1" x14ac:dyDescent="0.5">
      <c r="B12" s="2">
        <v>7</v>
      </c>
      <c r="C12" s="2"/>
      <c r="D12" s="83"/>
      <c r="E12" s="2"/>
      <c r="F12" s="28"/>
      <c r="G12" s="28"/>
      <c r="H12" s="28"/>
      <c r="I12" s="28"/>
      <c r="J12" s="28"/>
      <c r="K12" s="28"/>
    </row>
    <row r="13" spans="2:11" ht="17.399999999999999" customHeight="1" x14ac:dyDescent="0.5">
      <c r="B13" s="2">
        <v>8</v>
      </c>
      <c r="C13" s="55"/>
      <c r="D13" s="83"/>
      <c r="E13" s="2"/>
      <c r="F13" s="28"/>
      <c r="G13" s="28"/>
      <c r="H13" s="28"/>
      <c r="I13" s="28"/>
      <c r="J13" s="28"/>
      <c r="K13" s="28"/>
    </row>
    <row r="14" spans="2:11" ht="17.399999999999999" customHeight="1" x14ac:dyDescent="0.5">
      <c r="B14" s="2">
        <v>9</v>
      </c>
      <c r="C14" s="2"/>
      <c r="D14" s="83"/>
      <c r="E14" s="2"/>
      <c r="F14" s="28"/>
      <c r="G14" s="28"/>
      <c r="H14" s="28"/>
      <c r="I14" s="28"/>
      <c r="J14" s="28"/>
      <c r="K14" s="28"/>
    </row>
    <row r="15" spans="2:11" ht="17.399999999999999" customHeight="1" x14ac:dyDescent="0.5">
      <c r="B15" s="2">
        <v>10</v>
      </c>
      <c r="C15" s="2"/>
      <c r="D15" s="83"/>
      <c r="E15" s="2"/>
      <c r="F15" s="28"/>
      <c r="G15" s="28"/>
      <c r="H15" s="28"/>
      <c r="I15" s="28"/>
      <c r="J15" s="28"/>
      <c r="K15" s="28"/>
    </row>
    <row r="16" spans="2:11" ht="18" customHeight="1" x14ac:dyDescent="0.5">
      <c r="F16" s="28"/>
      <c r="G16" s="28"/>
      <c r="H16" s="28"/>
      <c r="I16" s="28"/>
      <c r="J16" s="28"/>
      <c r="K16" s="28"/>
    </row>
    <row r="17" spans="2:11" ht="17.399999999999999" customHeight="1" x14ac:dyDescent="0.5">
      <c r="B17" s="742" t="s">
        <v>160</v>
      </c>
      <c r="C17" s="742"/>
      <c r="D17" s="742"/>
      <c r="E17" s="742"/>
      <c r="F17" s="28"/>
      <c r="G17" s="28"/>
      <c r="H17" s="28"/>
      <c r="I17" s="28"/>
      <c r="J17" s="28"/>
      <c r="K17" s="28"/>
    </row>
    <row r="18" spans="2:11" ht="6" customHeight="1" x14ac:dyDescent="0.5">
      <c r="B18" s="12"/>
      <c r="C18" s="12"/>
      <c r="D18" s="12"/>
      <c r="E18" s="11"/>
      <c r="F18" s="28"/>
      <c r="G18" s="28"/>
      <c r="H18" s="28"/>
      <c r="I18" s="28"/>
      <c r="J18" s="28"/>
      <c r="K18" s="28"/>
    </row>
    <row r="19" spans="2:11" ht="17.25" customHeight="1" x14ac:dyDescent="0.5">
      <c r="B19" s="1055" t="s">
        <v>155</v>
      </c>
      <c r="C19" s="1055" t="s">
        <v>161</v>
      </c>
      <c r="D19" s="1057" t="s">
        <v>162</v>
      </c>
      <c r="E19" s="69" t="s">
        <v>120</v>
      </c>
      <c r="F19" s="28"/>
      <c r="G19" s="28"/>
      <c r="H19" s="28"/>
      <c r="I19" s="28"/>
      <c r="J19" s="28"/>
      <c r="K19" s="28"/>
    </row>
    <row r="20" spans="2:11" ht="17.25" customHeight="1" x14ac:dyDescent="0.5">
      <c r="B20" s="1056"/>
      <c r="C20" s="1056"/>
      <c r="D20" s="1058"/>
      <c r="E20" s="82" t="s">
        <v>163</v>
      </c>
      <c r="F20" s="28"/>
      <c r="G20" s="28"/>
      <c r="H20" s="28"/>
      <c r="I20" s="28"/>
      <c r="J20" s="28"/>
      <c r="K20" s="28"/>
    </row>
    <row r="21" spans="2:11" ht="17.399999999999999" customHeight="1" x14ac:dyDescent="0.5">
      <c r="B21" s="1059">
        <v>1</v>
      </c>
      <c r="C21" s="2"/>
      <c r="D21" s="83"/>
      <c r="E21" s="1059"/>
      <c r="F21" s="28"/>
      <c r="G21" s="28"/>
      <c r="H21" s="28"/>
      <c r="I21" s="28"/>
      <c r="J21" s="28"/>
      <c r="K21" s="28"/>
    </row>
    <row r="22" spans="2:11" ht="17.399999999999999" customHeight="1" x14ac:dyDescent="0.5">
      <c r="B22" s="1060"/>
      <c r="C22" s="2"/>
      <c r="D22" s="83"/>
      <c r="E22" s="1060"/>
      <c r="F22" s="28"/>
      <c r="G22" s="28"/>
      <c r="H22" s="28"/>
      <c r="I22" s="28"/>
      <c r="J22" s="28"/>
      <c r="K22" s="28"/>
    </row>
    <row r="23" spans="2:11" ht="17.399999999999999" customHeight="1" x14ac:dyDescent="0.5">
      <c r="B23" s="1060"/>
      <c r="C23" s="2"/>
      <c r="D23" s="83"/>
      <c r="E23" s="1060"/>
      <c r="F23" s="28"/>
      <c r="G23" s="28"/>
      <c r="H23" s="28"/>
      <c r="I23" s="28"/>
      <c r="J23" s="28"/>
      <c r="K23" s="28"/>
    </row>
    <row r="24" spans="2:11" ht="17.399999999999999" customHeight="1" x14ac:dyDescent="0.5">
      <c r="B24" s="1060"/>
      <c r="C24" s="2"/>
      <c r="D24" s="83"/>
      <c r="E24" s="1060"/>
      <c r="F24" s="28"/>
      <c r="G24" s="28"/>
      <c r="H24" s="28"/>
      <c r="I24" s="28"/>
      <c r="J24" s="28"/>
      <c r="K24" s="28"/>
    </row>
    <row r="25" spans="2:11" ht="17.399999999999999" customHeight="1" x14ac:dyDescent="0.5">
      <c r="B25" s="1060"/>
      <c r="C25" s="2"/>
      <c r="D25" s="83"/>
      <c r="E25" s="1060"/>
      <c r="F25" s="28"/>
      <c r="G25" s="28"/>
      <c r="H25" s="28"/>
      <c r="I25" s="28"/>
      <c r="J25" s="28"/>
      <c r="K25" s="28"/>
    </row>
    <row r="26" spans="2:11" ht="17.399999999999999" customHeight="1" x14ac:dyDescent="0.5">
      <c r="B26" s="1061"/>
      <c r="C26" s="2"/>
      <c r="D26" s="83"/>
      <c r="E26" s="1061"/>
      <c r="F26" s="28"/>
      <c r="G26" s="28"/>
      <c r="H26" s="28"/>
      <c r="I26" s="28"/>
      <c r="J26" s="28"/>
      <c r="K26" s="28"/>
    </row>
    <row r="27" spans="2:11" ht="17.399999999999999" customHeight="1" x14ac:dyDescent="0.5">
      <c r="B27" s="1059">
        <v>2</v>
      </c>
      <c r="C27" s="2"/>
      <c r="D27" s="83"/>
      <c r="E27" s="1059"/>
      <c r="F27" s="28"/>
      <c r="G27" s="28"/>
      <c r="H27" s="28"/>
      <c r="I27" s="28"/>
      <c r="J27" s="28"/>
      <c r="K27" s="28"/>
    </row>
    <row r="28" spans="2:11" ht="17.399999999999999" customHeight="1" x14ac:dyDescent="0.5">
      <c r="B28" s="1060"/>
      <c r="C28" s="2"/>
      <c r="D28" s="83"/>
      <c r="E28" s="1060"/>
      <c r="F28" s="28"/>
      <c r="G28" s="28"/>
      <c r="H28" s="28"/>
      <c r="I28" s="28"/>
      <c r="J28" s="28"/>
      <c r="K28" s="28"/>
    </row>
    <row r="29" spans="2:11" ht="17.399999999999999" customHeight="1" x14ac:dyDescent="0.5">
      <c r="B29" s="1060"/>
      <c r="C29" s="2"/>
      <c r="D29" s="83"/>
      <c r="E29" s="1060"/>
      <c r="F29" s="28"/>
      <c r="G29" s="28"/>
      <c r="H29" s="28"/>
      <c r="I29" s="28"/>
      <c r="J29" s="28"/>
      <c r="K29" s="28"/>
    </row>
    <row r="30" spans="2:11" ht="17.399999999999999" customHeight="1" x14ac:dyDescent="0.5">
      <c r="B30" s="1060"/>
      <c r="C30" s="2"/>
      <c r="D30" s="83"/>
      <c r="E30" s="1060"/>
      <c r="F30" s="28"/>
      <c r="G30" s="28"/>
      <c r="H30" s="28"/>
      <c r="I30" s="28"/>
      <c r="J30" s="28"/>
      <c r="K30" s="28"/>
    </row>
    <row r="31" spans="2:11" ht="17.399999999999999" customHeight="1" x14ac:dyDescent="0.5">
      <c r="B31" s="1060"/>
      <c r="C31" s="2"/>
      <c r="D31" s="83"/>
      <c r="E31" s="1060"/>
      <c r="F31" s="28"/>
      <c r="G31" s="28"/>
      <c r="H31" s="28"/>
      <c r="I31" s="28"/>
      <c r="J31" s="28"/>
      <c r="K31" s="28"/>
    </row>
    <row r="32" spans="2:11" ht="17.399999999999999" customHeight="1" x14ac:dyDescent="0.5">
      <c r="B32" s="1061"/>
      <c r="C32" s="2"/>
      <c r="D32" s="83"/>
      <c r="E32" s="1061"/>
      <c r="F32" s="28"/>
      <c r="G32" s="28"/>
      <c r="H32" s="28"/>
      <c r="I32" s="28"/>
      <c r="J32" s="28"/>
      <c r="K32" s="28"/>
    </row>
    <row r="33" spans="2:11" ht="17.399999999999999" customHeight="1" x14ac:dyDescent="0.5">
      <c r="B33" s="1059">
        <v>3</v>
      </c>
      <c r="C33" s="2"/>
      <c r="D33" s="83"/>
      <c r="E33" s="1059"/>
      <c r="F33" s="28"/>
      <c r="G33" s="28"/>
      <c r="H33" s="28"/>
      <c r="I33" s="28"/>
      <c r="J33" s="28"/>
      <c r="K33" s="28"/>
    </row>
    <row r="34" spans="2:11" ht="17.399999999999999" customHeight="1" x14ac:dyDescent="0.5">
      <c r="B34" s="1060"/>
      <c r="C34" s="2"/>
      <c r="D34" s="83"/>
      <c r="E34" s="1060"/>
      <c r="F34" s="28"/>
      <c r="G34" s="28"/>
      <c r="H34" s="28"/>
      <c r="I34" s="28"/>
      <c r="J34" s="28"/>
      <c r="K34" s="28"/>
    </row>
    <row r="35" spans="2:11" ht="17.399999999999999" customHeight="1" x14ac:dyDescent="0.5">
      <c r="B35" s="1060"/>
      <c r="C35" s="2"/>
      <c r="D35" s="83"/>
      <c r="E35" s="1060"/>
      <c r="F35" s="28"/>
      <c r="G35" s="28"/>
      <c r="H35" s="28"/>
      <c r="I35" s="28"/>
      <c r="J35" s="28"/>
      <c r="K35" s="28"/>
    </row>
    <row r="36" spans="2:11" ht="17.399999999999999" customHeight="1" x14ac:dyDescent="0.5">
      <c r="B36" s="1060"/>
      <c r="C36" s="2"/>
      <c r="D36" s="83"/>
      <c r="E36" s="1060"/>
      <c r="F36" s="28"/>
      <c r="G36" s="28"/>
      <c r="H36" s="28"/>
      <c r="I36" s="28"/>
      <c r="J36" s="28"/>
      <c r="K36" s="28"/>
    </row>
    <row r="37" spans="2:11" ht="17.399999999999999" customHeight="1" x14ac:dyDescent="0.5">
      <c r="B37" s="1060"/>
      <c r="C37" s="2"/>
      <c r="D37" s="83"/>
      <c r="E37" s="1060"/>
      <c r="F37" s="28"/>
      <c r="G37" s="28"/>
      <c r="H37" s="28"/>
      <c r="I37" s="28"/>
      <c r="J37" s="28"/>
      <c r="K37" s="28"/>
    </row>
    <row r="38" spans="2:11" ht="17.399999999999999" customHeight="1" x14ac:dyDescent="0.5">
      <c r="B38" s="1061"/>
      <c r="C38" s="2"/>
      <c r="D38" s="83"/>
      <c r="E38" s="1061"/>
      <c r="F38" s="28"/>
      <c r="G38" s="28"/>
      <c r="H38" s="28"/>
      <c r="I38" s="28"/>
      <c r="J38" s="28"/>
      <c r="K38" s="28"/>
    </row>
    <row r="39" spans="2:11" ht="17.399999999999999" customHeight="1" x14ac:dyDescent="0.5">
      <c r="B39" s="1059">
        <v>4</v>
      </c>
      <c r="C39" s="2"/>
      <c r="D39" s="83"/>
      <c r="E39" s="1059"/>
      <c r="F39" s="28"/>
      <c r="G39" s="28"/>
      <c r="H39" s="28"/>
      <c r="I39" s="28"/>
      <c r="J39" s="28"/>
      <c r="K39" s="28"/>
    </row>
    <row r="40" spans="2:11" ht="17.399999999999999" customHeight="1" x14ac:dyDescent="0.5">
      <c r="B40" s="1060"/>
      <c r="C40" s="2"/>
      <c r="D40" s="83"/>
      <c r="E40" s="1060"/>
      <c r="F40" s="28"/>
      <c r="G40" s="28"/>
      <c r="H40" s="28"/>
      <c r="I40" s="28"/>
      <c r="J40" s="28"/>
      <c r="K40" s="28"/>
    </row>
    <row r="41" spans="2:11" ht="17.399999999999999" customHeight="1" x14ac:dyDescent="0.5">
      <c r="B41" s="1060"/>
      <c r="C41" s="2"/>
      <c r="D41" s="83"/>
      <c r="E41" s="1060"/>
      <c r="F41" s="28"/>
      <c r="G41" s="28"/>
      <c r="H41" s="28"/>
      <c r="I41" s="28"/>
      <c r="J41" s="28"/>
      <c r="K41" s="28"/>
    </row>
    <row r="42" spans="2:11" ht="17.399999999999999" customHeight="1" x14ac:dyDescent="0.5">
      <c r="B42" s="1060"/>
      <c r="C42" s="2"/>
      <c r="D42" s="83"/>
      <c r="E42" s="1060"/>
      <c r="F42" s="28"/>
      <c r="G42" s="28"/>
      <c r="H42" s="28"/>
      <c r="I42" s="28"/>
      <c r="J42" s="28"/>
      <c r="K42" s="28"/>
    </row>
    <row r="43" spans="2:11" ht="17.399999999999999" customHeight="1" x14ac:dyDescent="0.5">
      <c r="B43" s="1060"/>
      <c r="C43" s="2"/>
      <c r="D43" s="83"/>
      <c r="E43" s="1060"/>
      <c r="F43" s="28"/>
      <c r="G43" s="28"/>
      <c r="H43" s="28"/>
      <c r="I43" s="28"/>
      <c r="J43" s="28"/>
      <c r="K43" s="28"/>
    </row>
    <row r="44" spans="2:11" ht="17.399999999999999" customHeight="1" x14ac:dyDescent="0.5">
      <c r="B44" s="1061"/>
      <c r="C44" s="2"/>
      <c r="D44" s="83"/>
      <c r="E44" s="1061"/>
      <c r="F44" s="28"/>
      <c r="G44" s="28"/>
      <c r="H44" s="28"/>
      <c r="I44" s="28"/>
      <c r="J44" s="28"/>
      <c r="K44" s="28"/>
    </row>
    <row r="45" spans="2:11" ht="17.399999999999999" customHeight="1" x14ac:dyDescent="0.5">
      <c r="B45" s="1059">
        <v>5</v>
      </c>
      <c r="C45" s="2"/>
      <c r="D45" s="83"/>
      <c r="E45" s="1059"/>
      <c r="F45" s="28"/>
      <c r="G45" s="28"/>
      <c r="H45" s="28"/>
      <c r="I45" s="28"/>
      <c r="J45" s="28"/>
      <c r="K45" s="28"/>
    </row>
    <row r="46" spans="2:11" ht="17.399999999999999" customHeight="1" x14ac:dyDescent="0.5">
      <c r="B46" s="1060"/>
      <c r="C46" s="2"/>
      <c r="D46" s="83"/>
      <c r="E46" s="1060"/>
      <c r="F46" s="28"/>
      <c r="G46" s="28"/>
      <c r="H46" s="28"/>
      <c r="I46" s="28"/>
      <c r="J46" s="28"/>
      <c r="K46" s="28"/>
    </row>
    <row r="47" spans="2:11" ht="17.25" customHeight="1" x14ac:dyDescent="0.5">
      <c r="B47" s="1060"/>
      <c r="C47" s="2"/>
      <c r="D47" s="83"/>
      <c r="E47" s="1060"/>
      <c r="F47" s="28"/>
      <c r="G47" s="28"/>
      <c r="H47" s="28"/>
      <c r="I47" s="28"/>
      <c r="J47" s="28"/>
      <c r="K47" s="28"/>
    </row>
    <row r="48" spans="2:11" ht="17.25" customHeight="1" x14ac:dyDescent="0.5">
      <c r="B48" s="1060"/>
      <c r="C48" s="2"/>
      <c r="D48" s="83"/>
      <c r="E48" s="1060"/>
      <c r="F48" s="28"/>
      <c r="G48" s="28"/>
      <c r="H48" s="28"/>
      <c r="I48" s="28"/>
      <c r="J48" s="28"/>
      <c r="K48" s="28"/>
    </row>
    <row r="49" spans="2:11" ht="17.25" customHeight="1" x14ac:dyDescent="0.5">
      <c r="B49" s="1060"/>
      <c r="C49" s="2"/>
      <c r="D49" s="83"/>
      <c r="E49" s="1060"/>
      <c r="F49" s="28"/>
      <c r="G49" s="28"/>
      <c r="H49" s="28"/>
      <c r="I49" s="28"/>
      <c r="J49" s="28"/>
      <c r="K49" s="28"/>
    </row>
    <row r="50" spans="2:11" ht="17.25" customHeight="1" x14ac:dyDescent="0.5">
      <c r="B50" s="1061"/>
      <c r="C50" s="2"/>
      <c r="D50" s="83"/>
      <c r="E50" s="1061"/>
      <c r="F50" s="28"/>
      <c r="G50" s="28"/>
      <c r="H50" s="28"/>
      <c r="I50" s="28"/>
      <c r="J50" s="28"/>
      <c r="K50" s="28"/>
    </row>
    <row r="51" spans="2:11" ht="17.25" customHeight="1" x14ac:dyDescent="0.5">
      <c r="B51" s="20"/>
      <c r="C51" s="28"/>
      <c r="D51" s="28"/>
      <c r="E51" s="28"/>
      <c r="F51" s="28"/>
      <c r="G51" s="28"/>
      <c r="H51" s="28"/>
      <c r="I51" s="28"/>
      <c r="J51" s="28"/>
      <c r="K51" s="28"/>
    </row>
    <row r="52" spans="2:11" ht="17.25" customHeight="1" x14ac:dyDescent="0.5">
      <c r="B52" s="20"/>
      <c r="C52" s="28"/>
      <c r="D52" s="28"/>
      <c r="E52" s="28"/>
      <c r="F52" s="28"/>
      <c r="G52" s="28"/>
      <c r="H52" s="28"/>
      <c r="I52" s="28"/>
      <c r="J52" s="28"/>
      <c r="K52" s="28"/>
    </row>
    <row r="53" spans="2:11" ht="18" customHeight="1" x14ac:dyDescent="0.5">
      <c r="B53" s="28"/>
      <c r="C53" s="28"/>
      <c r="D53" s="28"/>
      <c r="E53" s="28"/>
      <c r="F53" s="28"/>
      <c r="G53" s="28"/>
      <c r="H53" s="28"/>
      <c r="I53" s="28"/>
      <c r="J53" s="28"/>
      <c r="K53" s="28"/>
    </row>
    <row r="54" spans="2:11" ht="18" customHeight="1" x14ac:dyDescent="0.5">
      <c r="B54" s="28"/>
      <c r="C54" s="28"/>
      <c r="D54" s="28"/>
      <c r="E54" s="28"/>
      <c r="F54" s="28"/>
      <c r="G54" s="28"/>
      <c r="H54" s="28"/>
      <c r="I54" s="28"/>
      <c r="J54" s="28"/>
      <c r="K54" s="28"/>
    </row>
    <row r="55" spans="2:11" ht="18" customHeight="1" x14ac:dyDescent="0.5">
      <c r="B55" s="28"/>
      <c r="C55" s="28"/>
      <c r="D55" s="28"/>
      <c r="E55" s="28"/>
      <c r="F55" s="28"/>
      <c r="G55" s="28"/>
      <c r="H55" s="28"/>
      <c r="I55" s="28"/>
      <c r="J55" s="28"/>
      <c r="K55" s="28"/>
    </row>
    <row r="56" spans="2:11" ht="18" customHeight="1" x14ac:dyDescent="0.5">
      <c r="B56" s="28"/>
      <c r="C56" s="28"/>
      <c r="D56" s="28"/>
      <c r="E56" s="28"/>
      <c r="F56" s="28"/>
      <c r="G56" s="28"/>
      <c r="H56" s="28"/>
      <c r="I56" s="28"/>
      <c r="J56" s="28"/>
      <c r="K56" s="28"/>
    </row>
    <row r="57" spans="2:11" ht="18" customHeight="1" x14ac:dyDescent="0.5">
      <c r="B57" s="28"/>
      <c r="C57" s="28"/>
      <c r="D57" s="28"/>
      <c r="E57" s="28"/>
      <c r="F57" s="28"/>
      <c r="G57" s="28"/>
      <c r="H57" s="28"/>
      <c r="I57" s="28"/>
      <c r="J57" s="28"/>
      <c r="K57" s="28"/>
    </row>
    <row r="58" spans="2:11" ht="18" customHeight="1" x14ac:dyDescent="0.5">
      <c r="B58" s="28"/>
      <c r="C58" s="28"/>
      <c r="D58" s="28"/>
      <c r="E58" s="28"/>
      <c r="F58" s="28"/>
      <c r="G58" s="28"/>
      <c r="H58" s="28"/>
      <c r="I58" s="28"/>
      <c r="J58" s="28"/>
      <c r="K58" s="28"/>
    </row>
    <row r="59" spans="2:11" ht="18" customHeight="1" x14ac:dyDescent="0.5">
      <c r="B59" s="28"/>
      <c r="C59" s="28"/>
      <c r="D59" s="28"/>
      <c r="E59" s="28"/>
      <c r="F59" s="28"/>
      <c r="G59" s="28"/>
      <c r="H59" s="28"/>
      <c r="I59" s="28"/>
      <c r="J59" s="28"/>
      <c r="K59" s="28"/>
    </row>
    <row r="60" spans="2:11" ht="18" customHeight="1" x14ac:dyDescent="0.5">
      <c r="B60" s="28"/>
      <c r="C60" s="28"/>
      <c r="D60" s="28"/>
      <c r="E60" s="28"/>
      <c r="F60" s="28"/>
      <c r="G60" s="28"/>
      <c r="H60" s="28"/>
      <c r="I60" s="28"/>
      <c r="J60" s="28"/>
      <c r="K60" s="28"/>
    </row>
    <row r="61" spans="2:11" ht="18" customHeight="1" x14ac:dyDescent="0.5">
      <c r="B61" s="28"/>
      <c r="C61" s="28"/>
      <c r="D61" s="28"/>
      <c r="E61" s="28"/>
      <c r="F61" s="28"/>
      <c r="G61" s="28"/>
      <c r="H61" s="28"/>
      <c r="I61" s="28"/>
      <c r="J61" s="28"/>
      <c r="K61" s="28"/>
    </row>
    <row r="62" spans="2:11" ht="18" customHeight="1" x14ac:dyDescent="0.5">
      <c r="B62" s="28"/>
      <c r="C62" s="28"/>
      <c r="D62" s="28"/>
      <c r="E62" s="28"/>
      <c r="F62" s="28"/>
      <c r="G62" s="28"/>
      <c r="H62" s="28"/>
      <c r="I62" s="28"/>
      <c r="J62" s="28"/>
      <c r="K62" s="28"/>
    </row>
    <row r="63" spans="2:11" ht="18" customHeight="1" x14ac:dyDescent="0.5">
      <c r="B63" s="28"/>
      <c r="C63" s="28"/>
      <c r="D63" s="28"/>
      <c r="E63" s="28"/>
      <c r="F63" s="28"/>
      <c r="G63" s="28"/>
      <c r="H63" s="28"/>
      <c r="I63" s="28"/>
      <c r="J63" s="28"/>
      <c r="K63" s="28"/>
    </row>
    <row r="64" spans="2:11" ht="18" customHeight="1" x14ac:dyDescent="0.5">
      <c r="B64" s="28"/>
      <c r="C64" s="28"/>
      <c r="D64" s="28"/>
      <c r="E64" s="28"/>
      <c r="F64" s="28"/>
      <c r="G64" s="28"/>
      <c r="H64" s="28"/>
      <c r="I64" s="28"/>
      <c r="J64" s="28"/>
      <c r="K64" s="28"/>
    </row>
    <row r="65" spans="2:11" ht="18" customHeight="1" x14ac:dyDescent="0.5">
      <c r="B65" s="28"/>
      <c r="C65" s="28"/>
      <c r="D65" s="28"/>
      <c r="E65" s="28"/>
      <c r="F65" s="28"/>
      <c r="G65" s="28"/>
      <c r="H65" s="28"/>
      <c r="I65" s="28"/>
      <c r="J65" s="28"/>
      <c r="K65" s="28"/>
    </row>
    <row r="66" spans="2:11" ht="18" customHeight="1" x14ac:dyDescent="0.5">
      <c r="B66" s="28"/>
      <c r="C66" s="28"/>
      <c r="D66" s="28"/>
      <c r="E66" s="28"/>
      <c r="F66" s="28"/>
      <c r="G66" s="28"/>
      <c r="H66" s="28"/>
      <c r="I66" s="28"/>
      <c r="J66" s="28"/>
      <c r="K66" s="28"/>
    </row>
    <row r="67" spans="2:11" ht="18" customHeight="1" x14ac:dyDescent="0.5">
      <c r="B67" s="28"/>
      <c r="C67" s="28"/>
      <c r="D67" s="28"/>
      <c r="E67" s="28"/>
      <c r="F67" s="28"/>
      <c r="G67" s="28"/>
      <c r="H67" s="28"/>
      <c r="I67" s="28"/>
      <c r="J67" s="28"/>
      <c r="K67" s="28"/>
    </row>
    <row r="68" spans="2:11" ht="18" customHeight="1" x14ac:dyDescent="0.5">
      <c r="B68" s="28"/>
      <c r="C68" s="28"/>
      <c r="D68" s="28"/>
      <c r="E68" s="28"/>
      <c r="F68" s="28"/>
      <c r="G68" s="28"/>
      <c r="H68" s="28"/>
      <c r="I68" s="28"/>
      <c r="J68" s="28"/>
      <c r="K68" s="28"/>
    </row>
    <row r="69" spans="2:11" ht="18" customHeight="1" x14ac:dyDescent="0.5">
      <c r="B69" s="28"/>
      <c r="C69" s="28"/>
      <c r="D69" s="28"/>
      <c r="E69" s="28"/>
      <c r="F69" s="28"/>
      <c r="G69" s="28"/>
      <c r="H69" s="28"/>
      <c r="I69" s="28"/>
      <c r="J69" s="28"/>
      <c r="K69" s="28"/>
    </row>
    <row r="70" spans="2:11" ht="18" customHeight="1" x14ac:dyDescent="0.5">
      <c r="B70" s="28"/>
      <c r="C70" s="28"/>
      <c r="D70" s="28"/>
      <c r="E70" s="28"/>
      <c r="F70" s="28"/>
      <c r="G70" s="28"/>
      <c r="H70" s="28"/>
      <c r="I70" s="28"/>
      <c r="J70" s="28"/>
      <c r="K70" s="28"/>
    </row>
    <row r="71" spans="2:11" ht="18" customHeight="1" x14ac:dyDescent="0.5">
      <c r="B71" s="28"/>
      <c r="C71" s="28"/>
      <c r="D71" s="28"/>
      <c r="E71" s="28"/>
      <c r="F71" s="28"/>
      <c r="G71" s="28"/>
      <c r="H71" s="28"/>
      <c r="I71" s="28"/>
      <c r="J71" s="28"/>
      <c r="K71" s="28"/>
    </row>
    <row r="72" spans="2:11" ht="18" customHeight="1" x14ac:dyDescent="0.5">
      <c r="B72" s="28"/>
      <c r="C72" s="28"/>
      <c r="D72" s="28"/>
      <c r="E72" s="28"/>
      <c r="F72" s="28"/>
      <c r="G72" s="28"/>
      <c r="H72" s="28"/>
      <c r="I72" s="28"/>
      <c r="J72" s="28"/>
      <c r="K72" s="28"/>
    </row>
    <row r="73" spans="2:11" ht="18" customHeight="1" x14ac:dyDescent="0.5">
      <c r="B73" s="28"/>
      <c r="C73" s="28"/>
      <c r="D73" s="28"/>
      <c r="E73" s="28"/>
      <c r="F73" s="28"/>
      <c r="G73" s="28"/>
      <c r="H73" s="28"/>
      <c r="I73" s="28"/>
      <c r="J73" s="28"/>
      <c r="K73" s="28"/>
    </row>
    <row r="74" spans="2:11" ht="18" customHeight="1" x14ac:dyDescent="0.5">
      <c r="B74" s="28"/>
      <c r="C74" s="28"/>
      <c r="D74" s="28"/>
      <c r="E74" s="28"/>
      <c r="F74" s="28"/>
      <c r="G74" s="28"/>
      <c r="H74" s="28"/>
      <c r="I74" s="28"/>
      <c r="J74" s="28"/>
      <c r="K74" s="28"/>
    </row>
    <row r="75" spans="2:11" ht="18" customHeight="1" x14ac:dyDescent="0.5">
      <c r="B75" s="28"/>
      <c r="C75" s="28"/>
      <c r="D75" s="28"/>
      <c r="E75" s="28"/>
      <c r="F75" s="28"/>
      <c r="G75" s="28"/>
      <c r="H75" s="28"/>
      <c r="I75" s="28"/>
      <c r="J75" s="28"/>
      <c r="K75" s="28"/>
    </row>
    <row r="76" spans="2:11" ht="18" customHeight="1" x14ac:dyDescent="0.5">
      <c r="B76" s="28"/>
      <c r="C76" s="28"/>
      <c r="D76" s="28"/>
      <c r="E76" s="28"/>
      <c r="F76" s="28"/>
      <c r="G76" s="28"/>
      <c r="H76" s="28"/>
      <c r="I76" s="28"/>
      <c r="J76" s="28"/>
      <c r="K76" s="28"/>
    </row>
    <row r="77" spans="2:11" ht="18" customHeight="1" x14ac:dyDescent="0.5">
      <c r="B77" s="28"/>
      <c r="C77" s="28"/>
      <c r="D77" s="28"/>
      <c r="E77" s="28"/>
      <c r="F77" s="28"/>
      <c r="G77" s="28"/>
      <c r="H77" s="28"/>
      <c r="I77" s="28"/>
      <c r="J77" s="28"/>
      <c r="K77" s="28"/>
    </row>
    <row r="78" spans="2:11" ht="18" customHeight="1" x14ac:dyDescent="0.5">
      <c r="B78" s="28"/>
      <c r="C78" s="28"/>
      <c r="D78" s="28"/>
      <c r="E78" s="28"/>
      <c r="F78" s="28"/>
      <c r="G78" s="28"/>
      <c r="H78" s="28"/>
      <c r="I78" s="28"/>
      <c r="J78" s="28"/>
      <c r="K78" s="28"/>
    </row>
    <row r="79" spans="2:11" ht="18" customHeight="1" x14ac:dyDescent="0.5">
      <c r="B79" s="28"/>
      <c r="C79" s="28"/>
      <c r="D79" s="28"/>
      <c r="E79" s="28"/>
      <c r="F79" s="28"/>
      <c r="G79" s="28"/>
      <c r="H79" s="28"/>
      <c r="I79" s="28"/>
      <c r="J79" s="28"/>
      <c r="K79" s="28"/>
    </row>
    <row r="80" spans="2:11" ht="18" customHeight="1" x14ac:dyDescent="0.5">
      <c r="B80" s="28"/>
      <c r="C80" s="28"/>
      <c r="D80" s="28"/>
      <c r="E80" s="28"/>
      <c r="F80" s="28"/>
      <c r="G80" s="28"/>
      <c r="H80" s="28"/>
      <c r="I80" s="28"/>
      <c r="J80" s="28"/>
      <c r="K80" s="28"/>
    </row>
    <row r="81" spans="2:11" ht="18" customHeight="1" x14ac:dyDescent="0.5">
      <c r="B81" s="28"/>
      <c r="C81" s="28"/>
      <c r="D81" s="28"/>
      <c r="E81" s="28"/>
      <c r="F81" s="28"/>
      <c r="G81" s="28"/>
      <c r="H81" s="28"/>
      <c r="I81" s="28"/>
      <c r="J81" s="28"/>
      <c r="K81" s="28"/>
    </row>
    <row r="82" spans="2:11" ht="18" customHeight="1" x14ac:dyDescent="0.5">
      <c r="B82" s="28"/>
      <c r="C82" s="28"/>
      <c r="D82" s="28"/>
      <c r="E82" s="28"/>
      <c r="F82" s="28"/>
      <c r="G82" s="28"/>
      <c r="H82" s="28"/>
      <c r="I82" s="28"/>
      <c r="J82" s="28"/>
      <c r="K82" s="28"/>
    </row>
    <row r="83" spans="2:11" ht="18" customHeight="1" x14ac:dyDescent="0.5">
      <c r="B83" s="28"/>
      <c r="C83" s="28"/>
      <c r="D83" s="28"/>
      <c r="E83" s="28"/>
      <c r="F83" s="28"/>
      <c r="G83" s="28"/>
      <c r="H83" s="28"/>
      <c r="I83" s="28"/>
      <c r="J83" s="28"/>
      <c r="K83" s="28"/>
    </row>
    <row r="84" spans="2:11" ht="18" customHeight="1" x14ac:dyDescent="0.5">
      <c r="B84" s="28"/>
      <c r="C84" s="28"/>
      <c r="D84" s="28"/>
      <c r="E84" s="28"/>
      <c r="F84" s="28"/>
      <c r="G84" s="28"/>
      <c r="H84" s="28"/>
      <c r="I84" s="28"/>
      <c r="J84" s="28"/>
      <c r="K84" s="28"/>
    </row>
    <row r="85" spans="2:11" ht="18" customHeight="1" x14ac:dyDescent="0.5">
      <c r="B85" s="28"/>
      <c r="C85" s="28"/>
      <c r="D85" s="28"/>
      <c r="E85" s="28"/>
      <c r="F85" s="28"/>
      <c r="G85" s="28"/>
      <c r="H85" s="28"/>
      <c r="I85" s="28"/>
      <c r="J85" s="28"/>
      <c r="K85" s="28"/>
    </row>
    <row r="86" spans="2:11" ht="18" customHeight="1" x14ac:dyDescent="0.5">
      <c r="B86" s="28"/>
      <c r="C86" s="28"/>
      <c r="D86" s="28"/>
      <c r="E86" s="28"/>
      <c r="F86" s="28"/>
      <c r="G86" s="28"/>
      <c r="H86" s="28"/>
      <c r="I86" s="28"/>
      <c r="J86" s="28"/>
      <c r="K86" s="28"/>
    </row>
    <row r="87" spans="2:11" ht="18" customHeight="1" x14ac:dyDescent="0.5">
      <c r="B87" s="28"/>
      <c r="C87" s="28"/>
      <c r="D87" s="28"/>
      <c r="E87" s="28"/>
      <c r="F87" s="28"/>
      <c r="G87" s="28"/>
      <c r="H87" s="28"/>
      <c r="I87" s="28"/>
      <c r="J87" s="28"/>
      <c r="K87" s="28"/>
    </row>
    <row r="88" spans="2:11" ht="18" customHeight="1" x14ac:dyDescent="0.5">
      <c r="B88" s="28"/>
      <c r="C88" s="28"/>
      <c r="D88" s="28"/>
      <c r="E88" s="28"/>
      <c r="F88" s="28"/>
      <c r="G88" s="28"/>
      <c r="H88" s="28"/>
      <c r="I88" s="28"/>
      <c r="J88" s="28"/>
      <c r="K88" s="28"/>
    </row>
    <row r="89" spans="2:11" ht="18" customHeight="1" x14ac:dyDescent="0.5">
      <c r="B89" s="28"/>
      <c r="C89" s="28"/>
      <c r="D89" s="28"/>
      <c r="E89" s="28"/>
      <c r="F89" s="28"/>
      <c r="G89" s="28"/>
      <c r="H89" s="28"/>
      <c r="I89" s="28"/>
      <c r="J89" s="28"/>
      <c r="K89" s="28"/>
    </row>
    <row r="90" spans="2:11" ht="18" customHeight="1" x14ac:dyDescent="0.5">
      <c r="B90" s="28"/>
      <c r="C90" s="28"/>
      <c r="D90" s="28"/>
      <c r="E90" s="28"/>
      <c r="F90" s="28"/>
      <c r="G90" s="28"/>
      <c r="H90" s="28"/>
      <c r="I90" s="28"/>
      <c r="J90" s="28"/>
      <c r="K90" s="28"/>
    </row>
    <row r="91" spans="2:11" ht="18" customHeight="1" x14ac:dyDescent="0.5">
      <c r="B91" s="28"/>
      <c r="C91" s="28"/>
      <c r="D91" s="28"/>
      <c r="E91" s="28"/>
      <c r="F91" s="28"/>
      <c r="G91" s="28"/>
      <c r="H91" s="28"/>
      <c r="I91" s="28"/>
      <c r="J91" s="28"/>
      <c r="K91" s="28"/>
    </row>
    <row r="92" spans="2:11" ht="18" customHeight="1" x14ac:dyDescent="0.5">
      <c r="B92" s="28"/>
      <c r="C92" s="28"/>
      <c r="D92" s="28"/>
      <c r="E92" s="28"/>
      <c r="F92" s="28"/>
      <c r="G92" s="28"/>
      <c r="H92" s="28"/>
      <c r="I92" s="28"/>
      <c r="J92" s="28"/>
      <c r="K92" s="28"/>
    </row>
    <row r="93" spans="2:11" ht="18" customHeight="1" x14ac:dyDescent="0.5">
      <c r="B93" s="28"/>
      <c r="C93" s="28"/>
      <c r="D93" s="28"/>
      <c r="E93" s="28"/>
      <c r="F93" s="28"/>
      <c r="G93" s="28"/>
      <c r="H93" s="28"/>
      <c r="I93" s="28"/>
      <c r="J93" s="28"/>
      <c r="K93" s="28"/>
    </row>
    <row r="94" spans="2:11" ht="18" customHeight="1" x14ac:dyDescent="0.5">
      <c r="B94" s="28"/>
      <c r="C94" s="28"/>
      <c r="D94" s="28"/>
      <c r="E94" s="28"/>
      <c r="F94" s="28"/>
      <c r="G94" s="28"/>
      <c r="H94" s="28"/>
      <c r="I94" s="28"/>
      <c r="J94" s="28"/>
      <c r="K94" s="28"/>
    </row>
    <row r="95" spans="2:11" ht="18" customHeight="1" x14ac:dyDescent="0.5">
      <c r="B95" s="28"/>
      <c r="C95" s="28"/>
      <c r="D95" s="28"/>
      <c r="E95" s="28"/>
      <c r="F95" s="28"/>
      <c r="G95" s="28"/>
      <c r="H95" s="28"/>
      <c r="I95" s="28"/>
      <c r="J95" s="28"/>
      <c r="K95" s="28"/>
    </row>
    <row r="96" spans="2:11" ht="18" customHeight="1" x14ac:dyDescent="0.5">
      <c r="B96" s="28"/>
      <c r="C96" s="28"/>
      <c r="D96" s="28"/>
      <c r="E96" s="28"/>
      <c r="F96" s="28"/>
      <c r="G96" s="28"/>
      <c r="H96" s="28"/>
      <c r="I96" s="28"/>
      <c r="J96" s="28"/>
      <c r="K96" s="28"/>
    </row>
    <row r="97" spans="2:11" ht="18" customHeight="1" x14ac:dyDescent="0.5">
      <c r="B97" s="28"/>
      <c r="C97" s="28"/>
      <c r="D97" s="28"/>
      <c r="E97" s="28"/>
      <c r="F97" s="28"/>
      <c r="G97" s="28"/>
      <c r="H97" s="28"/>
      <c r="I97" s="28"/>
      <c r="J97" s="28"/>
      <c r="K97" s="28"/>
    </row>
    <row r="98" spans="2:11" ht="18" customHeight="1" x14ac:dyDescent="0.5">
      <c r="B98" s="28"/>
      <c r="C98" s="28"/>
      <c r="D98" s="28"/>
      <c r="E98" s="28"/>
      <c r="F98" s="28"/>
      <c r="G98" s="28"/>
      <c r="H98" s="28"/>
      <c r="I98" s="28"/>
      <c r="J98" s="28"/>
      <c r="K98" s="28"/>
    </row>
    <row r="99" spans="2:11" ht="18" customHeight="1" x14ac:dyDescent="0.5">
      <c r="B99" s="28"/>
      <c r="C99" s="28"/>
      <c r="D99" s="28"/>
      <c r="E99" s="28"/>
      <c r="F99" s="28"/>
      <c r="G99" s="28"/>
      <c r="H99" s="28"/>
      <c r="I99" s="28"/>
      <c r="J99" s="28"/>
      <c r="K99" s="28"/>
    </row>
    <row r="100" spans="2:11" ht="18" customHeight="1" x14ac:dyDescent="0.5">
      <c r="B100" s="28"/>
      <c r="C100" s="28"/>
      <c r="D100" s="28"/>
      <c r="E100" s="28"/>
      <c r="F100" s="28"/>
      <c r="G100" s="28"/>
      <c r="H100" s="28"/>
      <c r="I100" s="28"/>
      <c r="J100" s="28"/>
      <c r="K100" s="28"/>
    </row>
    <row r="101" spans="2:11" ht="18" customHeight="1" x14ac:dyDescent="0.5">
      <c r="B101" s="28"/>
      <c r="C101" s="28"/>
      <c r="D101" s="28"/>
      <c r="E101" s="28"/>
      <c r="F101" s="28"/>
      <c r="G101" s="28"/>
      <c r="H101" s="28"/>
      <c r="I101" s="28"/>
      <c r="J101" s="28"/>
      <c r="K101" s="28"/>
    </row>
    <row r="102" spans="2:11" ht="18" customHeight="1" x14ac:dyDescent="0.5">
      <c r="B102" s="28"/>
      <c r="C102" s="28"/>
      <c r="D102" s="28"/>
      <c r="E102" s="28"/>
      <c r="F102" s="28"/>
      <c r="G102" s="28"/>
      <c r="H102" s="28"/>
      <c r="I102" s="28"/>
      <c r="J102" s="28"/>
      <c r="K102" s="28"/>
    </row>
    <row r="103" spans="2:11" ht="18" customHeight="1" x14ac:dyDescent="0.5">
      <c r="B103" s="28"/>
      <c r="C103" s="28"/>
      <c r="D103" s="28"/>
      <c r="E103" s="28"/>
      <c r="F103" s="28"/>
      <c r="G103" s="28"/>
      <c r="H103" s="28"/>
      <c r="I103" s="28"/>
      <c r="J103" s="28"/>
      <c r="K103" s="28"/>
    </row>
    <row r="104" spans="2:11" ht="19.8" x14ac:dyDescent="0.5">
      <c r="B104" s="28"/>
      <c r="C104" s="28"/>
      <c r="D104" s="28"/>
      <c r="E104" s="28"/>
      <c r="F104" s="28"/>
      <c r="G104" s="28"/>
      <c r="H104" s="28"/>
      <c r="I104" s="28"/>
      <c r="J104" s="28"/>
      <c r="K104" s="28"/>
    </row>
    <row r="105" spans="2:11" ht="19.8" x14ac:dyDescent="0.5">
      <c r="B105" s="28"/>
      <c r="C105" s="28"/>
      <c r="D105" s="28"/>
      <c r="E105" s="28"/>
      <c r="F105" s="28"/>
      <c r="G105" s="28"/>
      <c r="H105" s="28"/>
      <c r="I105" s="28"/>
      <c r="J105" s="28"/>
      <c r="K105" s="28"/>
    </row>
    <row r="106" spans="2:11" ht="19.8" x14ac:dyDescent="0.5">
      <c r="B106" s="28"/>
      <c r="C106" s="28"/>
      <c r="D106" s="28"/>
      <c r="E106" s="28"/>
      <c r="F106" s="28"/>
      <c r="G106" s="28"/>
      <c r="H106" s="28"/>
      <c r="I106" s="28"/>
      <c r="J106" s="28"/>
      <c r="K106" s="28"/>
    </row>
    <row r="107" spans="2:11" ht="19.8" x14ac:dyDescent="0.5">
      <c r="B107" s="28"/>
      <c r="C107" s="28"/>
      <c r="D107" s="28"/>
      <c r="E107" s="28"/>
      <c r="F107" s="28"/>
      <c r="G107" s="28"/>
      <c r="H107" s="28"/>
      <c r="I107" s="28"/>
      <c r="J107" s="28"/>
      <c r="K107" s="28"/>
    </row>
    <row r="108" spans="2:11" ht="19.8" x14ac:dyDescent="0.5">
      <c r="B108" s="28"/>
      <c r="C108" s="28"/>
      <c r="D108" s="28"/>
      <c r="E108" s="28"/>
      <c r="F108" s="28"/>
      <c r="G108" s="28"/>
      <c r="H108" s="28"/>
      <c r="I108" s="28"/>
      <c r="J108" s="28"/>
      <c r="K108" s="28"/>
    </row>
    <row r="109" spans="2:11" ht="19.8" x14ac:dyDescent="0.5">
      <c r="B109" s="28"/>
      <c r="C109" s="28"/>
      <c r="D109" s="28"/>
      <c r="E109" s="28"/>
      <c r="F109" s="28"/>
      <c r="G109" s="28"/>
      <c r="H109" s="28"/>
      <c r="I109" s="28"/>
      <c r="J109" s="28"/>
      <c r="K109" s="28"/>
    </row>
    <row r="110" spans="2:11" ht="19.8" x14ac:dyDescent="0.5">
      <c r="B110" s="28"/>
      <c r="C110" s="28"/>
      <c r="D110" s="28"/>
      <c r="E110" s="28"/>
      <c r="F110" s="28"/>
      <c r="G110" s="28"/>
      <c r="H110" s="28"/>
      <c r="I110" s="28"/>
      <c r="J110" s="28"/>
      <c r="K110" s="28"/>
    </row>
    <row r="111" spans="2:11" ht="19.8" x14ac:dyDescent="0.5">
      <c r="B111" s="28"/>
      <c r="C111" s="28"/>
      <c r="D111" s="28"/>
      <c r="E111" s="28"/>
      <c r="F111" s="28"/>
      <c r="G111" s="28"/>
      <c r="H111" s="28"/>
      <c r="I111" s="28"/>
      <c r="J111" s="28"/>
      <c r="K111" s="28"/>
    </row>
    <row r="112" spans="2:11" ht="19.8" x14ac:dyDescent="0.5">
      <c r="B112" s="28"/>
      <c r="C112" s="28"/>
      <c r="D112" s="28"/>
      <c r="E112" s="28"/>
      <c r="F112" s="28"/>
      <c r="G112" s="28"/>
      <c r="H112" s="28"/>
      <c r="I112" s="28"/>
      <c r="J112" s="28"/>
      <c r="K112" s="28"/>
    </row>
    <row r="113" spans="2:11" ht="19.8" x14ac:dyDescent="0.5">
      <c r="B113" s="28"/>
      <c r="C113" s="28"/>
      <c r="D113" s="28"/>
      <c r="E113" s="28"/>
      <c r="F113" s="28"/>
      <c r="G113" s="28"/>
      <c r="H113" s="28"/>
      <c r="I113" s="28"/>
      <c r="J113" s="28"/>
      <c r="K113" s="28"/>
    </row>
    <row r="114" spans="2:11" ht="19.8" x14ac:dyDescent="0.5">
      <c r="B114" s="28"/>
      <c r="C114" s="28"/>
      <c r="D114" s="28"/>
      <c r="E114" s="28"/>
      <c r="F114" s="28"/>
      <c r="G114" s="28"/>
      <c r="H114" s="28"/>
      <c r="I114" s="28"/>
      <c r="J114" s="28"/>
      <c r="K114" s="28"/>
    </row>
    <row r="115" spans="2:11" ht="19.8" x14ac:dyDescent="0.5">
      <c r="B115" s="28"/>
      <c r="C115" s="28"/>
      <c r="D115" s="28"/>
      <c r="E115" s="28"/>
      <c r="F115" s="28"/>
      <c r="G115" s="28"/>
      <c r="H115" s="28"/>
      <c r="I115" s="28"/>
      <c r="J115" s="28"/>
      <c r="K115" s="28"/>
    </row>
    <row r="116" spans="2:11" ht="19.8" x14ac:dyDescent="0.5">
      <c r="B116" s="28"/>
      <c r="C116" s="28"/>
      <c r="D116" s="28"/>
      <c r="E116" s="28"/>
      <c r="F116" s="28"/>
      <c r="G116" s="28"/>
      <c r="H116" s="28"/>
      <c r="I116" s="28"/>
      <c r="J116" s="28"/>
      <c r="K116" s="28"/>
    </row>
    <row r="117" spans="2:11" ht="19.8" x14ac:dyDescent="0.5">
      <c r="B117" s="28"/>
      <c r="C117" s="28"/>
      <c r="D117" s="28"/>
      <c r="E117" s="28"/>
      <c r="F117" s="28"/>
      <c r="G117" s="28"/>
      <c r="H117" s="28"/>
      <c r="I117" s="28"/>
      <c r="J117" s="28"/>
      <c r="K117" s="28"/>
    </row>
    <row r="118" spans="2:11" ht="19.8" x14ac:dyDescent="0.5">
      <c r="B118" s="28"/>
      <c r="C118" s="28"/>
      <c r="D118" s="28"/>
      <c r="E118" s="28"/>
      <c r="F118" s="28"/>
      <c r="G118" s="28"/>
      <c r="H118" s="28"/>
      <c r="I118" s="28"/>
      <c r="J118" s="28"/>
      <c r="K118" s="28"/>
    </row>
    <row r="119" spans="2:11" ht="19.8" x14ac:dyDescent="0.5">
      <c r="B119" s="28"/>
      <c r="C119" s="28"/>
      <c r="D119" s="28"/>
      <c r="E119" s="28"/>
      <c r="F119" s="28"/>
      <c r="G119" s="28"/>
      <c r="H119" s="28"/>
      <c r="I119" s="28"/>
      <c r="J119" s="28"/>
      <c r="K119" s="28"/>
    </row>
    <row r="120" spans="2:11" ht="19.8" x14ac:dyDescent="0.5">
      <c r="B120" s="28"/>
      <c r="C120" s="28"/>
      <c r="D120" s="28"/>
      <c r="E120" s="28"/>
      <c r="F120" s="28"/>
      <c r="G120" s="28"/>
      <c r="H120" s="28"/>
      <c r="I120" s="28"/>
      <c r="J120" s="28"/>
      <c r="K120" s="28"/>
    </row>
    <row r="121" spans="2:11" ht="19.8" x14ac:dyDescent="0.5">
      <c r="B121" s="28"/>
      <c r="C121" s="28"/>
      <c r="D121" s="28"/>
      <c r="E121" s="28"/>
      <c r="F121" s="28"/>
      <c r="G121" s="28"/>
      <c r="H121" s="28"/>
      <c r="I121" s="28"/>
      <c r="J121" s="28"/>
      <c r="K121" s="28"/>
    </row>
    <row r="122" spans="2:11" ht="19.8" x14ac:dyDescent="0.5">
      <c r="B122" s="28"/>
      <c r="C122" s="28"/>
      <c r="D122" s="28"/>
      <c r="E122" s="28"/>
      <c r="F122" s="28"/>
      <c r="G122" s="28"/>
      <c r="H122" s="28"/>
      <c r="I122" s="28"/>
      <c r="J122" s="28"/>
      <c r="K122" s="28"/>
    </row>
    <row r="123" spans="2:11" ht="19.8" x14ac:dyDescent="0.5">
      <c r="B123" s="28"/>
      <c r="C123" s="28"/>
      <c r="D123" s="28"/>
      <c r="E123" s="28"/>
      <c r="F123" s="28"/>
      <c r="G123" s="28"/>
      <c r="H123" s="28"/>
      <c r="I123" s="28"/>
      <c r="J123" s="28"/>
      <c r="K123" s="28"/>
    </row>
    <row r="124" spans="2:11" ht="19.8" x14ac:dyDescent="0.5">
      <c r="B124" s="28"/>
      <c r="C124" s="28"/>
      <c r="D124" s="28"/>
      <c r="E124" s="28"/>
      <c r="F124" s="28"/>
      <c r="G124" s="28"/>
      <c r="H124" s="28"/>
      <c r="I124" s="28"/>
      <c r="J124" s="28"/>
      <c r="K124" s="28"/>
    </row>
    <row r="125" spans="2:11" ht="19.8" x14ac:dyDescent="0.5">
      <c r="B125" s="28"/>
      <c r="C125" s="28"/>
      <c r="D125" s="28"/>
      <c r="E125" s="28"/>
      <c r="F125" s="28"/>
      <c r="G125" s="28"/>
      <c r="H125" s="28"/>
      <c r="I125" s="28"/>
      <c r="J125" s="28"/>
      <c r="K125" s="28"/>
    </row>
    <row r="126" spans="2:11" ht="19.8" x14ac:dyDescent="0.5">
      <c r="B126" s="28"/>
      <c r="C126" s="28"/>
      <c r="D126" s="28"/>
      <c r="E126" s="28"/>
      <c r="F126" s="28"/>
      <c r="G126" s="28"/>
      <c r="H126" s="28"/>
      <c r="I126" s="28"/>
      <c r="J126" s="28"/>
      <c r="K126" s="28"/>
    </row>
    <row r="127" spans="2:11" ht="19.8" x14ac:dyDescent="0.5">
      <c r="B127" s="28"/>
      <c r="C127" s="28"/>
      <c r="D127" s="28"/>
      <c r="E127" s="28"/>
      <c r="F127" s="28"/>
      <c r="G127" s="28"/>
      <c r="H127" s="28"/>
      <c r="I127" s="28"/>
      <c r="J127" s="28"/>
      <c r="K127" s="28"/>
    </row>
    <row r="128" spans="2:11" ht="19.8" x14ac:dyDescent="0.5">
      <c r="B128" s="28"/>
      <c r="C128" s="28"/>
      <c r="D128" s="28"/>
      <c r="E128" s="28"/>
      <c r="F128" s="28"/>
      <c r="G128" s="28"/>
      <c r="H128" s="28"/>
      <c r="I128" s="28"/>
      <c r="J128" s="28"/>
      <c r="K128" s="28"/>
    </row>
    <row r="129" spans="2:11" ht="19.8" x14ac:dyDescent="0.5">
      <c r="B129" s="28"/>
      <c r="C129" s="28"/>
      <c r="D129" s="28"/>
      <c r="E129" s="28"/>
      <c r="F129" s="28"/>
      <c r="G129" s="28"/>
      <c r="H129" s="28"/>
      <c r="I129" s="28"/>
      <c r="J129" s="28"/>
      <c r="K129" s="28"/>
    </row>
    <row r="130" spans="2:11" ht="19.8" x14ac:dyDescent="0.5">
      <c r="B130" s="28"/>
      <c r="C130" s="28"/>
      <c r="D130" s="28"/>
      <c r="E130" s="28"/>
      <c r="F130" s="28"/>
      <c r="G130" s="28"/>
      <c r="H130" s="28"/>
      <c r="I130" s="28"/>
      <c r="J130" s="28"/>
      <c r="K130" s="28"/>
    </row>
    <row r="131" spans="2:11" ht="19.8" x14ac:dyDescent="0.5">
      <c r="B131" s="28"/>
      <c r="C131" s="28"/>
      <c r="D131" s="28"/>
      <c r="E131" s="28"/>
      <c r="F131" s="28"/>
      <c r="G131" s="28"/>
      <c r="H131" s="28"/>
      <c r="I131" s="28"/>
      <c r="J131" s="28"/>
      <c r="K131" s="28"/>
    </row>
    <row r="132" spans="2:11" ht="19.8" x14ac:dyDescent="0.5">
      <c r="B132" s="28"/>
      <c r="C132" s="28"/>
      <c r="D132" s="28"/>
      <c r="E132" s="28"/>
      <c r="F132" s="28"/>
      <c r="G132" s="28"/>
      <c r="H132" s="28"/>
      <c r="I132" s="28"/>
      <c r="J132" s="28"/>
      <c r="K132" s="28"/>
    </row>
    <row r="133" spans="2:11" ht="19.8" x14ac:dyDescent="0.5">
      <c r="B133" s="28"/>
      <c r="C133" s="28"/>
      <c r="D133" s="28"/>
      <c r="E133" s="28"/>
      <c r="F133" s="28"/>
      <c r="G133" s="28"/>
      <c r="H133" s="28"/>
      <c r="I133" s="28"/>
      <c r="J133" s="28"/>
      <c r="K133" s="28"/>
    </row>
    <row r="134" spans="2:11" ht="19.8" x14ac:dyDescent="0.5">
      <c r="B134" s="28"/>
      <c r="C134" s="28"/>
      <c r="D134" s="28"/>
      <c r="E134" s="28"/>
      <c r="F134" s="28"/>
      <c r="G134" s="28"/>
      <c r="H134" s="28"/>
      <c r="I134" s="28"/>
      <c r="J134" s="28"/>
      <c r="K134" s="28"/>
    </row>
    <row r="135" spans="2:11" ht="19.8" x14ac:dyDescent="0.5">
      <c r="B135" s="28"/>
      <c r="C135" s="28"/>
      <c r="D135" s="28"/>
      <c r="E135" s="28"/>
      <c r="F135" s="28"/>
      <c r="G135" s="28"/>
      <c r="H135" s="28"/>
      <c r="I135" s="28"/>
      <c r="J135" s="28"/>
      <c r="K135" s="28"/>
    </row>
    <row r="136" spans="2:11" ht="19.8" x14ac:dyDescent="0.5">
      <c r="B136" s="28"/>
      <c r="C136" s="28"/>
      <c r="D136" s="28"/>
      <c r="E136" s="28"/>
      <c r="F136" s="28"/>
      <c r="G136" s="28"/>
      <c r="H136" s="28"/>
      <c r="I136" s="28"/>
      <c r="J136" s="28"/>
      <c r="K136" s="28"/>
    </row>
    <row r="137" spans="2:11" ht="19.8" x14ac:dyDescent="0.5">
      <c r="B137" s="28"/>
      <c r="C137" s="28"/>
      <c r="D137" s="28"/>
      <c r="E137" s="28"/>
      <c r="F137" s="28"/>
      <c r="G137" s="28"/>
      <c r="H137" s="28"/>
      <c r="I137" s="28"/>
      <c r="J137" s="28"/>
      <c r="K137" s="28"/>
    </row>
    <row r="138" spans="2:11" ht="19.8" x14ac:dyDescent="0.5">
      <c r="B138" s="28"/>
      <c r="C138" s="28"/>
      <c r="D138" s="28"/>
      <c r="E138" s="28"/>
      <c r="F138" s="28"/>
      <c r="G138" s="28"/>
      <c r="H138" s="28"/>
      <c r="I138" s="28"/>
      <c r="J138" s="28"/>
      <c r="K138" s="28"/>
    </row>
    <row r="139" spans="2:11" ht="19.8" x14ac:dyDescent="0.5">
      <c r="B139" s="28"/>
      <c r="C139" s="28"/>
      <c r="D139" s="28"/>
      <c r="E139" s="28"/>
      <c r="F139" s="28"/>
      <c r="G139" s="28"/>
      <c r="H139" s="28"/>
      <c r="I139" s="28"/>
      <c r="J139" s="28"/>
      <c r="K139" s="28"/>
    </row>
    <row r="140" spans="2:11" ht="19.8" x14ac:dyDescent="0.5">
      <c r="B140" s="28"/>
      <c r="C140" s="28"/>
      <c r="D140" s="28"/>
      <c r="E140" s="28"/>
      <c r="F140" s="28"/>
      <c r="G140" s="28"/>
      <c r="H140" s="28"/>
      <c r="I140" s="28"/>
      <c r="J140" s="28"/>
      <c r="K140" s="28"/>
    </row>
    <row r="141" spans="2:11" ht="19.8" x14ac:dyDescent="0.5">
      <c r="B141" s="28"/>
      <c r="C141" s="28"/>
      <c r="D141" s="28"/>
      <c r="E141" s="28"/>
      <c r="F141" s="28"/>
      <c r="G141" s="28"/>
      <c r="H141" s="28"/>
      <c r="I141" s="28"/>
      <c r="J141" s="28"/>
      <c r="K141" s="28"/>
    </row>
    <row r="142" spans="2:11" ht="19.8" x14ac:dyDescent="0.5">
      <c r="B142" s="28"/>
      <c r="C142" s="28"/>
      <c r="D142" s="28"/>
      <c r="E142" s="28"/>
      <c r="F142" s="28"/>
      <c r="G142" s="28"/>
      <c r="H142" s="28"/>
      <c r="I142" s="28"/>
      <c r="J142" s="28"/>
      <c r="K142" s="28"/>
    </row>
    <row r="143" spans="2:11" ht="19.8" x14ac:dyDescent="0.5">
      <c r="B143" s="28"/>
      <c r="C143" s="28"/>
      <c r="D143" s="28"/>
      <c r="E143" s="28"/>
      <c r="F143" s="28"/>
      <c r="G143" s="28"/>
      <c r="H143" s="28"/>
      <c r="I143" s="28"/>
      <c r="J143" s="28"/>
      <c r="K143" s="28"/>
    </row>
    <row r="144" spans="2:11" ht="19.8" x14ac:dyDescent="0.5">
      <c r="B144" s="28"/>
      <c r="C144" s="28"/>
      <c r="D144" s="28"/>
      <c r="E144" s="28"/>
      <c r="F144" s="28"/>
      <c r="G144" s="28"/>
      <c r="H144" s="28"/>
      <c r="I144" s="28"/>
      <c r="J144" s="28"/>
      <c r="K144" s="28"/>
    </row>
    <row r="145" spans="2:11" ht="19.8" x14ac:dyDescent="0.5">
      <c r="B145" s="28"/>
      <c r="C145" s="28"/>
      <c r="D145" s="28"/>
      <c r="E145" s="28"/>
      <c r="F145" s="28"/>
      <c r="G145" s="28"/>
      <c r="H145" s="28"/>
      <c r="I145" s="28"/>
      <c r="J145" s="28"/>
      <c r="K145" s="28"/>
    </row>
    <row r="146" spans="2:11" ht="19.8" x14ac:dyDescent="0.5">
      <c r="B146" s="28"/>
      <c r="C146" s="28"/>
      <c r="D146" s="28"/>
      <c r="E146" s="28"/>
      <c r="F146" s="28"/>
      <c r="G146" s="28"/>
      <c r="H146" s="28"/>
      <c r="I146" s="28"/>
      <c r="J146" s="28"/>
      <c r="K146" s="28"/>
    </row>
    <row r="147" spans="2:11" ht="19.8" x14ac:dyDescent="0.5">
      <c r="B147" s="28"/>
      <c r="C147" s="28"/>
      <c r="D147" s="28"/>
      <c r="E147" s="28"/>
      <c r="F147" s="28"/>
      <c r="G147" s="28"/>
      <c r="H147" s="28"/>
      <c r="I147" s="28"/>
      <c r="J147" s="28"/>
      <c r="K147" s="28"/>
    </row>
    <row r="148" spans="2:11" ht="19.8" x14ac:dyDescent="0.5">
      <c r="B148" s="28"/>
      <c r="C148" s="28"/>
      <c r="D148" s="28"/>
      <c r="E148" s="28"/>
      <c r="F148" s="28"/>
      <c r="G148" s="28"/>
      <c r="H148" s="28"/>
      <c r="I148" s="28"/>
      <c r="J148" s="28"/>
      <c r="K148" s="28"/>
    </row>
    <row r="149" spans="2:11" ht="19.8" x14ac:dyDescent="0.5">
      <c r="B149" s="28"/>
      <c r="C149" s="28"/>
      <c r="D149" s="28"/>
      <c r="E149" s="28"/>
      <c r="F149" s="28"/>
      <c r="G149" s="28"/>
      <c r="H149" s="28"/>
      <c r="I149" s="28"/>
      <c r="J149" s="28"/>
      <c r="K149" s="28"/>
    </row>
    <row r="150" spans="2:11" ht="19.8" x14ac:dyDescent="0.5">
      <c r="B150" s="28"/>
      <c r="C150" s="28"/>
      <c r="D150" s="28"/>
      <c r="E150" s="28"/>
      <c r="F150" s="28"/>
      <c r="G150" s="28"/>
      <c r="H150" s="28"/>
      <c r="I150" s="28"/>
      <c r="J150" s="28"/>
      <c r="K150" s="28"/>
    </row>
    <row r="151" spans="2:11" ht="19.8" x14ac:dyDescent="0.5">
      <c r="B151" s="28"/>
      <c r="C151" s="28"/>
      <c r="D151" s="28"/>
      <c r="E151" s="28"/>
      <c r="F151" s="28"/>
      <c r="G151" s="28"/>
      <c r="H151" s="28"/>
      <c r="I151" s="28"/>
      <c r="J151" s="28"/>
      <c r="K151" s="28"/>
    </row>
    <row r="152" spans="2:11" ht="19.8" x14ac:dyDescent="0.5">
      <c r="B152" s="28"/>
      <c r="C152" s="28"/>
      <c r="D152" s="28"/>
      <c r="E152" s="28"/>
      <c r="F152" s="28"/>
      <c r="G152" s="28"/>
      <c r="H152" s="28"/>
      <c r="I152" s="28"/>
      <c r="J152" s="28"/>
      <c r="K152" s="28"/>
    </row>
    <row r="153" spans="2:11" ht="19.8" x14ac:dyDescent="0.5">
      <c r="B153" s="28"/>
      <c r="C153" s="28"/>
      <c r="D153" s="28"/>
      <c r="E153" s="28"/>
      <c r="F153" s="28"/>
      <c r="G153" s="28"/>
      <c r="H153" s="28"/>
      <c r="I153" s="28"/>
      <c r="J153" s="28"/>
      <c r="K153" s="28"/>
    </row>
    <row r="154" spans="2:11" ht="19.8" x14ac:dyDescent="0.5">
      <c r="B154" s="28"/>
      <c r="C154" s="28"/>
      <c r="D154" s="28"/>
      <c r="E154" s="28"/>
      <c r="F154" s="28"/>
      <c r="G154" s="28"/>
      <c r="H154" s="28"/>
      <c r="I154" s="28"/>
      <c r="J154" s="28"/>
      <c r="K154" s="28"/>
    </row>
    <row r="155" spans="2:11" ht="19.8" x14ac:dyDescent="0.5">
      <c r="B155" s="28"/>
      <c r="C155" s="28"/>
      <c r="D155" s="28"/>
      <c r="E155" s="28"/>
      <c r="F155" s="28"/>
      <c r="G155" s="28"/>
      <c r="H155" s="28"/>
      <c r="I155" s="28"/>
      <c r="J155" s="28"/>
      <c r="K155" s="28"/>
    </row>
    <row r="156" spans="2:11" ht="19.8" x14ac:dyDescent="0.5">
      <c r="B156" s="28"/>
      <c r="C156" s="28"/>
      <c r="D156" s="28"/>
      <c r="E156" s="28"/>
      <c r="F156" s="28"/>
      <c r="G156" s="28"/>
      <c r="H156" s="28"/>
      <c r="I156" s="28"/>
      <c r="J156" s="28"/>
      <c r="K156" s="28"/>
    </row>
    <row r="157" spans="2:11" ht="19.8" x14ac:dyDescent="0.5">
      <c r="B157" s="28"/>
      <c r="C157" s="28"/>
      <c r="D157" s="28"/>
      <c r="E157" s="28"/>
      <c r="F157" s="28"/>
      <c r="G157" s="28"/>
      <c r="H157" s="28"/>
      <c r="I157" s="28"/>
      <c r="J157" s="28"/>
      <c r="K157" s="28"/>
    </row>
    <row r="158" spans="2:11" ht="19.8" x14ac:dyDescent="0.5">
      <c r="B158" s="28"/>
      <c r="C158" s="28"/>
      <c r="D158" s="28"/>
      <c r="E158" s="28"/>
      <c r="F158" s="28"/>
      <c r="G158" s="28"/>
      <c r="H158" s="28"/>
      <c r="I158" s="28"/>
      <c r="J158" s="28"/>
      <c r="K158" s="28"/>
    </row>
    <row r="159" spans="2:11" ht="19.8" x14ac:dyDescent="0.5">
      <c r="B159" s="28"/>
      <c r="C159" s="28"/>
      <c r="D159" s="28"/>
      <c r="E159" s="28"/>
      <c r="F159" s="28"/>
      <c r="G159" s="28"/>
      <c r="H159" s="28"/>
      <c r="I159" s="28"/>
      <c r="J159" s="28"/>
      <c r="K159" s="28"/>
    </row>
    <row r="160" spans="2:11" ht="19.8" x14ac:dyDescent="0.5">
      <c r="B160" s="28"/>
      <c r="C160" s="28"/>
      <c r="D160" s="28"/>
      <c r="E160" s="28"/>
      <c r="F160" s="28"/>
      <c r="G160" s="28"/>
      <c r="H160" s="28"/>
      <c r="I160" s="28"/>
      <c r="J160" s="28"/>
      <c r="K160" s="28"/>
    </row>
    <row r="161" spans="2:11" ht="19.8" x14ac:dyDescent="0.5">
      <c r="B161" s="28"/>
      <c r="C161" s="28"/>
      <c r="D161" s="28"/>
      <c r="E161" s="28"/>
      <c r="F161" s="28"/>
      <c r="G161" s="28"/>
      <c r="H161" s="28"/>
      <c r="I161" s="28"/>
      <c r="J161" s="28"/>
      <c r="K161" s="28"/>
    </row>
    <row r="162" spans="2:11" ht="19.8" x14ac:dyDescent="0.5">
      <c r="B162" s="28"/>
      <c r="C162" s="28"/>
      <c r="D162" s="28"/>
      <c r="E162" s="28"/>
      <c r="F162" s="28"/>
      <c r="G162" s="28"/>
      <c r="H162" s="28"/>
      <c r="I162" s="28"/>
      <c r="J162" s="28"/>
      <c r="K162" s="28"/>
    </row>
    <row r="163" spans="2:11" ht="19.8" x14ac:dyDescent="0.5">
      <c r="B163" s="28"/>
      <c r="C163" s="28"/>
      <c r="D163" s="28"/>
      <c r="E163" s="28"/>
      <c r="F163" s="28"/>
      <c r="G163" s="28"/>
      <c r="H163" s="28"/>
      <c r="I163" s="28"/>
      <c r="J163" s="28"/>
      <c r="K163" s="28"/>
    </row>
    <row r="164" spans="2:11" ht="19.8" x14ac:dyDescent="0.5">
      <c r="B164" s="28"/>
      <c r="C164" s="28"/>
      <c r="D164" s="28"/>
      <c r="E164" s="28"/>
      <c r="F164" s="28"/>
      <c r="G164" s="28"/>
      <c r="H164" s="28"/>
      <c r="I164" s="28"/>
      <c r="J164" s="28"/>
      <c r="K164" s="28"/>
    </row>
    <row r="165" spans="2:11" ht="19.8" x14ac:dyDescent="0.5">
      <c r="B165" s="28"/>
      <c r="C165" s="28"/>
      <c r="D165" s="28"/>
      <c r="E165" s="28"/>
      <c r="F165" s="28"/>
      <c r="G165" s="28"/>
      <c r="H165" s="28"/>
      <c r="I165" s="28"/>
      <c r="J165" s="28"/>
      <c r="K165" s="28"/>
    </row>
    <row r="166" spans="2:11" ht="19.8" x14ac:dyDescent="0.5">
      <c r="B166" s="28"/>
      <c r="C166" s="28"/>
      <c r="D166" s="28"/>
      <c r="E166" s="28"/>
      <c r="F166" s="28"/>
      <c r="G166" s="28"/>
      <c r="H166" s="28"/>
      <c r="I166" s="28"/>
      <c r="J166" s="28"/>
      <c r="K166" s="28"/>
    </row>
    <row r="167" spans="2:11" ht="19.8" x14ac:dyDescent="0.5">
      <c r="B167" s="28"/>
      <c r="C167" s="28"/>
      <c r="D167" s="28"/>
      <c r="E167" s="28"/>
      <c r="F167" s="28"/>
      <c r="G167" s="28"/>
      <c r="H167" s="28"/>
      <c r="I167" s="28"/>
      <c r="J167" s="28"/>
      <c r="K167" s="28"/>
    </row>
    <row r="168" spans="2:11" ht="19.8" x14ac:dyDescent="0.5">
      <c r="B168" s="28"/>
      <c r="C168" s="28"/>
      <c r="D168" s="28"/>
      <c r="E168" s="28"/>
      <c r="F168" s="28"/>
      <c r="G168" s="28"/>
      <c r="H168" s="28"/>
      <c r="I168" s="28"/>
      <c r="J168" s="28"/>
      <c r="K168" s="28"/>
    </row>
    <row r="169" spans="2:11" ht="19.8" x14ac:dyDescent="0.5">
      <c r="B169" s="28"/>
      <c r="C169" s="28"/>
      <c r="D169" s="28"/>
      <c r="E169" s="28"/>
      <c r="F169" s="28"/>
      <c r="G169" s="28"/>
      <c r="H169" s="28"/>
      <c r="I169" s="28"/>
      <c r="J169" s="28"/>
      <c r="K169" s="28"/>
    </row>
    <row r="170" spans="2:11" ht="19.8" x14ac:dyDescent="0.5">
      <c r="B170" s="28"/>
      <c r="C170" s="28"/>
      <c r="D170" s="28"/>
      <c r="E170" s="28"/>
      <c r="F170" s="28"/>
      <c r="G170" s="28"/>
      <c r="H170" s="28"/>
      <c r="I170" s="28"/>
      <c r="J170" s="28"/>
      <c r="K170" s="28"/>
    </row>
    <row r="171" spans="2:11" ht="19.8" x14ac:dyDescent="0.5">
      <c r="B171" s="28"/>
      <c r="C171" s="28"/>
      <c r="D171" s="28"/>
      <c r="E171" s="28"/>
      <c r="F171" s="28"/>
      <c r="G171" s="28"/>
      <c r="H171" s="28"/>
      <c r="I171" s="28"/>
      <c r="J171" s="28"/>
      <c r="K171" s="28"/>
    </row>
    <row r="172" spans="2:11" ht="19.8" x14ac:dyDescent="0.5">
      <c r="B172" s="28"/>
      <c r="C172" s="28"/>
      <c r="D172" s="28"/>
      <c r="E172" s="28"/>
      <c r="F172" s="28"/>
      <c r="G172" s="28"/>
      <c r="H172" s="28"/>
      <c r="I172" s="28"/>
      <c r="J172" s="28"/>
      <c r="K172" s="28"/>
    </row>
    <row r="173" spans="2:11" ht="19.8" x14ac:dyDescent="0.5">
      <c r="B173" s="28"/>
      <c r="C173" s="28"/>
      <c r="D173" s="28"/>
      <c r="E173" s="28"/>
      <c r="F173" s="28"/>
      <c r="G173" s="28"/>
      <c r="H173" s="28"/>
      <c r="I173" s="28"/>
      <c r="J173" s="28"/>
      <c r="K173" s="28"/>
    </row>
    <row r="174" spans="2:11" ht="19.8" x14ac:dyDescent="0.5">
      <c r="B174" s="28"/>
      <c r="C174" s="28"/>
      <c r="D174" s="28"/>
      <c r="E174" s="28"/>
      <c r="F174" s="28"/>
      <c r="G174" s="28"/>
      <c r="H174" s="28"/>
      <c r="I174" s="28"/>
      <c r="J174" s="28"/>
      <c r="K174" s="28"/>
    </row>
    <row r="175" spans="2:11" ht="19.8" x14ac:dyDescent="0.5">
      <c r="B175" s="28"/>
      <c r="C175" s="28"/>
      <c r="D175" s="28"/>
      <c r="E175" s="28"/>
      <c r="F175" s="28"/>
      <c r="G175" s="28"/>
      <c r="H175" s="28"/>
      <c r="I175" s="28"/>
      <c r="J175" s="28"/>
      <c r="K175" s="28"/>
    </row>
    <row r="176" spans="2:11" ht="19.8" x14ac:dyDescent="0.5">
      <c r="B176" s="28"/>
      <c r="C176" s="28"/>
      <c r="D176" s="28"/>
      <c r="E176" s="28"/>
      <c r="F176" s="28"/>
      <c r="G176" s="28"/>
      <c r="H176" s="28"/>
      <c r="I176" s="28"/>
      <c r="J176" s="28"/>
      <c r="K176" s="28"/>
    </row>
    <row r="177" spans="2:11" ht="19.8" x14ac:dyDescent="0.5">
      <c r="B177" s="28"/>
      <c r="C177" s="28"/>
      <c r="D177" s="28"/>
      <c r="E177" s="28"/>
      <c r="F177" s="28"/>
      <c r="G177" s="28"/>
      <c r="H177" s="28"/>
      <c r="I177" s="28"/>
      <c r="J177" s="28"/>
      <c r="K177" s="28"/>
    </row>
    <row r="178" spans="2:11" ht="19.8" x14ac:dyDescent="0.5">
      <c r="B178" s="28"/>
      <c r="C178" s="28"/>
      <c r="D178" s="28"/>
      <c r="E178" s="28"/>
      <c r="F178" s="28"/>
      <c r="G178" s="28"/>
      <c r="H178" s="28"/>
      <c r="I178" s="28"/>
      <c r="J178" s="28"/>
      <c r="K178" s="28"/>
    </row>
    <row r="179" spans="2:11" ht="19.8" x14ac:dyDescent="0.5">
      <c r="B179" s="28"/>
      <c r="C179" s="28"/>
      <c r="D179" s="28"/>
      <c r="E179" s="28"/>
      <c r="F179" s="28"/>
      <c r="G179" s="28"/>
      <c r="H179" s="28"/>
      <c r="I179" s="28"/>
      <c r="J179" s="28"/>
      <c r="K179" s="28"/>
    </row>
    <row r="180" spans="2:11" ht="19.8" x14ac:dyDescent="0.5">
      <c r="B180" s="28"/>
      <c r="C180" s="28"/>
      <c r="D180" s="28"/>
      <c r="E180" s="28"/>
      <c r="F180" s="28"/>
      <c r="G180" s="28"/>
      <c r="H180" s="28"/>
      <c r="I180" s="28"/>
      <c r="J180" s="28"/>
      <c r="K180" s="28"/>
    </row>
    <row r="181" spans="2:11" ht="19.8" x14ac:dyDescent="0.5">
      <c r="B181" s="28"/>
      <c r="C181" s="28"/>
      <c r="D181" s="28"/>
      <c r="E181" s="28"/>
      <c r="F181" s="28"/>
      <c r="G181" s="28"/>
      <c r="H181" s="28"/>
      <c r="I181" s="28"/>
      <c r="J181" s="28"/>
      <c r="K181" s="28"/>
    </row>
    <row r="182" spans="2:11" ht="19.8" x14ac:dyDescent="0.5">
      <c r="B182" s="28"/>
      <c r="C182" s="28"/>
      <c r="D182" s="28"/>
      <c r="E182" s="28"/>
      <c r="F182" s="28"/>
      <c r="G182" s="28"/>
      <c r="H182" s="28"/>
      <c r="I182" s="28"/>
      <c r="J182" s="28"/>
      <c r="K182" s="28"/>
    </row>
    <row r="183" spans="2:11" ht="19.8" x14ac:dyDescent="0.5">
      <c r="B183" s="28"/>
      <c r="C183" s="28"/>
      <c r="D183" s="28"/>
      <c r="E183" s="28"/>
      <c r="F183" s="28"/>
      <c r="G183" s="28"/>
      <c r="H183" s="28"/>
      <c r="I183" s="28"/>
      <c r="J183" s="28"/>
      <c r="K183" s="28"/>
    </row>
    <row r="184" spans="2:11" ht="19.8" x14ac:dyDescent="0.5">
      <c r="B184" s="28"/>
      <c r="C184" s="28"/>
      <c r="D184" s="28"/>
      <c r="E184" s="28"/>
      <c r="F184" s="28"/>
      <c r="G184" s="28"/>
      <c r="H184" s="28"/>
      <c r="I184" s="28"/>
      <c r="J184" s="28"/>
      <c r="K184" s="28"/>
    </row>
    <row r="185" spans="2:11" ht="19.8" x14ac:dyDescent="0.5">
      <c r="B185" s="28"/>
      <c r="C185" s="28"/>
      <c r="D185" s="28"/>
      <c r="E185" s="28"/>
      <c r="F185" s="28"/>
      <c r="G185" s="28"/>
      <c r="H185" s="28"/>
      <c r="I185" s="28"/>
      <c r="J185" s="28"/>
      <c r="K185" s="28"/>
    </row>
    <row r="186" spans="2:11" ht="19.8" x14ac:dyDescent="0.5">
      <c r="B186" s="28"/>
      <c r="C186" s="28"/>
      <c r="D186" s="28"/>
      <c r="E186" s="28"/>
      <c r="F186" s="28"/>
      <c r="G186" s="28"/>
      <c r="H186" s="28"/>
      <c r="I186" s="28"/>
      <c r="J186" s="28"/>
      <c r="K186" s="28"/>
    </row>
  </sheetData>
  <protectedRanges>
    <protectedRange sqref="C6:E15" name="ช่วง1"/>
  </protectedRanges>
  <mergeCells count="17">
    <mergeCell ref="B39:B44"/>
    <mergeCell ref="E39:E44"/>
    <mergeCell ref="B45:B50"/>
    <mergeCell ref="E45:E50"/>
    <mergeCell ref="B21:B26"/>
    <mergeCell ref="E21:E26"/>
    <mergeCell ref="B27:B32"/>
    <mergeCell ref="E27:E32"/>
    <mergeCell ref="B33:B38"/>
    <mergeCell ref="E33:E38"/>
    <mergeCell ref="B2:E2"/>
    <mergeCell ref="B17:E17"/>
    <mergeCell ref="B4:B5"/>
    <mergeCell ref="D4:D5"/>
    <mergeCell ref="B19:B20"/>
    <mergeCell ref="C19:C20"/>
    <mergeCell ref="D19:D20"/>
  </mergeCells>
  <phoneticPr fontId="3" type="noConversion"/>
  <pageMargins left="0.19685039370078741" right="0.19685039370078741" top="0.19685039370078741"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66"/>
  <sheetViews>
    <sheetView zoomScaleNormal="100" workbookViewId="0">
      <selection activeCell="C22" sqref="C22:D22"/>
    </sheetView>
  </sheetViews>
  <sheetFormatPr defaultColWidth="8.88671875" defaultRowHeight="15.6" x14ac:dyDescent="0.45"/>
  <cols>
    <col min="1" max="1" width="4.6640625" style="308" customWidth="1"/>
    <col min="2" max="2" width="6.5546875" style="308" customWidth="1"/>
    <col min="3" max="3" width="6.33203125" style="308" customWidth="1"/>
    <col min="4" max="4" width="10.109375" style="308" customWidth="1"/>
    <col min="5" max="5" width="7.44140625" style="308" customWidth="1"/>
    <col min="6" max="6" width="3.88671875" style="308" customWidth="1"/>
    <col min="7" max="7" width="2" style="308" customWidth="1"/>
    <col min="8" max="8" width="3" style="308" customWidth="1"/>
    <col min="9" max="9" width="2.6640625" style="308" customWidth="1"/>
    <col min="10" max="16384" width="8.88671875" style="308"/>
  </cols>
  <sheetData>
    <row r="1" spans="1:13" ht="18" customHeight="1" x14ac:dyDescent="0.45">
      <c r="A1" s="688" t="s">
        <v>0</v>
      </c>
      <c r="B1" s="691" t="s">
        <v>13</v>
      </c>
      <c r="C1" s="693" t="s">
        <v>1</v>
      </c>
      <c r="D1" s="694"/>
      <c r="E1" s="694"/>
      <c r="F1" s="695"/>
    </row>
    <row r="2" spans="1:13" ht="14.25" customHeight="1" x14ac:dyDescent="0.45">
      <c r="A2" s="689"/>
      <c r="B2" s="692"/>
      <c r="C2" s="696"/>
      <c r="D2" s="697"/>
      <c r="E2" s="697"/>
      <c r="F2" s="698"/>
    </row>
    <row r="3" spans="1:13" ht="12.75" customHeight="1" x14ac:dyDescent="0.45">
      <c r="A3" s="689"/>
      <c r="B3" s="692"/>
      <c r="C3" s="696"/>
      <c r="D3" s="697"/>
      <c r="E3" s="697"/>
      <c r="F3" s="698"/>
    </row>
    <row r="4" spans="1:13" ht="5.25" customHeight="1" x14ac:dyDescent="0.45">
      <c r="A4" s="690"/>
      <c r="B4" s="692"/>
      <c r="C4" s="696"/>
      <c r="D4" s="697"/>
      <c r="E4" s="697"/>
      <c r="F4" s="698"/>
    </row>
    <row r="5" spans="1:13" ht="22.5" customHeight="1" thickBot="1" x14ac:dyDescent="0.8">
      <c r="A5" s="690"/>
      <c r="B5" s="692"/>
      <c r="C5" s="696"/>
      <c r="D5" s="697"/>
      <c r="E5" s="697"/>
      <c r="F5" s="698"/>
      <c r="I5" s="309" t="s">
        <v>193</v>
      </c>
      <c r="J5" s="310"/>
      <c r="K5" s="310"/>
      <c r="L5" s="310"/>
      <c r="M5" s="310"/>
    </row>
    <row r="6" spans="1:13" ht="12.6" customHeight="1" x14ac:dyDescent="0.75">
      <c r="A6" s="425">
        <v>1</v>
      </c>
      <c r="B6" s="422" t="s">
        <v>400</v>
      </c>
      <c r="C6" s="435" t="s">
        <v>367</v>
      </c>
      <c r="D6" s="377" t="s">
        <v>411</v>
      </c>
      <c r="E6" s="377" t="s">
        <v>317</v>
      </c>
      <c r="F6" s="359"/>
      <c r="I6" s="309"/>
      <c r="J6" s="310"/>
      <c r="K6" s="310"/>
      <c r="L6" s="310"/>
      <c r="M6" s="310"/>
    </row>
    <row r="7" spans="1:13" ht="12.6" customHeight="1" x14ac:dyDescent="0.7">
      <c r="A7" s="426">
        <v>2</v>
      </c>
      <c r="B7" s="395" t="s">
        <v>401</v>
      </c>
      <c r="C7" s="337" t="s">
        <v>367</v>
      </c>
      <c r="D7" s="339" t="s">
        <v>412</v>
      </c>
      <c r="E7" s="339" t="s">
        <v>325</v>
      </c>
      <c r="F7" s="361"/>
      <c r="H7" s="311"/>
      <c r="I7" s="333" t="s">
        <v>207</v>
      </c>
      <c r="J7" s="334"/>
      <c r="K7" s="334"/>
      <c r="L7" s="334"/>
      <c r="M7" s="334"/>
    </row>
    <row r="8" spans="1:13" ht="12.6" customHeight="1" x14ac:dyDescent="0.7">
      <c r="A8" s="426">
        <v>3</v>
      </c>
      <c r="B8" s="395" t="s">
        <v>402</v>
      </c>
      <c r="C8" s="337" t="s">
        <v>367</v>
      </c>
      <c r="D8" s="339" t="s">
        <v>413</v>
      </c>
      <c r="E8" s="339" t="s">
        <v>340</v>
      </c>
      <c r="F8" s="361"/>
      <c r="H8" s="311"/>
      <c r="I8" s="333" t="s">
        <v>208</v>
      </c>
      <c r="J8" s="334"/>
      <c r="K8" s="334"/>
      <c r="L8" s="334"/>
      <c r="M8" s="334"/>
    </row>
    <row r="9" spans="1:13" ht="12.6" customHeight="1" x14ac:dyDescent="0.45">
      <c r="A9" s="426">
        <v>4</v>
      </c>
      <c r="B9" s="395" t="s">
        <v>403</v>
      </c>
      <c r="C9" s="337" t="s">
        <v>367</v>
      </c>
      <c r="D9" s="339" t="s">
        <v>414</v>
      </c>
      <c r="E9" s="339" t="s">
        <v>342</v>
      </c>
      <c r="F9" s="361"/>
      <c r="H9" s="313" t="s">
        <v>195</v>
      </c>
      <c r="I9" s="313" t="s">
        <v>198</v>
      </c>
    </row>
    <row r="10" spans="1:13" ht="12.6" customHeight="1" thickBot="1" x14ac:dyDescent="0.5">
      <c r="A10" s="427">
        <v>5</v>
      </c>
      <c r="B10" s="423" t="s">
        <v>404</v>
      </c>
      <c r="C10" s="378" t="s">
        <v>367</v>
      </c>
      <c r="D10" s="379" t="s">
        <v>415</v>
      </c>
      <c r="E10" s="379" t="s">
        <v>343</v>
      </c>
      <c r="F10" s="364"/>
      <c r="H10" s="313"/>
      <c r="I10" s="313" t="s">
        <v>197</v>
      </c>
    </row>
    <row r="11" spans="1:13" ht="12.6" customHeight="1" x14ac:dyDescent="0.45">
      <c r="A11" s="425">
        <v>6</v>
      </c>
      <c r="B11" s="422" t="s">
        <v>405</v>
      </c>
      <c r="C11" s="435" t="s">
        <v>381</v>
      </c>
      <c r="D11" s="377" t="s">
        <v>416</v>
      </c>
      <c r="E11" s="377" t="s">
        <v>341</v>
      </c>
      <c r="F11" s="359"/>
      <c r="H11" s="313" t="s">
        <v>196</v>
      </c>
      <c r="I11" s="313" t="s">
        <v>199</v>
      </c>
    </row>
    <row r="12" spans="1:13" ht="12.6" customHeight="1" x14ac:dyDescent="0.45">
      <c r="A12" s="426">
        <v>7</v>
      </c>
      <c r="B12" s="395" t="s">
        <v>406</v>
      </c>
      <c r="C12" s="337" t="s">
        <v>381</v>
      </c>
      <c r="D12" s="339" t="s">
        <v>417</v>
      </c>
      <c r="E12" s="339" t="s">
        <v>344</v>
      </c>
      <c r="F12" s="361"/>
      <c r="H12" s="313"/>
      <c r="I12" s="313" t="s">
        <v>200</v>
      </c>
    </row>
    <row r="13" spans="1:13" ht="12.6" customHeight="1" x14ac:dyDescent="0.45">
      <c r="A13" s="426">
        <v>8</v>
      </c>
      <c r="B13" s="395" t="s">
        <v>407</v>
      </c>
      <c r="C13" s="337" t="s">
        <v>381</v>
      </c>
      <c r="D13" s="339" t="s">
        <v>418</v>
      </c>
      <c r="E13" s="339" t="s">
        <v>345</v>
      </c>
      <c r="F13" s="361"/>
      <c r="H13" s="314" t="s">
        <v>201</v>
      </c>
      <c r="I13" s="313" t="s">
        <v>202</v>
      </c>
    </row>
    <row r="14" spans="1:13" ht="12.6" customHeight="1" x14ac:dyDescent="0.45">
      <c r="A14" s="426">
        <v>9</v>
      </c>
      <c r="B14" s="395" t="s">
        <v>408</v>
      </c>
      <c r="C14" s="336" t="s">
        <v>381</v>
      </c>
      <c r="D14" s="338" t="s">
        <v>419</v>
      </c>
      <c r="E14" s="338" t="s">
        <v>328</v>
      </c>
      <c r="F14" s="362"/>
      <c r="H14" s="313"/>
      <c r="I14" s="313" t="s">
        <v>203</v>
      </c>
    </row>
    <row r="15" spans="1:13" ht="12.6" customHeight="1" thickBot="1" x14ac:dyDescent="0.5">
      <c r="A15" s="427">
        <v>10</v>
      </c>
      <c r="B15" s="423" t="s">
        <v>409</v>
      </c>
      <c r="C15" s="378" t="s">
        <v>381</v>
      </c>
      <c r="D15" s="379" t="s">
        <v>420</v>
      </c>
      <c r="E15" s="379" t="s">
        <v>346</v>
      </c>
      <c r="F15" s="364"/>
      <c r="H15" s="314" t="s">
        <v>204</v>
      </c>
      <c r="I15" s="313" t="s">
        <v>205</v>
      </c>
    </row>
    <row r="16" spans="1:13" ht="12.6" customHeight="1" x14ac:dyDescent="0.45">
      <c r="A16" s="425">
        <v>11</v>
      </c>
      <c r="B16" s="422" t="s">
        <v>410</v>
      </c>
      <c r="C16" s="380" t="s">
        <v>367</v>
      </c>
      <c r="D16" s="381" t="s">
        <v>421</v>
      </c>
      <c r="E16" s="381" t="s">
        <v>422</v>
      </c>
      <c r="F16" s="372"/>
      <c r="H16" s="313"/>
      <c r="I16" s="313" t="s">
        <v>206</v>
      </c>
    </row>
    <row r="17" spans="1:13" ht="12.6" customHeight="1" x14ac:dyDescent="0.45">
      <c r="A17" s="426">
        <v>12</v>
      </c>
      <c r="B17" s="431"/>
      <c r="C17" s="699"/>
      <c r="D17" s="700"/>
      <c r="E17" s="700"/>
      <c r="F17" s="701"/>
      <c r="H17" s="314" t="s">
        <v>209</v>
      </c>
      <c r="I17" s="313" t="s">
        <v>210</v>
      </c>
    </row>
    <row r="18" spans="1:13" ht="12.6" customHeight="1" x14ac:dyDescent="0.45">
      <c r="A18" s="426">
        <v>13</v>
      </c>
      <c r="B18" s="431"/>
      <c r="C18" s="702"/>
      <c r="D18" s="700"/>
      <c r="E18" s="700"/>
      <c r="F18" s="701"/>
      <c r="H18" s="313"/>
      <c r="I18" s="313" t="s">
        <v>211</v>
      </c>
    </row>
    <row r="19" spans="1:13" ht="12.6" customHeight="1" x14ac:dyDescent="0.45">
      <c r="A19" s="429">
        <v>14</v>
      </c>
      <c r="B19" s="432"/>
      <c r="C19" s="703"/>
      <c r="D19" s="704"/>
      <c r="E19" s="704"/>
      <c r="F19" s="705"/>
      <c r="H19" s="314" t="s">
        <v>212</v>
      </c>
      <c r="I19" s="313" t="s">
        <v>213</v>
      </c>
    </row>
    <row r="20" spans="1:13" ht="12.6" customHeight="1" thickBot="1" x14ac:dyDescent="0.5">
      <c r="A20" s="427">
        <v>15</v>
      </c>
      <c r="B20" s="433"/>
      <c r="C20" s="706"/>
      <c r="D20" s="707"/>
      <c r="E20" s="707"/>
      <c r="F20" s="708"/>
      <c r="H20" s="313"/>
      <c r="I20" s="313" t="s">
        <v>214</v>
      </c>
    </row>
    <row r="21" spans="1:13" ht="12.6" customHeight="1" x14ac:dyDescent="0.45">
      <c r="A21" s="425">
        <v>16</v>
      </c>
      <c r="B21" s="434"/>
      <c r="C21" s="709"/>
      <c r="D21" s="710"/>
      <c r="E21" s="710"/>
      <c r="F21" s="711"/>
      <c r="H21" s="314" t="s">
        <v>215</v>
      </c>
      <c r="I21" s="313" t="s">
        <v>216</v>
      </c>
    </row>
    <row r="22" spans="1:13" ht="12.6" customHeight="1" x14ac:dyDescent="0.45">
      <c r="A22" s="426">
        <v>17</v>
      </c>
      <c r="B22" s="431"/>
      <c r="C22" s="703"/>
      <c r="D22" s="704"/>
      <c r="E22" s="704"/>
      <c r="F22" s="705"/>
      <c r="H22" s="313"/>
      <c r="I22" s="313" t="s">
        <v>217</v>
      </c>
    </row>
    <row r="23" spans="1:13" ht="12.6" customHeight="1" x14ac:dyDescent="0.45">
      <c r="A23" s="426">
        <v>18</v>
      </c>
      <c r="B23" s="431"/>
      <c r="C23" s="712"/>
      <c r="D23" s="713"/>
      <c r="E23" s="713"/>
      <c r="F23" s="714"/>
      <c r="H23" s="314" t="s">
        <v>218</v>
      </c>
      <c r="I23" s="313" t="s">
        <v>219</v>
      </c>
    </row>
    <row r="24" spans="1:13" ht="12.6" customHeight="1" x14ac:dyDescent="0.45">
      <c r="A24" s="426">
        <v>19</v>
      </c>
      <c r="B24" s="431"/>
      <c r="C24" s="703"/>
      <c r="D24" s="704"/>
      <c r="E24" s="704"/>
      <c r="F24" s="705"/>
      <c r="H24" s="313"/>
      <c r="I24" s="313" t="s">
        <v>220</v>
      </c>
    </row>
    <row r="25" spans="1:13" ht="12.6" customHeight="1" thickBot="1" x14ac:dyDescent="0.5">
      <c r="A25" s="427">
        <v>20</v>
      </c>
      <c r="B25" s="433"/>
      <c r="C25" s="706"/>
      <c r="D25" s="707"/>
      <c r="E25" s="707"/>
      <c r="F25" s="708"/>
      <c r="H25" s="314" t="s">
        <v>221</v>
      </c>
      <c r="I25" s="313" t="s">
        <v>222</v>
      </c>
    </row>
    <row r="26" spans="1:13" ht="12.6" customHeight="1" x14ac:dyDescent="0.45">
      <c r="A26" s="425">
        <v>21</v>
      </c>
      <c r="B26" s="434"/>
      <c r="C26" s="715"/>
      <c r="D26" s="716"/>
      <c r="E26" s="716"/>
      <c r="F26" s="717"/>
      <c r="H26" s="313"/>
      <c r="I26" s="313" t="s">
        <v>223</v>
      </c>
    </row>
    <row r="27" spans="1:13" ht="12.6" customHeight="1" x14ac:dyDescent="0.45">
      <c r="A27" s="426">
        <v>22</v>
      </c>
      <c r="B27" s="431"/>
      <c r="C27" s="712"/>
      <c r="D27" s="713"/>
      <c r="E27" s="713"/>
      <c r="F27" s="714"/>
      <c r="H27" s="313"/>
    </row>
    <row r="28" spans="1:13" ht="12.6" customHeight="1" x14ac:dyDescent="0.45">
      <c r="A28" s="426">
        <v>23</v>
      </c>
      <c r="B28" s="431"/>
      <c r="C28" s="703"/>
      <c r="D28" s="704"/>
      <c r="E28" s="704"/>
      <c r="F28" s="705"/>
      <c r="H28" s="313"/>
      <c r="I28" s="319"/>
    </row>
    <row r="29" spans="1:13" ht="12.6" customHeight="1" x14ac:dyDescent="0.45">
      <c r="A29" s="426">
        <v>24</v>
      </c>
      <c r="B29" s="431"/>
      <c r="C29" s="712"/>
      <c r="D29" s="713"/>
      <c r="E29" s="713"/>
      <c r="F29" s="714"/>
      <c r="H29" s="313"/>
      <c r="I29" s="319"/>
    </row>
    <row r="30" spans="1:13" ht="12.6" customHeight="1" thickBot="1" x14ac:dyDescent="0.8">
      <c r="A30" s="427">
        <v>25</v>
      </c>
      <c r="B30" s="433"/>
      <c r="C30" s="718"/>
      <c r="D30" s="719"/>
      <c r="E30" s="719"/>
      <c r="F30" s="720"/>
      <c r="I30" s="335" t="s">
        <v>224</v>
      </c>
      <c r="J30" s="334"/>
      <c r="K30" s="334"/>
      <c r="L30" s="334"/>
      <c r="M30" s="310"/>
    </row>
    <row r="31" spans="1:13" ht="12.6" customHeight="1" x14ac:dyDescent="0.75">
      <c r="A31" s="425">
        <v>26</v>
      </c>
      <c r="B31" s="434"/>
      <c r="C31" s="715"/>
      <c r="D31" s="716"/>
      <c r="E31" s="716"/>
      <c r="F31" s="717"/>
      <c r="I31" s="335" t="s">
        <v>194</v>
      </c>
      <c r="J31" s="334"/>
      <c r="K31" s="334"/>
      <c r="L31" s="334"/>
      <c r="M31" s="310"/>
    </row>
    <row r="32" spans="1:13" ht="12.6" customHeight="1" x14ac:dyDescent="0.45">
      <c r="A32" s="426">
        <v>27</v>
      </c>
      <c r="B32" s="431"/>
      <c r="C32" s="712"/>
      <c r="D32" s="713"/>
      <c r="E32" s="713"/>
      <c r="F32" s="714"/>
      <c r="H32" s="313"/>
      <c r="I32" s="319"/>
      <c r="J32" s="320"/>
    </row>
    <row r="33" spans="1:10" ht="12.6" customHeight="1" x14ac:dyDescent="0.45">
      <c r="A33" s="426">
        <v>28</v>
      </c>
      <c r="B33" s="431"/>
      <c r="C33" s="703"/>
      <c r="D33" s="704"/>
      <c r="E33" s="704"/>
      <c r="F33" s="705"/>
      <c r="H33" s="314"/>
      <c r="I33" s="321" t="s">
        <v>195</v>
      </c>
      <c r="J33" s="322" t="s">
        <v>225</v>
      </c>
    </row>
    <row r="34" spans="1:10" ht="12.6" customHeight="1" x14ac:dyDescent="0.45">
      <c r="A34" s="426">
        <v>29</v>
      </c>
      <c r="B34" s="431"/>
      <c r="C34" s="712"/>
      <c r="D34" s="713"/>
      <c r="E34" s="713"/>
      <c r="F34" s="714"/>
      <c r="H34" s="313"/>
      <c r="I34" s="321" t="s">
        <v>196</v>
      </c>
      <c r="J34" s="322" t="s">
        <v>226</v>
      </c>
    </row>
    <row r="35" spans="1:10" ht="12.6" customHeight="1" thickBot="1" x14ac:dyDescent="0.5">
      <c r="A35" s="427">
        <v>30</v>
      </c>
      <c r="B35" s="433"/>
      <c r="C35" s="718"/>
      <c r="D35" s="719"/>
      <c r="E35" s="719"/>
      <c r="F35" s="720"/>
      <c r="H35" s="313"/>
      <c r="I35" s="321" t="s">
        <v>201</v>
      </c>
      <c r="J35" s="322" t="s">
        <v>227</v>
      </c>
    </row>
    <row r="36" spans="1:10" ht="12.6" customHeight="1" x14ac:dyDescent="0.45">
      <c r="A36" s="425">
        <v>31</v>
      </c>
      <c r="B36" s="317"/>
      <c r="C36" s="709"/>
      <c r="D36" s="710"/>
      <c r="E36" s="710"/>
      <c r="F36" s="711"/>
      <c r="H36" s="313"/>
      <c r="I36" s="321" t="s">
        <v>204</v>
      </c>
      <c r="J36" s="322" t="s">
        <v>228</v>
      </c>
    </row>
    <row r="37" spans="1:10" ht="12.6" customHeight="1" x14ac:dyDescent="0.45">
      <c r="A37" s="426">
        <v>32</v>
      </c>
      <c r="B37" s="315"/>
      <c r="C37" s="712"/>
      <c r="D37" s="713"/>
      <c r="E37" s="713"/>
      <c r="F37" s="714"/>
      <c r="H37" s="313"/>
      <c r="I37" s="321" t="s">
        <v>209</v>
      </c>
      <c r="J37" s="322" t="s">
        <v>229</v>
      </c>
    </row>
    <row r="38" spans="1:10" ht="12.6" customHeight="1" x14ac:dyDescent="0.45">
      <c r="A38" s="426">
        <v>33</v>
      </c>
      <c r="B38" s="315"/>
      <c r="C38" s="712"/>
      <c r="D38" s="713"/>
      <c r="E38" s="713"/>
      <c r="F38" s="714"/>
      <c r="H38" s="313"/>
      <c r="I38" s="321" t="s">
        <v>212</v>
      </c>
      <c r="J38" s="322" t="s">
        <v>230</v>
      </c>
    </row>
    <row r="39" spans="1:10" ht="12.6" customHeight="1" x14ac:dyDescent="0.45">
      <c r="A39" s="426">
        <v>34</v>
      </c>
      <c r="B39" s="315"/>
      <c r="C39" s="712"/>
      <c r="D39" s="713"/>
      <c r="E39" s="713"/>
      <c r="F39" s="714"/>
      <c r="H39" s="313"/>
      <c r="I39" s="321" t="s">
        <v>215</v>
      </c>
      <c r="J39" s="322" t="s">
        <v>231</v>
      </c>
    </row>
    <row r="40" spans="1:10" ht="12.6" customHeight="1" thickBot="1" x14ac:dyDescent="0.5">
      <c r="A40" s="427">
        <v>35</v>
      </c>
      <c r="B40" s="316"/>
      <c r="C40" s="706"/>
      <c r="D40" s="707"/>
      <c r="E40" s="707"/>
      <c r="F40" s="708"/>
      <c r="H40" s="313"/>
      <c r="I40" s="319"/>
      <c r="J40" s="322" t="s">
        <v>232</v>
      </c>
    </row>
    <row r="41" spans="1:10" ht="12.6" customHeight="1" x14ac:dyDescent="0.45">
      <c r="A41" s="425">
        <v>36</v>
      </c>
      <c r="B41" s="434"/>
      <c r="C41" s="716"/>
      <c r="D41" s="716"/>
      <c r="E41" s="716"/>
      <c r="F41" s="717"/>
      <c r="H41" s="313"/>
      <c r="I41" s="321" t="s">
        <v>218</v>
      </c>
      <c r="J41" s="322" t="s">
        <v>233</v>
      </c>
    </row>
    <row r="42" spans="1:10" ht="12.6" customHeight="1" x14ac:dyDescent="0.45">
      <c r="A42" s="426">
        <v>37</v>
      </c>
      <c r="B42" s="431"/>
      <c r="C42" s="712"/>
      <c r="D42" s="713"/>
      <c r="E42" s="713"/>
      <c r="F42" s="714"/>
      <c r="H42" s="313"/>
      <c r="I42" s="321" t="s">
        <v>221</v>
      </c>
      <c r="J42" s="322" t="s">
        <v>234</v>
      </c>
    </row>
    <row r="43" spans="1:10" ht="12.6" customHeight="1" x14ac:dyDescent="0.45">
      <c r="A43" s="426">
        <v>38</v>
      </c>
      <c r="B43" s="431"/>
      <c r="C43" s="704"/>
      <c r="D43" s="704"/>
      <c r="E43" s="704"/>
      <c r="F43" s="705"/>
      <c r="H43" s="313"/>
      <c r="I43" s="321" t="s">
        <v>235</v>
      </c>
      <c r="J43" s="322" t="s">
        <v>236</v>
      </c>
    </row>
    <row r="44" spans="1:10" ht="12.6" customHeight="1" x14ac:dyDescent="0.45">
      <c r="A44" s="426">
        <v>39</v>
      </c>
      <c r="B44" s="431"/>
      <c r="C44" s="712"/>
      <c r="D44" s="713"/>
      <c r="E44" s="713"/>
      <c r="F44" s="714"/>
      <c r="H44" s="313"/>
      <c r="I44" s="321" t="s">
        <v>237</v>
      </c>
      <c r="J44" s="322" t="s">
        <v>239</v>
      </c>
    </row>
    <row r="45" spans="1:10" ht="12.6" customHeight="1" thickBot="1" x14ac:dyDescent="0.5">
      <c r="A45" s="427">
        <v>40</v>
      </c>
      <c r="B45" s="433"/>
      <c r="C45" s="719"/>
      <c r="D45" s="719"/>
      <c r="E45" s="719"/>
      <c r="F45" s="720"/>
      <c r="H45" s="324"/>
      <c r="I45" s="321" t="s">
        <v>238</v>
      </c>
      <c r="J45" s="322" t="s">
        <v>240</v>
      </c>
    </row>
    <row r="46" spans="1:10" ht="12.6" customHeight="1" x14ac:dyDescent="0.45">
      <c r="A46" s="425">
        <v>41</v>
      </c>
      <c r="B46" s="434"/>
      <c r="C46" s="715"/>
      <c r="D46" s="716"/>
      <c r="E46" s="716"/>
      <c r="F46" s="717"/>
      <c r="H46" s="324"/>
    </row>
    <row r="47" spans="1:10" ht="12.6" customHeight="1" x14ac:dyDescent="0.45">
      <c r="A47" s="426">
        <v>42</v>
      </c>
      <c r="B47" s="431"/>
      <c r="C47" s="712"/>
      <c r="D47" s="713"/>
      <c r="E47" s="713"/>
      <c r="F47" s="714"/>
      <c r="H47" s="324"/>
    </row>
    <row r="48" spans="1:10" ht="12.6" customHeight="1" x14ac:dyDescent="0.45">
      <c r="A48" s="426">
        <v>43</v>
      </c>
      <c r="B48" s="431"/>
      <c r="C48" s="712"/>
      <c r="D48" s="713"/>
      <c r="E48" s="713"/>
      <c r="F48" s="714"/>
      <c r="H48" s="324"/>
    </row>
    <row r="49" spans="1:8" ht="12.6" customHeight="1" x14ac:dyDescent="0.45">
      <c r="A49" s="426">
        <v>44</v>
      </c>
      <c r="B49" s="431"/>
      <c r="C49" s="703"/>
      <c r="D49" s="704"/>
      <c r="E49" s="704"/>
      <c r="F49" s="705"/>
      <c r="H49" s="324"/>
    </row>
    <row r="50" spans="1:8" ht="12.6" customHeight="1" thickBot="1" x14ac:dyDescent="0.5">
      <c r="A50" s="427">
        <v>45</v>
      </c>
      <c r="B50" s="433"/>
      <c r="C50" s="706"/>
      <c r="D50" s="707"/>
      <c r="E50" s="707"/>
      <c r="F50" s="708"/>
      <c r="H50" s="324"/>
    </row>
    <row r="51" spans="1:8" ht="12.6" customHeight="1" x14ac:dyDescent="0.45">
      <c r="A51" s="425">
        <v>46</v>
      </c>
      <c r="B51" s="317"/>
      <c r="C51" s="709"/>
      <c r="D51" s="710"/>
      <c r="E51" s="710"/>
      <c r="F51" s="711"/>
      <c r="H51" s="324"/>
    </row>
    <row r="52" spans="1:8" ht="12.6" customHeight="1" x14ac:dyDescent="0.45">
      <c r="A52" s="426">
        <v>47</v>
      </c>
      <c r="B52" s="315"/>
      <c r="C52" s="712"/>
      <c r="D52" s="713"/>
      <c r="E52" s="713"/>
      <c r="F52" s="714"/>
      <c r="H52" s="324"/>
    </row>
    <row r="53" spans="1:8" ht="12.6" customHeight="1" x14ac:dyDescent="0.45">
      <c r="A53" s="426">
        <v>48</v>
      </c>
      <c r="B53" s="315"/>
      <c r="C53" s="703"/>
      <c r="D53" s="704"/>
      <c r="E53" s="704"/>
      <c r="F53" s="705"/>
      <c r="H53" s="324"/>
    </row>
    <row r="54" spans="1:8" ht="12.6" customHeight="1" x14ac:dyDescent="0.45">
      <c r="A54" s="426">
        <v>49</v>
      </c>
      <c r="B54" s="315"/>
      <c r="C54" s="712"/>
      <c r="D54" s="713"/>
      <c r="E54" s="713"/>
      <c r="F54" s="714"/>
      <c r="H54" s="324"/>
    </row>
    <row r="55" spans="1:8" ht="12.6" customHeight="1" thickBot="1" x14ac:dyDescent="0.5">
      <c r="A55" s="427">
        <v>50</v>
      </c>
      <c r="B55" s="316"/>
      <c r="C55" s="718"/>
      <c r="D55" s="719"/>
      <c r="E55" s="719"/>
      <c r="F55" s="720"/>
      <c r="H55" s="324"/>
    </row>
    <row r="56" spans="1:8" ht="18.600000000000001" x14ac:dyDescent="0.55000000000000004">
      <c r="A56" s="325"/>
      <c r="B56" s="325"/>
      <c r="C56" s="325"/>
      <c r="D56" s="325"/>
      <c r="E56" s="325"/>
      <c r="F56" s="325"/>
    </row>
    <row r="57" spans="1:8" ht="18.600000000000001" x14ac:dyDescent="0.55000000000000004">
      <c r="A57" s="325"/>
      <c r="B57" s="325"/>
      <c r="C57" s="325"/>
      <c r="D57" s="325"/>
      <c r="E57" s="325"/>
      <c r="F57" s="325"/>
    </row>
    <row r="58" spans="1:8" ht="18.600000000000001" x14ac:dyDescent="0.55000000000000004">
      <c r="A58" s="325"/>
      <c r="B58" s="325"/>
      <c r="C58" s="325"/>
      <c r="D58" s="325"/>
      <c r="E58" s="325"/>
      <c r="F58" s="325"/>
    </row>
    <row r="59" spans="1:8" ht="18.600000000000001" x14ac:dyDescent="0.55000000000000004">
      <c r="A59" s="325"/>
      <c r="B59" s="325"/>
      <c r="C59" s="325"/>
      <c r="D59" s="325"/>
      <c r="E59" s="325"/>
      <c r="F59" s="325"/>
    </row>
    <row r="60" spans="1:8" ht="18.600000000000001" x14ac:dyDescent="0.55000000000000004">
      <c r="A60" s="325"/>
      <c r="B60" s="325"/>
      <c r="C60" s="325"/>
      <c r="D60" s="325"/>
      <c r="E60" s="325"/>
      <c r="F60" s="325"/>
    </row>
    <row r="61" spans="1:8" ht="18.600000000000001" x14ac:dyDescent="0.55000000000000004">
      <c r="A61" s="325"/>
      <c r="B61" s="325"/>
      <c r="C61" s="325"/>
      <c r="D61" s="325"/>
      <c r="E61" s="325"/>
      <c r="F61" s="325"/>
    </row>
    <row r="62" spans="1:8" ht="18.600000000000001" x14ac:dyDescent="0.55000000000000004">
      <c r="A62" s="325"/>
      <c r="B62" s="325"/>
      <c r="C62" s="325"/>
      <c r="D62" s="325"/>
      <c r="E62" s="325"/>
      <c r="F62" s="325"/>
    </row>
    <row r="63" spans="1:8" ht="18.600000000000001" x14ac:dyDescent="0.55000000000000004">
      <c r="A63" s="325"/>
      <c r="B63" s="325"/>
      <c r="C63" s="325"/>
      <c r="D63" s="325"/>
      <c r="E63" s="325"/>
      <c r="F63" s="325"/>
    </row>
    <row r="64" spans="1:8" ht="18.600000000000001" x14ac:dyDescent="0.55000000000000004">
      <c r="A64" s="325"/>
      <c r="B64" s="325"/>
      <c r="C64" s="325"/>
      <c r="D64" s="325"/>
      <c r="E64" s="325"/>
      <c r="F64" s="325"/>
    </row>
    <row r="65" spans="1:6" ht="18.600000000000001" x14ac:dyDescent="0.55000000000000004">
      <c r="A65" s="325"/>
      <c r="B65" s="325"/>
      <c r="C65" s="325"/>
      <c r="D65" s="325"/>
      <c r="E65" s="325"/>
      <c r="F65" s="325"/>
    </row>
    <row r="66" spans="1:6" ht="18.600000000000001" x14ac:dyDescent="0.55000000000000004">
      <c r="A66" s="325"/>
      <c r="B66" s="325"/>
      <c r="C66" s="325"/>
      <c r="D66" s="325"/>
      <c r="E66" s="325"/>
      <c r="F66" s="325"/>
    </row>
  </sheetData>
  <protectedRanges>
    <protectedRange sqref="B6:F55" name="ช่วง1_1"/>
  </protectedRanges>
  <mergeCells count="81">
    <mergeCell ref="C54:D54"/>
    <mergeCell ref="E54:F54"/>
    <mergeCell ref="C55:D55"/>
    <mergeCell ref="E55:F55"/>
    <mergeCell ref="C51:D51"/>
    <mergeCell ref="E51:F51"/>
    <mergeCell ref="C52:D52"/>
    <mergeCell ref="E52:F52"/>
    <mergeCell ref="C53:D53"/>
    <mergeCell ref="E53:F53"/>
    <mergeCell ref="C48:D48"/>
    <mergeCell ref="E48:F48"/>
    <mergeCell ref="C49:D49"/>
    <mergeCell ref="E49:F49"/>
    <mergeCell ref="C50:D50"/>
    <mergeCell ref="E50:F50"/>
    <mergeCell ref="C45:D45"/>
    <mergeCell ref="E45:F45"/>
    <mergeCell ref="C46:D46"/>
    <mergeCell ref="E46:F46"/>
    <mergeCell ref="C47:D47"/>
    <mergeCell ref="E47:F47"/>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C18:D18"/>
    <mergeCell ref="E18:F18"/>
    <mergeCell ref="C19:D19"/>
    <mergeCell ref="E19:F19"/>
    <mergeCell ref="C20:D20"/>
    <mergeCell ref="E20:F20"/>
    <mergeCell ref="A1:A5"/>
    <mergeCell ref="B1:B5"/>
    <mergeCell ref="C1:F5"/>
    <mergeCell ref="C17:D17"/>
    <mergeCell ref="E17:F17"/>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66"/>
  <sheetViews>
    <sheetView workbookViewId="0">
      <selection activeCell="D11" sqref="D11"/>
    </sheetView>
  </sheetViews>
  <sheetFormatPr defaultColWidth="8.88671875" defaultRowHeight="15.6" x14ac:dyDescent="0.45"/>
  <cols>
    <col min="1" max="1" width="4.6640625" style="308" customWidth="1"/>
    <col min="2" max="2" width="6.5546875" style="308" customWidth="1"/>
    <col min="3" max="3" width="6.33203125" style="308" customWidth="1"/>
    <col min="4" max="4" width="8.5546875" style="308" customWidth="1"/>
    <col min="5" max="5" width="6.6640625" style="308" customWidth="1"/>
    <col min="6" max="6" width="3.88671875" style="308" customWidth="1"/>
    <col min="7" max="7" width="2" style="308" customWidth="1"/>
    <col min="8" max="8" width="3" style="308" customWidth="1"/>
    <col min="9" max="9" width="2.6640625" style="308" customWidth="1"/>
    <col min="10" max="16384" width="8.88671875" style="308"/>
  </cols>
  <sheetData>
    <row r="1" spans="1:13" ht="18" customHeight="1" x14ac:dyDescent="0.45">
      <c r="A1" s="688" t="s">
        <v>0</v>
      </c>
      <c r="B1" s="691" t="s">
        <v>13</v>
      </c>
      <c r="C1" s="693" t="s">
        <v>1</v>
      </c>
      <c r="D1" s="694"/>
      <c r="E1" s="694"/>
      <c r="F1" s="695"/>
    </row>
    <row r="2" spans="1:13" ht="14.25" customHeight="1" x14ac:dyDescent="0.45">
      <c r="A2" s="689"/>
      <c r="B2" s="692"/>
      <c r="C2" s="696"/>
      <c r="D2" s="697"/>
      <c r="E2" s="697"/>
      <c r="F2" s="698"/>
    </row>
    <row r="3" spans="1:13" ht="12.75" customHeight="1" x14ac:dyDescent="0.45">
      <c r="A3" s="689"/>
      <c r="B3" s="692"/>
      <c r="C3" s="696"/>
      <c r="D3" s="697"/>
      <c r="E3" s="697"/>
      <c r="F3" s="698"/>
    </row>
    <row r="4" spans="1:13" ht="5.25" customHeight="1" x14ac:dyDescent="0.45">
      <c r="A4" s="690"/>
      <c r="B4" s="692"/>
      <c r="C4" s="696"/>
      <c r="D4" s="697"/>
      <c r="E4" s="697"/>
      <c r="F4" s="698"/>
    </row>
    <row r="5" spans="1:13" ht="22.5" customHeight="1" thickBot="1" x14ac:dyDescent="0.8">
      <c r="A5" s="690"/>
      <c r="B5" s="692"/>
      <c r="C5" s="696"/>
      <c r="D5" s="697"/>
      <c r="E5" s="697"/>
      <c r="F5" s="698"/>
      <c r="I5" s="309" t="s">
        <v>193</v>
      </c>
      <c r="J5" s="310"/>
      <c r="K5" s="310"/>
      <c r="L5" s="310"/>
      <c r="M5" s="310"/>
    </row>
    <row r="6" spans="1:13" ht="12.6" customHeight="1" x14ac:dyDescent="0.75">
      <c r="A6" s="425">
        <v>1</v>
      </c>
      <c r="B6" s="422" t="s">
        <v>423</v>
      </c>
      <c r="C6" s="356" t="s">
        <v>367</v>
      </c>
      <c r="D6" s="357" t="s">
        <v>432</v>
      </c>
      <c r="E6" s="358" t="s">
        <v>314</v>
      </c>
      <c r="F6" s="359"/>
      <c r="I6" s="309"/>
      <c r="J6" s="310"/>
      <c r="K6" s="310"/>
      <c r="L6" s="310"/>
      <c r="M6" s="310"/>
    </row>
    <row r="7" spans="1:13" ht="12.6" customHeight="1" x14ac:dyDescent="0.7">
      <c r="A7" s="426">
        <v>2</v>
      </c>
      <c r="B7" s="395" t="s">
        <v>424</v>
      </c>
      <c r="C7" s="340" t="s">
        <v>367</v>
      </c>
      <c r="D7" s="342" t="s">
        <v>433</v>
      </c>
      <c r="E7" s="346" t="s">
        <v>315</v>
      </c>
      <c r="F7" s="361"/>
      <c r="H7" s="311"/>
      <c r="I7" s="333" t="s">
        <v>207</v>
      </c>
      <c r="J7" s="334"/>
      <c r="K7" s="334"/>
      <c r="L7" s="334"/>
      <c r="M7" s="334"/>
    </row>
    <row r="8" spans="1:13" ht="12.6" customHeight="1" x14ac:dyDescent="0.7">
      <c r="A8" s="426">
        <v>3</v>
      </c>
      <c r="B8" s="395" t="s">
        <v>425</v>
      </c>
      <c r="C8" s="340" t="s">
        <v>367</v>
      </c>
      <c r="D8" s="342" t="s">
        <v>434</v>
      </c>
      <c r="E8" s="346" t="s">
        <v>316</v>
      </c>
      <c r="F8" s="361"/>
      <c r="H8" s="311"/>
      <c r="I8" s="333" t="s">
        <v>208</v>
      </c>
      <c r="J8" s="334"/>
      <c r="K8" s="334"/>
      <c r="L8" s="334"/>
      <c r="M8" s="334"/>
    </row>
    <row r="9" spans="1:13" ht="12.6" customHeight="1" x14ac:dyDescent="0.45">
      <c r="A9" s="426">
        <v>4</v>
      </c>
      <c r="B9" s="395" t="s">
        <v>426</v>
      </c>
      <c r="C9" s="341" t="s">
        <v>367</v>
      </c>
      <c r="D9" s="343" t="s">
        <v>435</v>
      </c>
      <c r="E9" s="342" t="s">
        <v>318</v>
      </c>
      <c r="F9" s="362"/>
      <c r="H9" s="313" t="s">
        <v>195</v>
      </c>
      <c r="I9" s="313" t="s">
        <v>198</v>
      </c>
    </row>
    <row r="10" spans="1:13" ht="12.6" customHeight="1" thickBot="1" x14ac:dyDescent="0.5">
      <c r="A10" s="427">
        <v>5</v>
      </c>
      <c r="B10" s="423" t="s">
        <v>427</v>
      </c>
      <c r="C10" s="350" t="s">
        <v>367</v>
      </c>
      <c r="D10" s="353" t="s">
        <v>436</v>
      </c>
      <c r="E10" s="351" t="s">
        <v>319</v>
      </c>
      <c r="F10" s="364"/>
      <c r="H10" s="313"/>
      <c r="I10" s="313" t="s">
        <v>197</v>
      </c>
    </row>
    <row r="11" spans="1:13" ht="12.6" customHeight="1" x14ac:dyDescent="0.45">
      <c r="A11" s="425">
        <v>6</v>
      </c>
      <c r="B11" s="404" t="s">
        <v>428</v>
      </c>
      <c r="C11" s="341" t="s">
        <v>367</v>
      </c>
      <c r="D11" s="343" t="s">
        <v>437</v>
      </c>
      <c r="E11" s="354" t="s">
        <v>320</v>
      </c>
      <c r="F11" s="366"/>
      <c r="H11" s="313" t="s">
        <v>196</v>
      </c>
      <c r="I11" s="313" t="s">
        <v>199</v>
      </c>
    </row>
    <row r="12" spans="1:13" ht="12.6" customHeight="1" x14ac:dyDescent="0.45">
      <c r="A12" s="426">
        <v>7</v>
      </c>
      <c r="B12" s="395" t="s">
        <v>429</v>
      </c>
      <c r="C12" s="340" t="s">
        <v>367</v>
      </c>
      <c r="D12" s="342" t="s">
        <v>438</v>
      </c>
      <c r="E12" s="346" t="s">
        <v>321</v>
      </c>
      <c r="F12" s="361"/>
      <c r="H12" s="313"/>
      <c r="I12" s="313" t="s">
        <v>200</v>
      </c>
    </row>
    <row r="13" spans="1:13" ht="12.6" customHeight="1" x14ac:dyDescent="0.45">
      <c r="A13" s="426">
        <v>8</v>
      </c>
      <c r="B13" s="395" t="s">
        <v>430</v>
      </c>
      <c r="C13" s="344" t="s">
        <v>367</v>
      </c>
      <c r="D13" s="345" t="s">
        <v>439</v>
      </c>
      <c r="E13" s="348" t="s">
        <v>322</v>
      </c>
      <c r="F13" s="367"/>
      <c r="H13" s="314" t="s">
        <v>201</v>
      </c>
      <c r="I13" s="313" t="s">
        <v>202</v>
      </c>
    </row>
    <row r="14" spans="1:13" ht="12.6" customHeight="1" x14ac:dyDescent="0.45">
      <c r="A14" s="426">
        <v>9</v>
      </c>
      <c r="B14" s="395" t="s">
        <v>431</v>
      </c>
      <c r="C14" s="340" t="s">
        <v>367</v>
      </c>
      <c r="D14" s="342" t="s">
        <v>376</v>
      </c>
      <c r="E14" s="347" t="s">
        <v>323</v>
      </c>
      <c r="F14" s="362"/>
      <c r="H14" s="313"/>
      <c r="I14" s="313" t="s">
        <v>203</v>
      </c>
    </row>
    <row r="15" spans="1:13" ht="12.6" customHeight="1" thickBot="1" x14ac:dyDescent="0.5">
      <c r="A15" s="428">
        <v>10</v>
      </c>
      <c r="B15" s="423" t="s">
        <v>442</v>
      </c>
      <c r="C15" s="350" t="s">
        <v>367</v>
      </c>
      <c r="D15" s="353" t="s">
        <v>440</v>
      </c>
      <c r="E15" s="351" t="s">
        <v>324</v>
      </c>
      <c r="F15" s="368"/>
      <c r="H15" s="314" t="s">
        <v>204</v>
      </c>
      <c r="I15" s="313" t="s">
        <v>205</v>
      </c>
    </row>
    <row r="16" spans="1:13" ht="12.6" customHeight="1" x14ac:dyDescent="0.45">
      <c r="A16" s="425">
        <v>11</v>
      </c>
      <c r="B16" s="430" t="s">
        <v>443</v>
      </c>
      <c r="C16" s="349" t="s">
        <v>367</v>
      </c>
      <c r="D16" s="352" t="s">
        <v>441</v>
      </c>
      <c r="E16" s="352" t="s">
        <v>339</v>
      </c>
      <c r="F16" s="369"/>
      <c r="H16" s="313"/>
      <c r="I16" s="313" t="s">
        <v>206</v>
      </c>
    </row>
    <row r="17" spans="1:13" ht="12.6" customHeight="1" x14ac:dyDescent="0.45">
      <c r="A17" s="426">
        <v>12</v>
      </c>
      <c r="B17" s="315"/>
      <c r="C17" s="721"/>
      <c r="D17" s="722"/>
      <c r="E17" s="722"/>
      <c r="F17" s="723"/>
      <c r="H17" s="314" t="s">
        <v>209</v>
      </c>
      <c r="I17" s="313" t="s">
        <v>210</v>
      </c>
    </row>
    <row r="18" spans="1:13" ht="12.6" customHeight="1" x14ac:dyDescent="0.45">
      <c r="A18" s="426">
        <v>13</v>
      </c>
      <c r="B18" s="315"/>
      <c r="C18" s="721"/>
      <c r="D18" s="722"/>
      <c r="E18" s="722"/>
      <c r="F18" s="723"/>
      <c r="H18" s="313"/>
      <c r="I18" s="313" t="s">
        <v>211</v>
      </c>
    </row>
    <row r="19" spans="1:13" ht="12.6" customHeight="1" x14ac:dyDescent="0.45">
      <c r="A19" s="426">
        <v>14</v>
      </c>
      <c r="B19" s="318"/>
      <c r="C19" s="724"/>
      <c r="D19" s="725"/>
      <c r="E19" s="726"/>
      <c r="F19" s="727"/>
      <c r="H19" s="314" t="s">
        <v>212</v>
      </c>
      <c r="I19" s="313" t="s">
        <v>213</v>
      </c>
    </row>
    <row r="20" spans="1:13" ht="12.6" customHeight="1" thickBot="1" x14ac:dyDescent="0.5">
      <c r="A20" s="428">
        <v>15</v>
      </c>
      <c r="B20" s="316"/>
      <c r="C20" s="728"/>
      <c r="D20" s="729"/>
      <c r="E20" s="729"/>
      <c r="F20" s="730"/>
      <c r="H20" s="313"/>
      <c r="I20" s="313" t="s">
        <v>214</v>
      </c>
    </row>
    <row r="21" spans="1:13" ht="12.6" customHeight="1" x14ac:dyDescent="0.45">
      <c r="A21" s="425">
        <v>16</v>
      </c>
      <c r="B21" s="323"/>
      <c r="C21" s="731"/>
      <c r="D21" s="732"/>
      <c r="E21" s="726"/>
      <c r="F21" s="727"/>
      <c r="H21" s="314" t="s">
        <v>215</v>
      </c>
      <c r="I21" s="313" t="s">
        <v>216</v>
      </c>
    </row>
    <row r="22" spans="1:13" ht="12.6" customHeight="1" x14ac:dyDescent="0.45">
      <c r="A22" s="426">
        <v>17</v>
      </c>
      <c r="B22" s="315"/>
      <c r="C22" s="731"/>
      <c r="D22" s="732"/>
      <c r="E22" s="722"/>
      <c r="F22" s="723"/>
      <c r="H22" s="313"/>
      <c r="I22" s="313" t="s">
        <v>217</v>
      </c>
    </row>
    <row r="23" spans="1:13" ht="12.6" customHeight="1" x14ac:dyDescent="0.45">
      <c r="A23" s="426">
        <v>18</v>
      </c>
      <c r="B23" s="315"/>
      <c r="C23" s="731"/>
      <c r="D23" s="732"/>
      <c r="E23" s="722"/>
      <c r="F23" s="723"/>
      <c r="H23" s="314" t="s">
        <v>218</v>
      </c>
      <c r="I23" s="313" t="s">
        <v>219</v>
      </c>
    </row>
    <row r="24" spans="1:13" ht="12.6" customHeight="1" x14ac:dyDescent="0.45">
      <c r="A24" s="426">
        <v>19</v>
      </c>
      <c r="B24" s="315"/>
      <c r="C24" s="731"/>
      <c r="D24" s="732"/>
      <c r="E24" s="722"/>
      <c r="F24" s="723"/>
      <c r="H24" s="313"/>
      <c r="I24" s="313" t="s">
        <v>220</v>
      </c>
    </row>
    <row r="25" spans="1:13" ht="12.6" customHeight="1" thickBot="1" x14ac:dyDescent="0.5">
      <c r="A25" s="427">
        <v>20</v>
      </c>
      <c r="B25" s="316"/>
      <c r="C25" s="706"/>
      <c r="D25" s="707"/>
      <c r="E25" s="707"/>
      <c r="F25" s="708"/>
      <c r="H25" s="314" t="s">
        <v>221</v>
      </c>
      <c r="I25" s="313" t="s">
        <v>222</v>
      </c>
    </row>
    <row r="26" spans="1:13" ht="12.6" customHeight="1" x14ac:dyDescent="0.45">
      <c r="A26" s="429">
        <v>21</v>
      </c>
      <c r="B26" s="323"/>
      <c r="C26" s="715"/>
      <c r="D26" s="716"/>
      <c r="E26" s="716"/>
      <c r="F26" s="717"/>
      <c r="H26" s="313"/>
      <c r="I26" s="313" t="s">
        <v>223</v>
      </c>
    </row>
    <row r="27" spans="1:13" ht="12.6" customHeight="1" x14ac:dyDescent="0.45">
      <c r="A27" s="426">
        <v>22</v>
      </c>
      <c r="B27" s="315"/>
      <c r="C27" s="712"/>
      <c r="D27" s="713"/>
      <c r="E27" s="713"/>
      <c r="F27" s="714"/>
      <c r="H27" s="313"/>
    </row>
    <row r="28" spans="1:13" ht="12.6" customHeight="1" x14ac:dyDescent="0.45">
      <c r="A28" s="426">
        <v>23</v>
      </c>
      <c r="B28" s="315"/>
      <c r="C28" s="703"/>
      <c r="D28" s="704"/>
      <c r="E28" s="704"/>
      <c r="F28" s="705"/>
      <c r="H28" s="313"/>
      <c r="I28" s="319"/>
    </row>
    <row r="29" spans="1:13" ht="12.6" customHeight="1" x14ac:dyDescent="0.45">
      <c r="A29" s="426">
        <v>24</v>
      </c>
      <c r="B29" s="315"/>
      <c r="C29" s="712"/>
      <c r="D29" s="713"/>
      <c r="E29" s="713"/>
      <c r="F29" s="714"/>
      <c r="H29" s="313"/>
      <c r="I29" s="319"/>
    </row>
    <row r="30" spans="1:13" ht="12.6" customHeight="1" thickBot="1" x14ac:dyDescent="0.8">
      <c r="A30" s="427">
        <v>25</v>
      </c>
      <c r="B30" s="316"/>
      <c r="C30" s="718"/>
      <c r="D30" s="719"/>
      <c r="E30" s="719"/>
      <c r="F30" s="720"/>
      <c r="I30" s="335" t="s">
        <v>224</v>
      </c>
      <c r="J30" s="334"/>
      <c r="K30" s="334"/>
      <c r="L30" s="334"/>
      <c r="M30" s="310"/>
    </row>
    <row r="31" spans="1:13" ht="12.6" customHeight="1" x14ac:dyDescent="0.75">
      <c r="A31" s="425">
        <v>26</v>
      </c>
      <c r="B31" s="317"/>
      <c r="C31" s="709"/>
      <c r="D31" s="710"/>
      <c r="E31" s="710"/>
      <c r="F31" s="711"/>
      <c r="I31" s="335" t="s">
        <v>194</v>
      </c>
      <c r="J31" s="334"/>
      <c r="K31" s="334"/>
      <c r="L31" s="334"/>
      <c r="M31" s="310"/>
    </row>
    <row r="32" spans="1:13" ht="12.6" customHeight="1" x14ac:dyDescent="0.45">
      <c r="A32" s="426">
        <v>27</v>
      </c>
      <c r="B32" s="315"/>
      <c r="C32" s="712"/>
      <c r="D32" s="713"/>
      <c r="E32" s="713"/>
      <c r="F32" s="714"/>
      <c r="H32" s="313"/>
      <c r="I32" s="319"/>
      <c r="J32" s="320"/>
    </row>
    <row r="33" spans="1:10" ht="12.6" customHeight="1" x14ac:dyDescent="0.45">
      <c r="A33" s="426">
        <v>28</v>
      </c>
      <c r="B33" s="315"/>
      <c r="C33" s="703"/>
      <c r="D33" s="704"/>
      <c r="E33" s="704"/>
      <c r="F33" s="705"/>
      <c r="H33" s="314"/>
      <c r="I33" s="321" t="s">
        <v>195</v>
      </c>
      <c r="J33" s="322" t="s">
        <v>225</v>
      </c>
    </row>
    <row r="34" spans="1:10" ht="12.6" customHeight="1" x14ac:dyDescent="0.45">
      <c r="A34" s="426">
        <v>29</v>
      </c>
      <c r="B34" s="315"/>
      <c r="C34" s="712"/>
      <c r="D34" s="713"/>
      <c r="E34" s="713"/>
      <c r="F34" s="714"/>
      <c r="H34" s="313"/>
      <c r="I34" s="321" t="s">
        <v>196</v>
      </c>
      <c r="J34" s="322" t="s">
        <v>226</v>
      </c>
    </row>
    <row r="35" spans="1:10" ht="12.6" customHeight="1" thickBot="1" x14ac:dyDescent="0.5">
      <c r="A35" s="427">
        <v>30</v>
      </c>
      <c r="B35" s="316"/>
      <c r="C35" s="718"/>
      <c r="D35" s="719"/>
      <c r="E35" s="719"/>
      <c r="F35" s="720"/>
      <c r="H35" s="313"/>
      <c r="I35" s="321" t="s">
        <v>201</v>
      </c>
      <c r="J35" s="322" t="s">
        <v>227</v>
      </c>
    </row>
    <row r="36" spans="1:10" ht="12.6" customHeight="1" x14ac:dyDescent="0.45">
      <c r="A36" s="425">
        <v>31</v>
      </c>
      <c r="B36" s="317"/>
      <c r="C36" s="709"/>
      <c r="D36" s="710"/>
      <c r="E36" s="710"/>
      <c r="F36" s="711"/>
      <c r="H36" s="313"/>
      <c r="I36" s="321" t="s">
        <v>204</v>
      </c>
      <c r="J36" s="322" t="s">
        <v>228</v>
      </c>
    </row>
    <row r="37" spans="1:10" ht="12.6" customHeight="1" x14ac:dyDescent="0.45">
      <c r="A37" s="426">
        <v>32</v>
      </c>
      <c r="B37" s="315"/>
      <c r="C37" s="703"/>
      <c r="D37" s="704"/>
      <c r="E37" s="704"/>
      <c r="F37" s="705"/>
      <c r="H37" s="313"/>
      <c r="I37" s="321" t="s">
        <v>209</v>
      </c>
      <c r="J37" s="322" t="s">
        <v>229</v>
      </c>
    </row>
    <row r="38" spans="1:10" ht="12.6" customHeight="1" x14ac:dyDescent="0.45">
      <c r="A38" s="426">
        <v>33</v>
      </c>
      <c r="B38" s="315"/>
      <c r="C38" s="712"/>
      <c r="D38" s="713"/>
      <c r="E38" s="713"/>
      <c r="F38" s="714"/>
      <c r="H38" s="313"/>
      <c r="I38" s="321" t="s">
        <v>212</v>
      </c>
      <c r="J38" s="322" t="s">
        <v>230</v>
      </c>
    </row>
    <row r="39" spans="1:10" ht="12.6" customHeight="1" x14ac:dyDescent="0.45">
      <c r="A39" s="426">
        <v>34</v>
      </c>
      <c r="B39" s="315"/>
      <c r="C39" s="703"/>
      <c r="D39" s="704"/>
      <c r="E39" s="704"/>
      <c r="F39" s="705"/>
      <c r="H39" s="313"/>
      <c r="I39" s="321" t="s">
        <v>215</v>
      </c>
      <c r="J39" s="322" t="s">
        <v>231</v>
      </c>
    </row>
    <row r="40" spans="1:10" ht="12.6" customHeight="1" thickBot="1" x14ac:dyDescent="0.5">
      <c r="A40" s="427">
        <v>35</v>
      </c>
      <c r="B40" s="316"/>
      <c r="C40" s="706"/>
      <c r="D40" s="707"/>
      <c r="E40" s="707"/>
      <c r="F40" s="708"/>
      <c r="H40" s="313"/>
      <c r="I40" s="319"/>
      <c r="J40" s="322" t="s">
        <v>232</v>
      </c>
    </row>
    <row r="41" spans="1:10" ht="12.6" customHeight="1" x14ac:dyDescent="0.45">
      <c r="A41" s="425">
        <v>36</v>
      </c>
      <c r="B41" s="317"/>
      <c r="C41" s="715"/>
      <c r="D41" s="716"/>
      <c r="E41" s="716"/>
      <c r="F41" s="717"/>
      <c r="H41" s="313"/>
      <c r="I41" s="321" t="s">
        <v>218</v>
      </c>
      <c r="J41" s="322" t="s">
        <v>233</v>
      </c>
    </row>
    <row r="42" spans="1:10" ht="12.6" customHeight="1" x14ac:dyDescent="0.45">
      <c r="A42" s="426">
        <v>37</v>
      </c>
      <c r="B42" s="315"/>
      <c r="C42" s="712"/>
      <c r="D42" s="713"/>
      <c r="E42" s="713"/>
      <c r="F42" s="714"/>
      <c r="H42" s="313"/>
      <c r="I42" s="321" t="s">
        <v>221</v>
      </c>
      <c r="J42" s="322" t="s">
        <v>234</v>
      </c>
    </row>
    <row r="43" spans="1:10" ht="12.6" customHeight="1" x14ac:dyDescent="0.45">
      <c r="A43" s="426">
        <v>38</v>
      </c>
      <c r="B43" s="315"/>
      <c r="C43" s="703"/>
      <c r="D43" s="704"/>
      <c r="E43" s="704"/>
      <c r="F43" s="705"/>
      <c r="H43" s="313"/>
      <c r="I43" s="321" t="s">
        <v>235</v>
      </c>
      <c r="J43" s="322" t="s">
        <v>236</v>
      </c>
    </row>
    <row r="44" spans="1:10" ht="12.6" customHeight="1" x14ac:dyDescent="0.45">
      <c r="A44" s="426">
        <v>39</v>
      </c>
      <c r="B44" s="315"/>
      <c r="C44" s="712"/>
      <c r="D44" s="713"/>
      <c r="E44" s="713"/>
      <c r="F44" s="714"/>
      <c r="H44" s="313"/>
      <c r="I44" s="321" t="s">
        <v>237</v>
      </c>
      <c r="J44" s="322" t="s">
        <v>239</v>
      </c>
    </row>
    <row r="45" spans="1:10" ht="12.6" customHeight="1" thickBot="1" x14ac:dyDescent="0.5">
      <c r="A45" s="427">
        <v>40</v>
      </c>
      <c r="B45" s="316"/>
      <c r="C45" s="718"/>
      <c r="D45" s="719"/>
      <c r="E45" s="719"/>
      <c r="F45" s="720"/>
      <c r="H45" s="324"/>
      <c r="I45" s="321" t="s">
        <v>238</v>
      </c>
      <c r="J45" s="322" t="s">
        <v>240</v>
      </c>
    </row>
    <row r="46" spans="1:10" ht="12.6" customHeight="1" x14ac:dyDescent="0.45">
      <c r="A46" s="425">
        <v>41</v>
      </c>
      <c r="B46" s="317"/>
      <c r="C46" s="709"/>
      <c r="D46" s="710"/>
      <c r="E46" s="710"/>
      <c r="F46" s="711"/>
      <c r="H46" s="324"/>
    </row>
    <row r="47" spans="1:10" ht="12.6" customHeight="1" x14ac:dyDescent="0.45">
      <c r="A47" s="426">
        <v>42</v>
      </c>
      <c r="B47" s="315"/>
      <c r="C47" s="703"/>
      <c r="D47" s="704"/>
      <c r="E47" s="704"/>
      <c r="F47" s="705"/>
      <c r="H47" s="324"/>
    </row>
    <row r="48" spans="1:10" ht="12.6" customHeight="1" x14ac:dyDescent="0.45">
      <c r="A48" s="426">
        <v>43</v>
      </c>
      <c r="B48" s="315"/>
      <c r="C48" s="712"/>
      <c r="D48" s="713"/>
      <c r="E48" s="713"/>
      <c r="F48" s="714"/>
      <c r="H48" s="324"/>
    </row>
    <row r="49" spans="1:8" ht="12.6" customHeight="1" x14ac:dyDescent="0.45">
      <c r="A49" s="426">
        <v>44</v>
      </c>
      <c r="B49" s="315"/>
      <c r="C49" s="703"/>
      <c r="D49" s="704"/>
      <c r="E49" s="704"/>
      <c r="F49" s="705"/>
      <c r="H49" s="324"/>
    </row>
    <row r="50" spans="1:8" ht="12.6" customHeight="1" thickBot="1" x14ac:dyDescent="0.5">
      <c r="A50" s="427">
        <v>45</v>
      </c>
      <c r="B50" s="316"/>
      <c r="C50" s="706"/>
      <c r="D50" s="707"/>
      <c r="E50" s="707"/>
      <c r="F50" s="708"/>
      <c r="H50" s="324"/>
    </row>
    <row r="51" spans="1:8" ht="12.6" customHeight="1" x14ac:dyDescent="0.45">
      <c r="A51" s="425">
        <v>46</v>
      </c>
      <c r="B51" s="317"/>
      <c r="C51" s="715"/>
      <c r="D51" s="716"/>
      <c r="E51" s="716"/>
      <c r="F51" s="717"/>
      <c r="H51" s="324"/>
    </row>
    <row r="52" spans="1:8" ht="12.6" customHeight="1" x14ac:dyDescent="0.45">
      <c r="A52" s="426">
        <v>47</v>
      </c>
      <c r="B52" s="315"/>
      <c r="C52" s="712"/>
      <c r="D52" s="713"/>
      <c r="E52" s="713"/>
      <c r="F52" s="714"/>
      <c r="H52" s="324"/>
    </row>
    <row r="53" spans="1:8" ht="12.6" customHeight="1" x14ac:dyDescent="0.45">
      <c r="A53" s="426">
        <v>48</v>
      </c>
      <c r="B53" s="315"/>
      <c r="C53" s="703"/>
      <c r="D53" s="704"/>
      <c r="E53" s="704"/>
      <c r="F53" s="705"/>
      <c r="H53" s="324"/>
    </row>
    <row r="54" spans="1:8" ht="12.6" customHeight="1" x14ac:dyDescent="0.45">
      <c r="A54" s="426">
        <v>49</v>
      </c>
      <c r="B54" s="315"/>
      <c r="C54" s="712"/>
      <c r="D54" s="713"/>
      <c r="E54" s="713"/>
      <c r="F54" s="714"/>
      <c r="H54" s="324"/>
    </row>
    <row r="55" spans="1:8" ht="12.6" customHeight="1" thickBot="1" x14ac:dyDescent="0.5">
      <c r="A55" s="427">
        <v>50</v>
      </c>
      <c r="B55" s="316"/>
      <c r="C55" s="718"/>
      <c r="D55" s="719"/>
      <c r="E55" s="719"/>
      <c r="F55" s="720"/>
      <c r="H55" s="324"/>
    </row>
    <row r="56" spans="1:8" ht="18.600000000000001" x14ac:dyDescent="0.55000000000000004">
      <c r="A56" s="325"/>
      <c r="B56" s="325"/>
      <c r="C56" s="325"/>
      <c r="D56" s="325"/>
      <c r="E56" s="325"/>
      <c r="F56" s="325"/>
    </row>
    <row r="57" spans="1:8" ht="18.600000000000001" x14ac:dyDescent="0.55000000000000004">
      <c r="A57" s="325"/>
      <c r="B57" s="325"/>
      <c r="C57" s="325"/>
      <c r="D57" s="325"/>
      <c r="E57" s="325"/>
      <c r="F57" s="325"/>
    </row>
    <row r="58" spans="1:8" ht="18.600000000000001" x14ac:dyDescent="0.55000000000000004">
      <c r="A58" s="325"/>
      <c r="B58" s="325"/>
      <c r="C58" s="325"/>
      <c r="D58" s="325"/>
      <c r="E58" s="325"/>
      <c r="F58" s="325"/>
    </row>
    <row r="59" spans="1:8" ht="18.600000000000001" x14ac:dyDescent="0.55000000000000004">
      <c r="A59" s="325"/>
      <c r="B59" s="325"/>
      <c r="C59" s="325"/>
      <c r="D59" s="325"/>
      <c r="E59" s="325"/>
      <c r="F59" s="325"/>
    </row>
    <row r="60" spans="1:8" ht="18.600000000000001" x14ac:dyDescent="0.55000000000000004">
      <c r="A60" s="325"/>
      <c r="B60" s="325"/>
      <c r="C60" s="325"/>
      <c r="D60" s="325"/>
      <c r="E60" s="325"/>
      <c r="F60" s="325"/>
    </row>
    <row r="61" spans="1:8" ht="18.600000000000001" x14ac:dyDescent="0.55000000000000004">
      <c r="A61" s="325"/>
      <c r="B61" s="325"/>
      <c r="C61" s="325"/>
      <c r="D61" s="325"/>
      <c r="E61" s="325"/>
      <c r="F61" s="325"/>
    </row>
    <row r="62" spans="1:8" ht="18.600000000000001" x14ac:dyDescent="0.55000000000000004">
      <c r="A62" s="325"/>
      <c r="B62" s="325"/>
      <c r="C62" s="325"/>
      <c r="D62" s="325"/>
      <c r="E62" s="325"/>
      <c r="F62" s="325"/>
    </row>
    <row r="63" spans="1:8" ht="18.600000000000001" x14ac:dyDescent="0.55000000000000004">
      <c r="A63" s="325"/>
      <c r="B63" s="325"/>
      <c r="C63" s="325"/>
      <c r="D63" s="325"/>
      <c r="E63" s="325"/>
      <c r="F63" s="325"/>
    </row>
    <row r="64" spans="1:8" ht="18.600000000000001" x14ac:dyDescent="0.55000000000000004">
      <c r="A64" s="325"/>
      <c r="B64" s="325"/>
      <c r="C64" s="325"/>
      <c r="D64" s="325"/>
      <c r="E64" s="325"/>
      <c r="F64" s="325"/>
    </row>
    <row r="65" spans="1:6" ht="18.600000000000001" x14ac:dyDescent="0.55000000000000004">
      <c r="A65" s="325"/>
      <c r="B65" s="325"/>
      <c r="C65" s="325"/>
      <c r="D65" s="325"/>
      <c r="E65" s="325"/>
      <c r="F65" s="325"/>
    </row>
    <row r="66" spans="1:6" ht="18.600000000000001" x14ac:dyDescent="0.55000000000000004">
      <c r="A66" s="325"/>
      <c r="B66" s="325"/>
      <c r="C66" s="325"/>
      <c r="D66" s="325"/>
      <c r="E66" s="325"/>
      <c r="F66" s="325"/>
    </row>
  </sheetData>
  <protectedRanges>
    <protectedRange sqref="B6:F55" name="ช่วง1_1_2"/>
  </protectedRanges>
  <mergeCells count="81">
    <mergeCell ref="C54:D54"/>
    <mergeCell ref="E54:F54"/>
    <mergeCell ref="C55:D55"/>
    <mergeCell ref="E55:F55"/>
    <mergeCell ref="C51:D51"/>
    <mergeCell ref="E51:F51"/>
    <mergeCell ref="C52:D52"/>
    <mergeCell ref="E52:F52"/>
    <mergeCell ref="C53:D53"/>
    <mergeCell ref="E53:F53"/>
    <mergeCell ref="C48:D48"/>
    <mergeCell ref="E48:F48"/>
    <mergeCell ref="C49:D49"/>
    <mergeCell ref="E49:F49"/>
    <mergeCell ref="C50:D50"/>
    <mergeCell ref="E50:F50"/>
    <mergeCell ref="C45:D45"/>
    <mergeCell ref="E45:F45"/>
    <mergeCell ref="C46:D46"/>
    <mergeCell ref="E46:F46"/>
    <mergeCell ref="C47:D47"/>
    <mergeCell ref="E47:F47"/>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C18:D18"/>
    <mergeCell ref="E18:F18"/>
    <mergeCell ref="C19:D19"/>
    <mergeCell ref="E19:F19"/>
    <mergeCell ref="C20:D20"/>
    <mergeCell ref="E20:F20"/>
    <mergeCell ref="A1:A5"/>
    <mergeCell ref="B1:B5"/>
    <mergeCell ref="C1:F5"/>
    <mergeCell ref="C17:D17"/>
    <mergeCell ref="E17:F17"/>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66"/>
  <sheetViews>
    <sheetView workbookViewId="0">
      <selection activeCell="E12" sqref="E12:F12"/>
    </sheetView>
  </sheetViews>
  <sheetFormatPr defaultRowHeight="13.2" x14ac:dyDescent="0.25"/>
  <cols>
    <col min="1" max="1" width="4.6640625" customWidth="1"/>
    <col min="2" max="2" width="6.5546875" customWidth="1"/>
    <col min="3" max="3" width="6.33203125" customWidth="1"/>
    <col min="4" max="4" width="8.5546875" customWidth="1"/>
    <col min="5" max="5" width="6.6640625" customWidth="1"/>
    <col min="6" max="6" width="3.88671875" customWidth="1"/>
    <col min="7" max="7" width="2" customWidth="1"/>
    <col min="8" max="8" width="3" customWidth="1"/>
    <col min="9" max="9" width="2.6640625" customWidth="1"/>
  </cols>
  <sheetData>
    <row r="1" spans="1:13" ht="18" customHeight="1" x14ac:dyDescent="0.25">
      <c r="A1" s="733" t="s">
        <v>0</v>
      </c>
      <c r="B1" s="736" t="s">
        <v>13</v>
      </c>
      <c r="C1" s="738" t="s">
        <v>1</v>
      </c>
      <c r="D1" s="739"/>
      <c r="E1" s="739"/>
      <c r="F1" s="740"/>
    </row>
    <row r="2" spans="1:13" ht="14.25" customHeight="1" x14ac:dyDescent="0.25">
      <c r="A2" s="734"/>
      <c r="B2" s="737"/>
      <c r="C2" s="741"/>
      <c r="D2" s="742"/>
      <c r="E2" s="742"/>
      <c r="F2" s="743"/>
    </row>
    <row r="3" spans="1:13" ht="12.75" customHeight="1" x14ac:dyDescent="0.25">
      <c r="A3" s="734"/>
      <c r="B3" s="737"/>
      <c r="C3" s="741"/>
      <c r="D3" s="742"/>
      <c r="E3" s="742"/>
      <c r="F3" s="743"/>
    </row>
    <row r="4" spans="1:13" ht="5.25" customHeight="1" x14ac:dyDescent="0.25">
      <c r="A4" s="735"/>
      <c r="B4" s="737"/>
      <c r="C4" s="741"/>
      <c r="D4" s="742"/>
      <c r="E4" s="742"/>
      <c r="F4" s="743"/>
    </row>
    <row r="5" spans="1:13" ht="22.5" customHeight="1" thickBot="1" x14ac:dyDescent="0.45">
      <c r="A5" s="735"/>
      <c r="B5" s="737"/>
      <c r="C5" s="741"/>
      <c r="D5" s="742"/>
      <c r="E5" s="742"/>
      <c r="F5" s="743"/>
      <c r="I5" s="300" t="s">
        <v>193</v>
      </c>
      <c r="J5" s="301"/>
      <c r="K5" s="301"/>
      <c r="L5" s="301"/>
      <c r="M5" s="301"/>
    </row>
    <row r="6" spans="1:13" ht="12.6" customHeight="1" x14ac:dyDescent="0.4">
      <c r="A6" s="417">
        <v>1</v>
      </c>
      <c r="B6" s="422" t="s">
        <v>444</v>
      </c>
      <c r="C6" s="385" t="s">
        <v>450</v>
      </c>
      <c r="D6" s="371" t="s">
        <v>451</v>
      </c>
      <c r="E6" s="390" t="s">
        <v>458</v>
      </c>
      <c r="F6" s="384"/>
      <c r="I6" s="300"/>
      <c r="J6" s="301"/>
      <c r="K6" s="301"/>
      <c r="L6" s="301"/>
      <c r="M6" s="301"/>
    </row>
    <row r="7" spans="1:13" ht="12.6" customHeight="1" x14ac:dyDescent="0.75">
      <c r="A7" s="418">
        <v>2</v>
      </c>
      <c r="B7" s="395" t="s">
        <v>445</v>
      </c>
      <c r="C7" s="386" t="s">
        <v>450</v>
      </c>
      <c r="D7" s="329" t="s">
        <v>452</v>
      </c>
      <c r="E7" s="392" t="s">
        <v>459</v>
      </c>
      <c r="F7" s="387"/>
      <c r="H7" s="284"/>
      <c r="I7" s="302" t="s">
        <v>207</v>
      </c>
      <c r="J7" s="303"/>
      <c r="K7" s="303"/>
      <c r="L7" s="303"/>
      <c r="M7" s="303"/>
    </row>
    <row r="8" spans="1:13" ht="12.6" customHeight="1" x14ac:dyDescent="0.75">
      <c r="A8" s="418">
        <v>3</v>
      </c>
      <c r="B8" s="395" t="s">
        <v>446</v>
      </c>
      <c r="C8" s="386" t="s">
        <v>453</v>
      </c>
      <c r="D8" s="329" t="s">
        <v>454</v>
      </c>
      <c r="E8" s="392" t="s">
        <v>326</v>
      </c>
      <c r="F8" s="391"/>
      <c r="H8" s="284"/>
      <c r="I8" s="302" t="s">
        <v>208</v>
      </c>
      <c r="J8" s="303"/>
      <c r="K8" s="303"/>
      <c r="L8" s="303"/>
      <c r="M8" s="303"/>
    </row>
    <row r="9" spans="1:13" ht="12.6" customHeight="1" x14ac:dyDescent="0.4">
      <c r="A9" s="418">
        <v>4</v>
      </c>
      <c r="B9" s="395" t="s">
        <v>447</v>
      </c>
      <c r="C9" s="386" t="s">
        <v>453</v>
      </c>
      <c r="D9" s="329" t="s">
        <v>455</v>
      </c>
      <c r="E9" s="392" t="s">
        <v>460</v>
      </c>
      <c r="F9" s="387"/>
      <c r="H9" s="286" t="s">
        <v>195</v>
      </c>
      <c r="I9" s="286" t="s">
        <v>198</v>
      </c>
      <c r="J9" s="283"/>
    </row>
    <row r="10" spans="1:13" ht="12.6" customHeight="1" thickBot="1" x14ac:dyDescent="0.45">
      <c r="A10" s="419">
        <v>5</v>
      </c>
      <c r="B10" s="423" t="s">
        <v>448</v>
      </c>
      <c r="C10" s="388" t="s">
        <v>453</v>
      </c>
      <c r="D10" s="393" t="s">
        <v>456</v>
      </c>
      <c r="E10" s="389" t="s">
        <v>461</v>
      </c>
      <c r="F10" s="394"/>
      <c r="H10" s="286"/>
      <c r="I10" s="286" t="s">
        <v>197</v>
      </c>
      <c r="J10" s="283"/>
    </row>
    <row r="11" spans="1:13" ht="12.6" customHeight="1" x14ac:dyDescent="0.4">
      <c r="A11" s="417">
        <v>6</v>
      </c>
      <c r="B11" s="413" t="s">
        <v>449</v>
      </c>
      <c r="C11" s="371" t="s">
        <v>453</v>
      </c>
      <c r="D11" s="371" t="s">
        <v>457</v>
      </c>
      <c r="E11" s="390" t="s">
        <v>462</v>
      </c>
      <c r="F11" s="384"/>
      <c r="H11" s="286" t="s">
        <v>196</v>
      </c>
      <c r="I11" s="286" t="s">
        <v>199</v>
      </c>
      <c r="J11" s="283"/>
    </row>
    <row r="12" spans="1:13" ht="12.6" customHeight="1" x14ac:dyDescent="0.4">
      <c r="A12" s="418">
        <v>7</v>
      </c>
      <c r="B12" s="414"/>
      <c r="C12" s="744"/>
      <c r="D12" s="745"/>
      <c r="E12" s="745"/>
      <c r="F12" s="746"/>
      <c r="H12" s="286"/>
      <c r="I12" s="286" t="s">
        <v>200</v>
      </c>
      <c r="J12" s="283"/>
    </row>
    <row r="13" spans="1:13" ht="12.6" customHeight="1" x14ac:dyDescent="0.4">
      <c r="A13" s="418">
        <v>8</v>
      </c>
      <c r="B13" s="414"/>
      <c r="C13" s="747"/>
      <c r="D13" s="748"/>
      <c r="E13" s="748"/>
      <c r="F13" s="749"/>
      <c r="H13" s="287" t="s">
        <v>201</v>
      </c>
      <c r="I13" s="286" t="s">
        <v>202</v>
      </c>
      <c r="J13" s="283"/>
    </row>
    <row r="14" spans="1:13" ht="12.6" customHeight="1" x14ac:dyDescent="0.4">
      <c r="A14" s="418">
        <v>9</v>
      </c>
      <c r="B14" s="414"/>
      <c r="C14" s="747"/>
      <c r="D14" s="748"/>
      <c r="E14" s="748"/>
      <c r="F14" s="749"/>
      <c r="H14" s="286"/>
      <c r="I14" s="286" t="s">
        <v>203</v>
      </c>
      <c r="J14" s="283"/>
    </row>
    <row r="15" spans="1:13" ht="12.6" customHeight="1" thickBot="1" x14ac:dyDescent="0.45">
      <c r="A15" s="419">
        <v>10</v>
      </c>
      <c r="B15" s="415"/>
      <c r="C15" s="756"/>
      <c r="D15" s="757"/>
      <c r="E15" s="757"/>
      <c r="F15" s="758"/>
      <c r="H15" s="287" t="s">
        <v>204</v>
      </c>
      <c r="I15" s="286" t="s">
        <v>205</v>
      </c>
      <c r="J15" s="283"/>
    </row>
    <row r="16" spans="1:13" ht="12.6" customHeight="1" x14ac:dyDescent="0.4">
      <c r="A16" s="417">
        <v>11</v>
      </c>
      <c r="B16" s="416"/>
      <c r="C16" s="759"/>
      <c r="D16" s="760"/>
      <c r="E16" s="760"/>
      <c r="F16" s="761"/>
      <c r="H16" s="286"/>
      <c r="I16" s="286" t="s">
        <v>206</v>
      </c>
      <c r="J16" s="283"/>
    </row>
    <row r="17" spans="1:13" ht="12.6" customHeight="1" x14ac:dyDescent="0.4">
      <c r="A17" s="418">
        <v>12</v>
      </c>
      <c r="B17" s="414"/>
      <c r="C17" s="747"/>
      <c r="D17" s="748"/>
      <c r="E17" s="748"/>
      <c r="F17" s="749"/>
      <c r="H17" s="287" t="s">
        <v>209</v>
      </c>
      <c r="I17" s="286" t="s">
        <v>210</v>
      </c>
      <c r="J17" s="283"/>
    </row>
    <row r="18" spans="1:13" ht="12.6" customHeight="1" x14ac:dyDescent="0.4">
      <c r="A18" s="418">
        <v>13</v>
      </c>
      <c r="B18" s="414"/>
      <c r="C18" s="750"/>
      <c r="D18" s="751"/>
      <c r="E18" s="751"/>
      <c r="F18" s="752"/>
      <c r="H18" s="286"/>
      <c r="I18" s="286" t="s">
        <v>211</v>
      </c>
      <c r="J18" s="283"/>
    </row>
    <row r="19" spans="1:13" ht="12.6" customHeight="1" x14ac:dyDescent="0.4">
      <c r="A19" s="420">
        <v>14</v>
      </c>
      <c r="B19" s="424"/>
      <c r="C19" s="753"/>
      <c r="D19" s="754"/>
      <c r="E19" s="754"/>
      <c r="F19" s="755"/>
      <c r="H19" s="287" t="s">
        <v>212</v>
      </c>
      <c r="I19" s="286" t="s">
        <v>213</v>
      </c>
      <c r="J19" s="283"/>
    </row>
    <row r="20" spans="1:13" ht="12.6" customHeight="1" thickBot="1" x14ac:dyDescent="0.45">
      <c r="A20" s="419">
        <v>15</v>
      </c>
      <c r="B20" s="415"/>
      <c r="C20" s="765"/>
      <c r="D20" s="766"/>
      <c r="E20" s="766"/>
      <c r="F20" s="767"/>
      <c r="H20" s="286"/>
      <c r="I20" s="286" t="s">
        <v>214</v>
      </c>
      <c r="J20" s="283"/>
    </row>
    <row r="21" spans="1:13" ht="12.6" customHeight="1" x14ac:dyDescent="0.4">
      <c r="A21" s="417">
        <v>16</v>
      </c>
      <c r="B21" s="416"/>
      <c r="C21" s="768"/>
      <c r="D21" s="769"/>
      <c r="E21" s="769"/>
      <c r="F21" s="770"/>
      <c r="H21" s="287" t="s">
        <v>215</v>
      </c>
      <c r="I21" s="286" t="s">
        <v>216</v>
      </c>
      <c r="J21" s="283"/>
    </row>
    <row r="22" spans="1:13" ht="12.6" customHeight="1" x14ac:dyDescent="0.4">
      <c r="A22" s="418">
        <v>17</v>
      </c>
      <c r="B22" s="414"/>
      <c r="C22" s="753"/>
      <c r="D22" s="754"/>
      <c r="E22" s="754"/>
      <c r="F22" s="755"/>
      <c r="H22" s="286"/>
      <c r="I22" s="286" t="s">
        <v>217</v>
      </c>
      <c r="J22" s="283"/>
    </row>
    <row r="23" spans="1:13" ht="12.6" customHeight="1" x14ac:dyDescent="0.4">
      <c r="A23" s="418">
        <v>18</v>
      </c>
      <c r="B23" s="414"/>
      <c r="C23" s="762"/>
      <c r="D23" s="763"/>
      <c r="E23" s="763"/>
      <c r="F23" s="764"/>
      <c r="H23" s="287" t="s">
        <v>218</v>
      </c>
      <c r="I23" s="286" t="s">
        <v>219</v>
      </c>
      <c r="J23" s="283"/>
    </row>
    <row r="24" spans="1:13" ht="12.6" customHeight="1" x14ac:dyDescent="0.25">
      <c r="A24" s="418">
        <v>19</v>
      </c>
      <c r="B24" s="414"/>
      <c r="C24" s="753"/>
      <c r="D24" s="754"/>
      <c r="E24" s="754"/>
      <c r="F24" s="755"/>
      <c r="H24" s="286"/>
      <c r="I24" s="286" t="s">
        <v>220</v>
      </c>
    </row>
    <row r="25" spans="1:13" ht="12.6" customHeight="1" thickBot="1" x14ac:dyDescent="0.3">
      <c r="A25" s="419">
        <v>20</v>
      </c>
      <c r="B25" s="415"/>
      <c r="C25" s="765"/>
      <c r="D25" s="766"/>
      <c r="E25" s="766"/>
      <c r="F25" s="767"/>
      <c r="H25" s="287" t="s">
        <v>221</v>
      </c>
      <c r="I25" s="286" t="s">
        <v>222</v>
      </c>
    </row>
    <row r="26" spans="1:13" ht="12.6" customHeight="1" x14ac:dyDescent="0.25">
      <c r="A26" s="417">
        <v>21</v>
      </c>
      <c r="B26" s="416"/>
      <c r="C26" s="774"/>
      <c r="D26" s="775"/>
      <c r="E26" s="775"/>
      <c r="F26" s="776"/>
      <c r="H26" s="286"/>
      <c r="I26" s="286" t="s">
        <v>223</v>
      </c>
    </row>
    <row r="27" spans="1:13" ht="12.6" customHeight="1" x14ac:dyDescent="0.25">
      <c r="A27" s="418">
        <v>22</v>
      </c>
      <c r="B27" s="414"/>
      <c r="C27" s="762"/>
      <c r="D27" s="763"/>
      <c r="E27" s="763"/>
      <c r="F27" s="764"/>
      <c r="H27" s="286"/>
    </row>
    <row r="28" spans="1:13" ht="12.6" customHeight="1" x14ac:dyDescent="0.25">
      <c r="A28" s="418">
        <v>23</v>
      </c>
      <c r="B28" s="414"/>
      <c r="C28" s="753"/>
      <c r="D28" s="754"/>
      <c r="E28" s="754"/>
      <c r="F28" s="755"/>
      <c r="H28" s="286"/>
      <c r="I28" s="116"/>
    </row>
    <row r="29" spans="1:13" ht="12.6" customHeight="1" x14ac:dyDescent="0.25">
      <c r="A29" s="418">
        <v>24</v>
      </c>
      <c r="B29" s="414"/>
      <c r="C29" s="762"/>
      <c r="D29" s="763"/>
      <c r="E29" s="763"/>
      <c r="F29" s="764"/>
      <c r="H29" s="286"/>
      <c r="I29" s="116"/>
    </row>
    <row r="30" spans="1:13" ht="12.6" customHeight="1" thickBot="1" x14ac:dyDescent="0.45">
      <c r="A30" s="419">
        <v>25</v>
      </c>
      <c r="B30" s="415"/>
      <c r="C30" s="771"/>
      <c r="D30" s="772"/>
      <c r="E30" s="772"/>
      <c r="F30" s="773"/>
      <c r="I30" s="304" t="s">
        <v>224</v>
      </c>
      <c r="J30" s="303"/>
      <c r="K30" s="303"/>
      <c r="L30" s="303"/>
      <c r="M30" s="301"/>
    </row>
    <row r="31" spans="1:13" ht="12.6" customHeight="1" x14ac:dyDescent="0.4">
      <c r="A31" s="417">
        <v>26</v>
      </c>
      <c r="B31" s="416"/>
      <c r="C31" s="774"/>
      <c r="D31" s="775"/>
      <c r="E31" s="775"/>
      <c r="F31" s="776"/>
      <c r="I31" s="304" t="s">
        <v>194</v>
      </c>
      <c r="J31" s="303"/>
      <c r="K31" s="303"/>
      <c r="L31" s="303"/>
      <c r="M31" s="301"/>
    </row>
    <row r="32" spans="1:13" ht="12.6" customHeight="1" x14ac:dyDescent="0.25">
      <c r="A32" s="418">
        <v>27</v>
      </c>
      <c r="B32" s="414"/>
      <c r="C32" s="762"/>
      <c r="D32" s="763"/>
      <c r="E32" s="763"/>
      <c r="F32" s="764"/>
      <c r="H32" s="286"/>
      <c r="I32" s="116"/>
      <c r="J32" s="285"/>
    </row>
    <row r="33" spans="1:10" ht="12.6" customHeight="1" x14ac:dyDescent="0.25">
      <c r="A33" s="418">
        <v>28</v>
      </c>
      <c r="B33" s="414"/>
      <c r="C33" s="753"/>
      <c r="D33" s="754"/>
      <c r="E33" s="754"/>
      <c r="F33" s="755"/>
      <c r="H33" s="287"/>
      <c r="I33" s="288" t="s">
        <v>195</v>
      </c>
      <c r="J33" s="282" t="s">
        <v>225</v>
      </c>
    </row>
    <row r="34" spans="1:10" ht="12.6" customHeight="1" x14ac:dyDescent="0.25">
      <c r="A34" s="418">
        <v>29</v>
      </c>
      <c r="B34" s="414"/>
      <c r="C34" s="762"/>
      <c r="D34" s="763"/>
      <c r="E34" s="763"/>
      <c r="F34" s="764"/>
      <c r="H34" s="286"/>
      <c r="I34" s="288" t="s">
        <v>196</v>
      </c>
      <c r="J34" s="282" t="s">
        <v>226</v>
      </c>
    </row>
    <row r="35" spans="1:10" ht="12.6" customHeight="1" thickBot="1" x14ac:dyDescent="0.3">
      <c r="A35" s="419">
        <v>30</v>
      </c>
      <c r="B35" s="415"/>
      <c r="C35" s="771"/>
      <c r="D35" s="772"/>
      <c r="E35" s="772"/>
      <c r="F35" s="773"/>
      <c r="H35" s="286"/>
      <c r="I35" s="288" t="s">
        <v>201</v>
      </c>
      <c r="J35" s="282" t="s">
        <v>227</v>
      </c>
    </row>
    <row r="36" spans="1:10" ht="12.6" customHeight="1" x14ac:dyDescent="0.25">
      <c r="A36" s="417">
        <v>31</v>
      </c>
      <c r="B36" s="307"/>
      <c r="C36" s="768"/>
      <c r="D36" s="769"/>
      <c r="E36" s="769"/>
      <c r="F36" s="770"/>
      <c r="H36" s="286"/>
      <c r="I36" s="288" t="s">
        <v>204</v>
      </c>
      <c r="J36" s="282" t="s">
        <v>228</v>
      </c>
    </row>
    <row r="37" spans="1:10" ht="12.6" customHeight="1" x14ac:dyDescent="0.25">
      <c r="A37" s="418">
        <v>32</v>
      </c>
      <c r="B37" s="305"/>
      <c r="C37" s="762"/>
      <c r="D37" s="763"/>
      <c r="E37" s="763"/>
      <c r="F37" s="764"/>
      <c r="H37" s="286"/>
      <c r="I37" s="288" t="s">
        <v>209</v>
      </c>
      <c r="J37" s="282" t="s">
        <v>229</v>
      </c>
    </row>
    <row r="38" spans="1:10" ht="12.6" customHeight="1" x14ac:dyDescent="0.25">
      <c r="A38" s="418">
        <v>33</v>
      </c>
      <c r="B38" s="305"/>
      <c r="C38" s="762"/>
      <c r="D38" s="763"/>
      <c r="E38" s="763"/>
      <c r="F38" s="764"/>
      <c r="H38" s="286"/>
      <c r="I38" s="288" t="s">
        <v>212</v>
      </c>
      <c r="J38" s="282" t="s">
        <v>230</v>
      </c>
    </row>
    <row r="39" spans="1:10" ht="12.6" customHeight="1" x14ac:dyDescent="0.25">
      <c r="A39" s="418">
        <v>34</v>
      </c>
      <c r="B39" s="305"/>
      <c r="C39" s="762"/>
      <c r="D39" s="763"/>
      <c r="E39" s="763"/>
      <c r="F39" s="764"/>
      <c r="H39" s="286"/>
      <c r="I39" s="288" t="s">
        <v>215</v>
      </c>
      <c r="J39" s="282" t="s">
        <v>231</v>
      </c>
    </row>
    <row r="40" spans="1:10" ht="12.6" customHeight="1" thickBot="1" x14ac:dyDescent="0.3">
      <c r="A40" s="419">
        <v>35</v>
      </c>
      <c r="B40" s="306"/>
      <c r="C40" s="765"/>
      <c r="D40" s="766"/>
      <c r="E40" s="766"/>
      <c r="F40" s="767"/>
      <c r="H40" s="286"/>
      <c r="I40" s="116"/>
      <c r="J40" s="282" t="s">
        <v>232</v>
      </c>
    </row>
    <row r="41" spans="1:10" ht="12.6" customHeight="1" x14ac:dyDescent="0.25">
      <c r="A41" s="417">
        <v>36</v>
      </c>
      <c r="B41" s="416"/>
      <c r="C41" s="775"/>
      <c r="D41" s="775"/>
      <c r="E41" s="775"/>
      <c r="F41" s="776"/>
      <c r="H41" s="286"/>
      <c r="I41" s="288" t="s">
        <v>218</v>
      </c>
      <c r="J41" s="282" t="s">
        <v>233</v>
      </c>
    </row>
    <row r="42" spans="1:10" ht="12.6" customHeight="1" x14ac:dyDescent="0.25">
      <c r="A42" s="418">
        <v>37</v>
      </c>
      <c r="B42" s="414"/>
      <c r="C42" s="762"/>
      <c r="D42" s="763"/>
      <c r="E42" s="763"/>
      <c r="F42" s="764"/>
      <c r="H42" s="286"/>
      <c r="I42" s="288" t="s">
        <v>221</v>
      </c>
      <c r="J42" s="282" t="s">
        <v>234</v>
      </c>
    </row>
    <row r="43" spans="1:10" ht="12.6" customHeight="1" x14ac:dyDescent="0.25">
      <c r="A43" s="418">
        <v>38</v>
      </c>
      <c r="B43" s="414"/>
      <c r="C43" s="754"/>
      <c r="D43" s="754"/>
      <c r="E43" s="754"/>
      <c r="F43" s="755"/>
      <c r="H43" s="286"/>
      <c r="I43" s="288" t="s">
        <v>235</v>
      </c>
      <c r="J43" s="282" t="s">
        <v>236</v>
      </c>
    </row>
    <row r="44" spans="1:10" ht="12.6" customHeight="1" x14ac:dyDescent="0.25">
      <c r="A44" s="418">
        <v>39</v>
      </c>
      <c r="B44" s="414"/>
      <c r="C44" s="762"/>
      <c r="D44" s="763"/>
      <c r="E44" s="763"/>
      <c r="F44" s="764"/>
      <c r="H44" s="286"/>
      <c r="I44" s="288" t="s">
        <v>237</v>
      </c>
      <c r="J44" s="282" t="s">
        <v>239</v>
      </c>
    </row>
    <row r="45" spans="1:10" ht="12.6" customHeight="1" thickBot="1" x14ac:dyDescent="0.3">
      <c r="A45" s="419">
        <v>40</v>
      </c>
      <c r="B45" s="415"/>
      <c r="C45" s="772"/>
      <c r="D45" s="772"/>
      <c r="E45" s="772"/>
      <c r="F45" s="773"/>
      <c r="H45" s="65"/>
      <c r="I45" s="288" t="s">
        <v>238</v>
      </c>
      <c r="J45" s="282" t="s">
        <v>240</v>
      </c>
    </row>
    <row r="46" spans="1:10" ht="12.6" customHeight="1" x14ac:dyDescent="0.25">
      <c r="A46" s="417">
        <v>41</v>
      </c>
      <c r="B46" s="416"/>
      <c r="C46" s="774"/>
      <c r="D46" s="775"/>
      <c r="E46" s="775"/>
      <c r="F46" s="776"/>
      <c r="H46" s="65"/>
    </row>
    <row r="47" spans="1:10" ht="12.6" customHeight="1" x14ac:dyDescent="0.25">
      <c r="A47" s="418">
        <v>42</v>
      </c>
      <c r="B47" s="414"/>
      <c r="C47" s="762"/>
      <c r="D47" s="763"/>
      <c r="E47" s="763"/>
      <c r="F47" s="764"/>
      <c r="H47" s="65"/>
    </row>
    <row r="48" spans="1:10" ht="12.6" customHeight="1" x14ac:dyDescent="0.25">
      <c r="A48" s="418">
        <v>43</v>
      </c>
      <c r="B48" s="414"/>
      <c r="C48" s="762"/>
      <c r="D48" s="763"/>
      <c r="E48" s="763"/>
      <c r="F48" s="764"/>
      <c r="H48" s="65"/>
    </row>
    <row r="49" spans="1:8" ht="12.6" customHeight="1" x14ac:dyDescent="0.25">
      <c r="A49" s="418">
        <v>44</v>
      </c>
      <c r="B49" s="414"/>
      <c r="C49" s="753"/>
      <c r="D49" s="754"/>
      <c r="E49" s="754"/>
      <c r="F49" s="755"/>
      <c r="H49" s="65"/>
    </row>
    <row r="50" spans="1:8" ht="12.6" customHeight="1" thickBot="1" x14ac:dyDescent="0.3">
      <c r="A50" s="419">
        <v>45</v>
      </c>
      <c r="B50" s="415"/>
      <c r="C50" s="765"/>
      <c r="D50" s="766"/>
      <c r="E50" s="766"/>
      <c r="F50" s="767"/>
      <c r="H50" s="65"/>
    </row>
    <row r="51" spans="1:8" ht="12.6" customHeight="1" x14ac:dyDescent="0.25">
      <c r="A51" s="417">
        <v>46</v>
      </c>
      <c r="B51" s="307"/>
      <c r="C51" s="768"/>
      <c r="D51" s="769"/>
      <c r="E51" s="769"/>
      <c r="F51" s="770"/>
      <c r="H51" s="65"/>
    </row>
    <row r="52" spans="1:8" ht="12.6" customHeight="1" x14ac:dyDescent="0.25">
      <c r="A52" s="418">
        <v>47</v>
      </c>
      <c r="B52" s="305"/>
      <c r="C52" s="762"/>
      <c r="D52" s="763"/>
      <c r="E52" s="763"/>
      <c r="F52" s="764"/>
      <c r="H52" s="65"/>
    </row>
    <row r="53" spans="1:8" ht="12.6" customHeight="1" x14ac:dyDescent="0.25">
      <c r="A53" s="418">
        <v>48</v>
      </c>
      <c r="B53" s="305"/>
      <c r="C53" s="753"/>
      <c r="D53" s="754"/>
      <c r="E53" s="754"/>
      <c r="F53" s="755"/>
      <c r="H53" s="65"/>
    </row>
    <row r="54" spans="1:8" ht="12.6" customHeight="1" x14ac:dyDescent="0.25">
      <c r="A54" s="418">
        <v>49</v>
      </c>
      <c r="B54" s="305"/>
      <c r="C54" s="762"/>
      <c r="D54" s="763"/>
      <c r="E54" s="763"/>
      <c r="F54" s="764"/>
      <c r="H54" s="65"/>
    </row>
    <row r="55" spans="1:8" ht="12.6" customHeight="1" thickBot="1" x14ac:dyDescent="0.3">
      <c r="A55" s="419">
        <v>50</v>
      </c>
      <c r="B55" s="306"/>
      <c r="C55" s="771"/>
      <c r="D55" s="772"/>
      <c r="E55" s="772"/>
      <c r="F55" s="773"/>
      <c r="H55" s="65"/>
    </row>
    <row r="56" spans="1:8" ht="17.399999999999999" x14ac:dyDescent="0.45">
      <c r="A56" s="1"/>
      <c r="B56" s="1"/>
      <c r="C56" s="1"/>
      <c r="D56" s="1"/>
      <c r="E56" s="1"/>
      <c r="F56" s="1"/>
    </row>
    <row r="57" spans="1:8" ht="17.399999999999999" x14ac:dyDescent="0.45">
      <c r="A57" s="1"/>
      <c r="B57" s="1"/>
      <c r="C57" s="1"/>
      <c r="D57" s="1"/>
      <c r="E57" s="1"/>
      <c r="F57" s="1"/>
    </row>
    <row r="58" spans="1:8" ht="17.399999999999999" x14ac:dyDescent="0.45">
      <c r="A58" s="1"/>
      <c r="B58" s="1"/>
      <c r="C58" s="1"/>
      <c r="D58" s="1"/>
      <c r="E58" s="1"/>
      <c r="F58" s="1"/>
    </row>
    <row r="59" spans="1:8" ht="17.399999999999999" x14ac:dyDescent="0.45">
      <c r="A59" s="1"/>
      <c r="B59" s="1"/>
      <c r="C59" s="1"/>
      <c r="D59" s="1"/>
      <c r="E59" s="1"/>
      <c r="F59" s="1"/>
    </row>
    <row r="60" spans="1:8" ht="17.399999999999999" x14ac:dyDescent="0.45">
      <c r="A60" s="1"/>
      <c r="B60" s="1"/>
      <c r="C60" s="1"/>
      <c r="D60" s="1"/>
      <c r="E60" s="1"/>
      <c r="F60" s="1"/>
    </row>
    <row r="61" spans="1:8" ht="17.399999999999999" x14ac:dyDescent="0.45">
      <c r="A61" s="1"/>
      <c r="B61" s="1"/>
      <c r="C61" s="1"/>
      <c r="D61" s="1"/>
      <c r="E61" s="1"/>
      <c r="F61" s="1"/>
    </row>
    <row r="62" spans="1:8" ht="17.399999999999999" x14ac:dyDescent="0.45">
      <c r="A62" s="1"/>
      <c r="B62" s="1"/>
      <c r="C62" s="1"/>
      <c r="D62" s="1"/>
      <c r="E62" s="1"/>
      <c r="F62" s="1"/>
    </row>
    <row r="63" spans="1:8" ht="17.399999999999999" x14ac:dyDescent="0.45">
      <c r="A63" s="1"/>
      <c r="B63" s="1"/>
      <c r="C63" s="1"/>
      <c r="D63" s="1"/>
      <c r="E63" s="1"/>
      <c r="F63" s="1"/>
    </row>
    <row r="64" spans="1:8" ht="17.399999999999999" x14ac:dyDescent="0.45">
      <c r="A64" s="1"/>
      <c r="B64" s="1"/>
      <c r="C64" s="1"/>
      <c r="D64" s="1"/>
      <c r="E64" s="1"/>
      <c r="F64" s="1"/>
    </row>
    <row r="65" spans="1:6" ht="17.399999999999999" x14ac:dyDescent="0.45">
      <c r="A65" s="1"/>
      <c r="B65" s="1"/>
      <c r="C65" s="1"/>
      <c r="D65" s="1"/>
      <c r="E65" s="1"/>
      <c r="F65" s="1"/>
    </row>
    <row r="66" spans="1:6" ht="17.399999999999999" x14ac:dyDescent="0.45">
      <c r="A66" s="1"/>
      <c r="B66" s="1"/>
      <c r="C66" s="1"/>
      <c r="D66" s="1"/>
      <c r="E66" s="1"/>
      <c r="F66" s="1"/>
    </row>
  </sheetData>
  <protectedRanges>
    <protectedRange sqref="B6:F55" name="ช่วง1_1"/>
  </protectedRanges>
  <mergeCells count="91">
    <mergeCell ref="C50:D50"/>
    <mergeCell ref="E50:F50"/>
    <mergeCell ref="C51:D51"/>
    <mergeCell ref="E51:F51"/>
    <mergeCell ref="C52:D52"/>
    <mergeCell ref="E52:F52"/>
    <mergeCell ref="C53:D53"/>
    <mergeCell ref="E53:F53"/>
    <mergeCell ref="C54:D54"/>
    <mergeCell ref="E54:F54"/>
    <mergeCell ref="C55:D55"/>
    <mergeCell ref="E55:F55"/>
    <mergeCell ref="C44:D44"/>
    <mergeCell ref="E44:F44"/>
    <mergeCell ref="C45:D45"/>
    <mergeCell ref="E45:F45"/>
    <mergeCell ref="C46:D46"/>
    <mergeCell ref="E46:F46"/>
    <mergeCell ref="C47:D47"/>
    <mergeCell ref="E47:F47"/>
    <mergeCell ref="C48:D48"/>
    <mergeCell ref="E48:F48"/>
    <mergeCell ref="C49:D49"/>
    <mergeCell ref="E49:F49"/>
    <mergeCell ref="C38:D38"/>
    <mergeCell ref="E38:F38"/>
    <mergeCell ref="C39:D39"/>
    <mergeCell ref="E39:F39"/>
    <mergeCell ref="C40:D40"/>
    <mergeCell ref="E40:F40"/>
    <mergeCell ref="C41:D41"/>
    <mergeCell ref="E41:F41"/>
    <mergeCell ref="C42:D42"/>
    <mergeCell ref="E42:F42"/>
    <mergeCell ref="C43:D43"/>
    <mergeCell ref="E43:F43"/>
    <mergeCell ref="C32:D32"/>
    <mergeCell ref="E32:F32"/>
    <mergeCell ref="C33:D33"/>
    <mergeCell ref="E33:F33"/>
    <mergeCell ref="C34:D34"/>
    <mergeCell ref="E34:F34"/>
    <mergeCell ref="C35:D35"/>
    <mergeCell ref="E35:F35"/>
    <mergeCell ref="C36:D36"/>
    <mergeCell ref="E36:F36"/>
    <mergeCell ref="C37:D37"/>
    <mergeCell ref="E37:F37"/>
    <mergeCell ref="C26:D26"/>
    <mergeCell ref="E26:F26"/>
    <mergeCell ref="C27:D27"/>
    <mergeCell ref="E27:F27"/>
    <mergeCell ref="C28:D28"/>
    <mergeCell ref="E28:F28"/>
    <mergeCell ref="C29:D29"/>
    <mergeCell ref="E29:F29"/>
    <mergeCell ref="C30:D30"/>
    <mergeCell ref="E30:F30"/>
    <mergeCell ref="C31:D31"/>
    <mergeCell ref="E31:F31"/>
    <mergeCell ref="C20:D20"/>
    <mergeCell ref="E20:F20"/>
    <mergeCell ref="C21:D21"/>
    <mergeCell ref="E21:F21"/>
    <mergeCell ref="C22:D22"/>
    <mergeCell ref="E22:F22"/>
    <mergeCell ref="C23:D23"/>
    <mergeCell ref="E23:F23"/>
    <mergeCell ref="C24:D24"/>
    <mergeCell ref="E24:F24"/>
    <mergeCell ref="C25:D25"/>
    <mergeCell ref="E25:F25"/>
    <mergeCell ref="C19:D19"/>
    <mergeCell ref="E19:F19"/>
    <mergeCell ref="C14:D14"/>
    <mergeCell ref="E14:F14"/>
    <mergeCell ref="C15:D15"/>
    <mergeCell ref="E15:F15"/>
    <mergeCell ref="C16:D16"/>
    <mergeCell ref="E16:F16"/>
    <mergeCell ref="C13:D13"/>
    <mergeCell ref="E13:F13"/>
    <mergeCell ref="C17:D17"/>
    <mergeCell ref="E17:F17"/>
    <mergeCell ref="C18:D18"/>
    <mergeCell ref="E18:F18"/>
    <mergeCell ref="A1:A5"/>
    <mergeCell ref="B1:B5"/>
    <mergeCell ref="C1:F5"/>
    <mergeCell ref="C12:D12"/>
    <mergeCell ref="E12:F12"/>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66"/>
  <sheetViews>
    <sheetView workbookViewId="0">
      <selection activeCell="E18" sqref="E18"/>
    </sheetView>
  </sheetViews>
  <sheetFormatPr defaultRowHeight="13.2" x14ac:dyDescent="0.25"/>
  <cols>
    <col min="1" max="1" width="4.6640625" customWidth="1"/>
    <col min="2" max="2" width="6.5546875" customWidth="1"/>
    <col min="3" max="3" width="6.33203125" customWidth="1"/>
    <col min="4" max="4" width="8.5546875" customWidth="1"/>
    <col min="5" max="5" width="6.6640625" customWidth="1"/>
    <col min="6" max="6" width="3.88671875" customWidth="1"/>
    <col min="7" max="7" width="2" customWidth="1"/>
    <col min="8" max="8" width="3" customWidth="1"/>
    <col min="9" max="9" width="2.6640625" customWidth="1"/>
  </cols>
  <sheetData>
    <row r="1" spans="1:13" ht="18" customHeight="1" x14ac:dyDescent="0.25">
      <c r="A1" s="733" t="s">
        <v>0</v>
      </c>
      <c r="B1" s="736" t="s">
        <v>13</v>
      </c>
      <c r="C1" s="738" t="s">
        <v>1</v>
      </c>
      <c r="D1" s="739"/>
      <c r="E1" s="739"/>
      <c r="F1" s="740"/>
    </row>
    <row r="2" spans="1:13" ht="14.25" customHeight="1" x14ac:dyDescent="0.25">
      <c r="A2" s="734"/>
      <c r="B2" s="737"/>
      <c r="C2" s="741"/>
      <c r="D2" s="742"/>
      <c r="E2" s="742"/>
      <c r="F2" s="743"/>
    </row>
    <row r="3" spans="1:13" ht="12.75" customHeight="1" x14ac:dyDescent="0.25">
      <c r="A3" s="734"/>
      <c r="B3" s="737"/>
      <c r="C3" s="741"/>
      <c r="D3" s="742"/>
      <c r="E3" s="742"/>
      <c r="F3" s="743"/>
    </row>
    <row r="4" spans="1:13" ht="5.25" customHeight="1" x14ac:dyDescent="0.25">
      <c r="A4" s="735"/>
      <c r="B4" s="737"/>
      <c r="C4" s="741"/>
      <c r="D4" s="742"/>
      <c r="E4" s="742"/>
      <c r="F4" s="743"/>
    </row>
    <row r="5" spans="1:13" ht="22.5" customHeight="1" thickBot="1" x14ac:dyDescent="0.45">
      <c r="A5" s="735"/>
      <c r="B5" s="737"/>
      <c r="C5" s="741"/>
      <c r="D5" s="742"/>
      <c r="E5" s="742"/>
      <c r="F5" s="743"/>
      <c r="I5" s="300" t="s">
        <v>193</v>
      </c>
      <c r="J5" s="301"/>
      <c r="K5" s="301"/>
      <c r="L5" s="301"/>
      <c r="M5" s="301"/>
    </row>
    <row r="6" spans="1:13" ht="12.6" customHeight="1" x14ac:dyDescent="0.4">
      <c r="A6" s="417">
        <v>1</v>
      </c>
      <c r="B6" s="355" t="s">
        <v>463</v>
      </c>
      <c r="C6" s="398" t="s">
        <v>450</v>
      </c>
      <c r="D6" s="371" t="s">
        <v>479</v>
      </c>
      <c r="E6" s="371" t="s">
        <v>495</v>
      </c>
      <c r="F6" s="400"/>
      <c r="I6" s="300"/>
      <c r="J6" s="301"/>
      <c r="K6" s="301"/>
      <c r="L6" s="301"/>
      <c r="M6" s="301"/>
    </row>
    <row r="7" spans="1:13" ht="12.6" customHeight="1" x14ac:dyDescent="0.75">
      <c r="A7" s="418">
        <v>2</v>
      </c>
      <c r="B7" s="421" t="s">
        <v>464</v>
      </c>
      <c r="C7" s="405" t="s">
        <v>450</v>
      </c>
      <c r="D7" s="396" t="s">
        <v>480</v>
      </c>
      <c r="E7" s="396" t="s">
        <v>327</v>
      </c>
      <c r="F7" s="406"/>
      <c r="H7" s="284"/>
      <c r="I7" s="302" t="s">
        <v>207</v>
      </c>
      <c r="J7" s="303"/>
      <c r="K7" s="303"/>
      <c r="L7" s="303"/>
      <c r="M7" s="303"/>
    </row>
    <row r="8" spans="1:13" ht="12.6" customHeight="1" x14ac:dyDescent="0.75">
      <c r="A8" s="418">
        <v>3</v>
      </c>
      <c r="B8" s="360" t="s">
        <v>465</v>
      </c>
      <c r="C8" s="382" t="s">
        <v>450</v>
      </c>
      <c r="D8" s="329" t="s">
        <v>481</v>
      </c>
      <c r="E8" s="329" t="s">
        <v>496</v>
      </c>
      <c r="F8" s="401"/>
      <c r="H8" s="284"/>
      <c r="I8" s="302" t="s">
        <v>208</v>
      </c>
      <c r="J8" s="303"/>
      <c r="K8" s="303"/>
      <c r="L8" s="303"/>
      <c r="M8" s="303"/>
    </row>
    <row r="9" spans="1:13" ht="12.6" customHeight="1" x14ac:dyDescent="0.4">
      <c r="A9" s="418">
        <v>4</v>
      </c>
      <c r="B9" s="365" t="s">
        <v>466</v>
      </c>
      <c r="C9" s="397" t="s">
        <v>450</v>
      </c>
      <c r="D9" s="396" t="s">
        <v>482</v>
      </c>
      <c r="E9" s="396" t="s">
        <v>497</v>
      </c>
      <c r="F9" s="406"/>
      <c r="H9" s="286" t="s">
        <v>195</v>
      </c>
      <c r="I9" s="286" t="s">
        <v>198</v>
      </c>
      <c r="J9" s="283"/>
    </row>
    <row r="10" spans="1:13" ht="12.6" customHeight="1" thickBot="1" x14ac:dyDescent="0.45">
      <c r="A10" s="419">
        <v>5</v>
      </c>
      <c r="B10" s="363" t="s">
        <v>467</v>
      </c>
      <c r="C10" s="402" t="s">
        <v>450</v>
      </c>
      <c r="D10" s="374" t="s">
        <v>483</v>
      </c>
      <c r="E10" s="374" t="s">
        <v>497</v>
      </c>
      <c r="F10" s="403"/>
      <c r="H10" s="286"/>
      <c r="I10" s="286" t="s">
        <v>197</v>
      </c>
      <c r="J10" s="283"/>
    </row>
    <row r="11" spans="1:13" ht="12.6" customHeight="1" x14ac:dyDescent="0.4">
      <c r="A11" s="417">
        <v>6</v>
      </c>
      <c r="B11" s="413" t="s">
        <v>468</v>
      </c>
      <c r="C11" s="398" t="s">
        <v>450</v>
      </c>
      <c r="D11" s="371" t="s">
        <v>484</v>
      </c>
      <c r="E11" s="399" t="s">
        <v>498</v>
      </c>
      <c r="F11" s="400"/>
      <c r="H11" s="286" t="s">
        <v>196</v>
      </c>
      <c r="I11" s="286" t="s">
        <v>199</v>
      </c>
      <c r="J11" s="283"/>
    </row>
    <row r="12" spans="1:13" ht="12.6" customHeight="1" x14ac:dyDescent="0.4">
      <c r="A12" s="418">
        <v>7</v>
      </c>
      <c r="B12" s="409" t="s">
        <v>469</v>
      </c>
      <c r="C12" s="382" t="s">
        <v>450</v>
      </c>
      <c r="D12" s="376" t="s">
        <v>485</v>
      </c>
      <c r="E12" s="396" t="s">
        <v>499</v>
      </c>
      <c r="F12" s="401"/>
      <c r="H12" s="286"/>
      <c r="I12" s="286" t="s">
        <v>200</v>
      </c>
      <c r="J12" s="283"/>
    </row>
    <row r="13" spans="1:13" ht="12.6" customHeight="1" x14ac:dyDescent="0.4">
      <c r="A13" s="418">
        <v>8</v>
      </c>
      <c r="B13" s="409" t="s">
        <v>470</v>
      </c>
      <c r="C13" s="382" t="s">
        <v>450</v>
      </c>
      <c r="D13" s="376" t="s">
        <v>486</v>
      </c>
      <c r="E13" s="376" t="s">
        <v>500</v>
      </c>
      <c r="F13" s="401"/>
      <c r="H13" s="287" t="s">
        <v>201</v>
      </c>
      <c r="I13" s="286" t="s">
        <v>202</v>
      </c>
      <c r="J13" s="283"/>
    </row>
    <row r="14" spans="1:13" ht="12.6" customHeight="1" x14ac:dyDescent="0.4">
      <c r="A14" s="418">
        <v>9</v>
      </c>
      <c r="B14" s="409" t="s">
        <v>471</v>
      </c>
      <c r="C14" s="382" t="s">
        <v>450</v>
      </c>
      <c r="D14" s="329" t="s">
        <v>487</v>
      </c>
      <c r="E14" s="329" t="s">
        <v>501</v>
      </c>
      <c r="F14" s="401"/>
      <c r="H14" s="286"/>
      <c r="I14" s="286" t="s">
        <v>203</v>
      </c>
      <c r="J14" s="283"/>
    </row>
    <row r="15" spans="1:13" ht="12.6" customHeight="1" thickBot="1" x14ac:dyDescent="0.45">
      <c r="A15" s="419">
        <v>10</v>
      </c>
      <c r="B15" s="412" t="s">
        <v>472</v>
      </c>
      <c r="C15" s="402" t="s">
        <v>450</v>
      </c>
      <c r="D15" s="374" t="s">
        <v>488</v>
      </c>
      <c r="E15" s="374" t="s">
        <v>502</v>
      </c>
      <c r="F15" s="403"/>
      <c r="H15" s="287" t="s">
        <v>204</v>
      </c>
      <c r="I15" s="286" t="s">
        <v>205</v>
      </c>
      <c r="J15" s="283"/>
    </row>
    <row r="16" spans="1:13" ht="12.6" customHeight="1" x14ac:dyDescent="0.4">
      <c r="A16" s="417">
        <v>11</v>
      </c>
      <c r="B16" s="413" t="s">
        <v>473</v>
      </c>
      <c r="C16" s="398" t="s">
        <v>453</v>
      </c>
      <c r="D16" s="399" t="s">
        <v>489</v>
      </c>
      <c r="E16" s="399" t="s">
        <v>503</v>
      </c>
      <c r="F16" s="400"/>
      <c r="H16" s="286"/>
      <c r="I16" s="286" t="s">
        <v>206</v>
      </c>
      <c r="J16" s="283"/>
    </row>
    <row r="17" spans="1:13" ht="12.6" customHeight="1" x14ac:dyDescent="0.4">
      <c r="A17" s="418">
        <v>12</v>
      </c>
      <c r="B17" s="409" t="s">
        <v>474</v>
      </c>
      <c r="C17" s="382" t="s">
        <v>453</v>
      </c>
      <c r="D17" s="329" t="s">
        <v>490</v>
      </c>
      <c r="E17" s="329" t="s">
        <v>504</v>
      </c>
      <c r="F17" s="401"/>
      <c r="H17" s="287" t="s">
        <v>209</v>
      </c>
      <c r="I17" s="286" t="s">
        <v>210</v>
      </c>
      <c r="J17" s="283"/>
    </row>
    <row r="18" spans="1:13" ht="12.6" customHeight="1" x14ac:dyDescent="0.4">
      <c r="A18" s="418">
        <v>13</v>
      </c>
      <c r="B18" s="409" t="s">
        <v>475</v>
      </c>
      <c r="C18" s="382" t="s">
        <v>453</v>
      </c>
      <c r="D18" s="329" t="s">
        <v>491</v>
      </c>
      <c r="E18" s="329" t="s">
        <v>505</v>
      </c>
      <c r="F18" s="407"/>
      <c r="H18" s="286"/>
      <c r="I18" s="286" t="s">
        <v>211</v>
      </c>
      <c r="J18" s="283"/>
    </row>
    <row r="19" spans="1:13" ht="12.6" customHeight="1" x14ac:dyDescent="0.4">
      <c r="A19" s="420">
        <v>14</v>
      </c>
      <c r="B19" s="410" t="s">
        <v>476</v>
      </c>
      <c r="C19" s="383" t="s">
        <v>450</v>
      </c>
      <c r="D19" s="329" t="s">
        <v>492</v>
      </c>
      <c r="E19" s="329" t="s">
        <v>506</v>
      </c>
      <c r="F19" s="401"/>
      <c r="H19" s="287" t="s">
        <v>212</v>
      </c>
      <c r="I19" s="286" t="s">
        <v>213</v>
      </c>
      <c r="J19" s="283"/>
    </row>
    <row r="20" spans="1:13" ht="12.6" customHeight="1" thickBot="1" x14ac:dyDescent="0.45">
      <c r="A20" s="419">
        <v>15</v>
      </c>
      <c r="B20" s="412" t="s">
        <v>477</v>
      </c>
      <c r="C20" s="402" t="s">
        <v>453</v>
      </c>
      <c r="D20" s="374" t="s">
        <v>493</v>
      </c>
      <c r="E20" s="374" t="s">
        <v>507</v>
      </c>
      <c r="F20" s="403"/>
      <c r="H20" s="286"/>
      <c r="I20" s="286" t="s">
        <v>214</v>
      </c>
      <c r="J20" s="283"/>
    </row>
    <row r="21" spans="1:13" ht="12.6" customHeight="1" x14ac:dyDescent="0.4">
      <c r="A21" s="420">
        <v>16</v>
      </c>
      <c r="B21" s="411" t="s">
        <v>478</v>
      </c>
      <c r="C21" s="397" t="s">
        <v>453</v>
      </c>
      <c r="D21" s="330" t="s">
        <v>494</v>
      </c>
      <c r="E21" s="396" t="s">
        <v>508</v>
      </c>
      <c r="F21" s="408"/>
      <c r="H21" s="287" t="s">
        <v>215</v>
      </c>
      <c r="I21" s="286" t="s">
        <v>216</v>
      </c>
      <c r="J21" s="283"/>
    </row>
    <row r="22" spans="1:13" ht="12.6" customHeight="1" x14ac:dyDescent="0.4">
      <c r="A22" s="418">
        <v>17</v>
      </c>
      <c r="B22" s="414"/>
      <c r="C22" s="753"/>
      <c r="D22" s="754"/>
      <c r="E22" s="763"/>
      <c r="F22" s="764"/>
      <c r="H22" s="286"/>
      <c r="I22" s="286" t="s">
        <v>217</v>
      </c>
      <c r="J22" s="283"/>
    </row>
    <row r="23" spans="1:13" ht="12.6" customHeight="1" x14ac:dyDescent="0.4">
      <c r="A23" s="418">
        <v>18</v>
      </c>
      <c r="B23" s="414"/>
      <c r="C23" s="762"/>
      <c r="D23" s="763"/>
      <c r="E23" s="763"/>
      <c r="F23" s="764"/>
      <c r="H23" s="287" t="s">
        <v>218</v>
      </c>
      <c r="I23" s="286" t="s">
        <v>219</v>
      </c>
      <c r="J23" s="283"/>
    </row>
    <row r="24" spans="1:13" ht="12.6" customHeight="1" x14ac:dyDescent="0.25">
      <c r="A24" s="418">
        <v>19</v>
      </c>
      <c r="B24" s="414"/>
      <c r="C24" s="753"/>
      <c r="D24" s="754"/>
      <c r="E24" s="754"/>
      <c r="F24" s="755"/>
      <c r="H24" s="286"/>
      <c r="I24" s="286" t="s">
        <v>220</v>
      </c>
    </row>
    <row r="25" spans="1:13" ht="12.6" customHeight="1" thickBot="1" x14ac:dyDescent="0.3">
      <c r="A25" s="419">
        <v>20</v>
      </c>
      <c r="B25" s="415"/>
      <c r="C25" s="765"/>
      <c r="D25" s="766"/>
      <c r="E25" s="766"/>
      <c r="F25" s="767"/>
      <c r="H25" s="287" t="s">
        <v>221</v>
      </c>
      <c r="I25" s="286" t="s">
        <v>222</v>
      </c>
    </row>
    <row r="26" spans="1:13" ht="12.6" customHeight="1" x14ac:dyDescent="0.25">
      <c r="A26" s="417">
        <v>21</v>
      </c>
      <c r="B26" s="416"/>
      <c r="C26" s="774"/>
      <c r="D26" s="775"/>
      <c r="E26" s="775"/>
      <c r="F26" s="776"/>
      <c r="H26" s="286"/>
      <c r="I26" s="286" t="s">
        <v>223</v>
      </c>
    </row>
    <row r="27" spans="1:13" ht="12.6" customHeight="1" x14ac:dyDescent="0.25">
      <c r="A27" s="418">
        <v>22</v>
      </c>
      <c r="B27" s="414"/>
      <c r="C27" s="762"/>
      <c r="D27" s="763"/>
      <c r="E27" s="763"/>
      <c r="F27" s="764"/>
      <c r="H27" s="286"/>
    </row>
    <row r="28" spans="1:13" ht="12.6" customHeight="1" x14ac:dyDescent="0.25">
      <c r="A28" s="418">
        <v>23</v>
      </c>
      <c r="B28" s="414"/>
      <c r="C28" s="753"/>
      <c r="D28" s="754"/>
      <c r="E28" s="754"/>
      <c r="F28" s="755"/>
      <c r="H28" s="286"/>
      <c r="I28" s="116"/>
    </row>
    <row r="29" spans="1:13" ht="12.6" customHeight="1" x14ac:dyDescent="0.25">
      <c r="A29" s="418">
        <v>24</v>
      </c>
      <c r="B29" s="414"/>
      <c r="C29" s="762"/>
      <c r="D29" s="763"/>
      <c r="E29" s="763"/>
      <c r="F29" s="764"/>
      <c r="H29" s="286"/>
      <c r="I29" s="116"/>
    </row>
    <row r="30" spans="1:13" ht="12.6" customHeight="1" thickBot="1" x14ac:dyDescent="0.45">
      <c r="A30" s="419">
        <v>25</v>
      </c>
      <c r="B30" s="415"/>
      <c r="C30" s="771"/>
      <c r="D30" s="772"/>
      <c r="E30" s="772"/>
      <c r="F30" s="773"/>
      <c r="I30" s="304" t="s">
        <v>224</v>
      </c>
      <c r="J30" s="303"/>
      <c r="K30" s="303"/>
      <c r="L30" s="303"/>
      <c r="M30" s="301"/>
    </row>
    <row r="31" spans="1:13" ht="12.6" customHeight="1" x14ac:dyDescent="0.4">
      <c r="A31" s="417">
        <v>26</v>
      </c>
      <c r="B31" s="416"/>
      <c r="C31" s="774"/>
      <c r="D31" s="775"/>
      <c r="E31" s="775"/>
      <c r="F31" s="776"/>
      <c r="I31" s="304" t="s">
        <v>194</v>
      </c>
      <c r="J31" s="303"/>
      <c r="K31" s="303"/>
      <c r="L31" s="303"/>
      <c r="M31" s="301"/>
    </row>
    <row r="32" spans="1:13" ht="12.6" customHeight="1" x14ac:dyDescent="0.25">
      <c r="A32" s="418">
        <v>27</v>
      </c>
      <c r="B32" s="414"/>
      <c r="C32" s="762"/>
      <c r="D32" s="763"/>
      <c r="E32" s="763"/>
      <c r="F32" s="764"/>
      <c r="H32" s="286"/>
      <c r="I32" s="116"/>
      <c r="J32" s="285"/>
    </row>
    <row r="33" spans="1:10" ht="12.6" customHeight="1" x14ac:dyDescent="0.25">
      <c r="A33" s="418">
        <v>28</v>
      </c>
      <c r="B33" s="414"/>
      <c r="C33" s="753"/>
      <c r="D33" s="754"/>
      <c r="E33" s="754"/>
      <c r="F33" s="755"/>
      <c r="H33" s="287"/>
      <c r="I33" s="288" t="s">
        <v>195</v>
      </c>
      <c r="J33" s="282" t="s">
        <v>225</v>
      </c>
    </row>
    <row r="34" spans="1:10" ht="12.6" customHeight="1" x14ac:dyDescent="0.25">
      <c r="A34" s="418">
        <v>29</v>
      </c>
      <c r="B34" s="414"/>
      <c r="C34" s="762"/>
      <c r="D34" s="763"/>
      <c r="E34" s="763"/>
      <c r="F34" s="764"/>
      <c r="H34" s="286"/>
      <c r="I34" s="288" t="s">
        <v>196</v>
      </c>
      <c r="J34" s="282" t="s">
        <v>226</v>
      </c>
    </row>
    <row r="35" spans="1:10" ht="12.6" customHeight="1" thickBot="1" x14ac:dyDescent="0.3">
      <c r="A35" s="419">
        <v>30</v>
      </c>
      <c r="B35" s="415"/>
      <c r="C35" s="771"/>
      <c r="D35" s="772"/>
      <c r="E35" s="772"/>
      <c r="F35" s="773"/>
      <c r="H35" s="286"/>
      <c r="I35" s="288" t="s">
        <v>201</v>
      </c>
      <c r="J35" s="282" t="s">
        <v>227</v>
      </c>
    </row>
    <row r="36" spans="1:10" ht="12.6" customHeight="1" x14ac:dyDescent="0.25">
      <c r="A36" s="417">
        <v>31</v>
      </c>
      <c r="B36" s="307"/>
      <c r="C36" s="768"/>
      <c r="D36" s="769"/>
      <c r="E36" s="769"/>
      <c r="F36" s="770"/>
      <c r="H36" s="286"/>
      <c r="I36" s="288" t="s">
        <v>204</v>
      </c>
      <c r="J36" s="282" t="s">
        <v>228</v>
      </c>
    </row>
    <row r="37" spans="1:10" ht="12.6" customHeight="1" x14ac:dyDescent="0.25">
      <c r="A37" s="418">
        <v>32</v>
      </c>
      <c r="B37" s="305"/>
      <c r="C37" s="762"/>
      <c r="D37" s="763"/>
      <c r="E37" s="763"/>
      <c r="F37" s="764"/>
      <c r="H37" s="286"/>
      <c r="I37" s="288" t="s">
        <v>209</v>
      </c>
      <c r="J37" s="282" t="s">
        <v>229</v>
      </c>
    </row>
    <row r="38" spans="1:10" ht="12.6" customHeight="1" x14ac:dyDescent="0.25">
      <c r="A38" s="418">
        <v>33</v>
      </c>
      <c r="B38" s="305"/>
      <c r="C38" s="762"/>
      <c r="D38" s="763"/>
      <c r="E38" s="763"/>
      <c r="F38" s="764"/>
      <c r="H38" s="286"/>
      <c r="I38" s="288" t="s">
        <v>212</v>
      </c>
      <c r="J38" s="282" t="s">
        <v>230</v>
      </c>
    </row>
    <row r="39" spans="1:10" ht="12.6" customHeight="1" x14ac:dyDescent="0.25">
      <c r="A39" s="418">
        <v>34</v>
      </c>
      <c r="B39" s="305"/>
      <c r="C39" s="762"/>
      <c r="D39" s="763"/>
      <c r="E39" s="763"/>
      <c r="F39" s="764"/>
      <c r="H39" s="286"/>
      <c r="I39" s="288" t="s">
        <v>215</v>
      </c>
      <c r="J39" s="282" t="s">
        <v>231</v>
      </c>
    </row>
    <row r="40" spans="1:10" ht="12.6" customHeight="1" thickBot="1" x14ac:dyDescent="0.3">
      <c r="A40" s="419">
        <v>35</v>
      </c>
      <c r="B40" s="306"/>
      <c r="C40" s="765"/>
      <c r="D40" s="766"/>
      <c r="E40" s="766"/>
      <c r="F40" s="767"/>
      <c r="H40" s="286"/>
      <c r="I40" s="116"/>
      <c r="J40" s="282" t="s">
        <v>232</v>
      </c>
    </row>
    <row r="41" spans="1:10" ht="12.6" customHeight="1" x14ac:dyDescent="0.25">
      <c r="A41" s="417">
        <v>36</v>
      </c>
      <c r="B41" s="416"/>
      <c r="C41" s="775"/>
      <c r="D41" s="775"/>
      <c r="E41" s="775"/>
      <c r="F41" s="776"/>
      <c r="H41" s="286"/>
      <c r="I41" s="288" t="s">
        <v>218</v>
      </c>
      <c r="J41" s="282" t="s">
        <v>233</v>
      </c>
    </row>
    <row r="42" spans="1:10" ht="12.6" customHeight="1" x14ac:dyDescent="0.25">
      <c r="A42" s="418">
        <v>37</v>
      </c>
      <c r="B42" s="414"/>
      <c r="C42" s="762"/>
      <c r="D42" s="763"/>
      <c r="E42" s="763"/>
      <c r="F42" s="764"/>
      <c r="H42" s="286"/>
      <c r="I42" s="288" t="s">
        <v>221</v>
      </c>
      <c r="J42" s="282" t="s">
        <v>234</v>
      </c>
    </row>
    <row r="43" spans="1:10" ht="12.6" customHeight="1" x14ac:dyDescent="0.25">
      <c r="A43" s="418">
        <v>38</v>
      </c>
      <c r="B43" s="414"/>
      <c r="C43" s="754"/>
      <c r="D43" s="754"/>
      <c r="E43" s="754"/>
      <c r="F43" s="755"/>
      <c r="H43" s="286"/>
      <c r="I43" s="288" t="s">
        <v>235</v>
      </c>
      <c r="J43" s="282" t="s">
        <v>236</v>
      </c>
    </row>
    <row r="44" spans="1:10" ht="12.6" customHeight="1" x14ac:dyDescent="0.25">
      <c r="A44" s="418">
        <v>39</v>
      </c>
      <c r="B44" s="414"/>
      <c r="C44" s="762"/>
      <c r="D44" s="763"/>
      <c r="E44" s="763"/>
      <c r="F44" s="764"/>
      <c r="H44" s="286"/>
      <c r="I44" s="288" t="s">
        <v>237</v>
      </c>
      <c r="J44" s="282" t="s">
        <v>239</v>
      </c>
    </row>
    <row r="45" spans="1:10" ht="12.6" customHeight="1" thickBot="1" x14ac:dyDescent="0.3">
      <c r="A45" s="419">
        <v>40</v>
      </c>
      <c r="B45" s="415"/>
      <c r="C45" s="772"/>
      <c r="D45" s="772"/>
      <c r="E45" s="772"/>
      <c r="F45" s="773"/>
      <c r="H45" s="65"/>
      <c r="I45" s="288" t="s">
        <v>238</v>
      </c>
      <c r="J45" s="282" t="s">
        <v>240</v>
      </c>
    </row>
    <row r="46" spans="1:10" ht="12.6" customHeight="1" x14ac:dyDescent="0.25">
      <c r="A46" s="417">
        <v>41</v>
      </c>
      <c r="B46" s="416"/>
      <c r="C46" s="774"/>
      <c r="D46" s="775"/>
      <c r="E46" s="775"/>
      <c r="F46" s="776"/>
      <c r="H46" s="65"/>
    </row>
    <row r="47" spans="1:10" ht="12.6" customHeight="1" x14ac:dyDescent="0.25">
      <c r="A47" s="418">
        <v>42</v>
      </c>
      <c r="B47" s="414"/>
      <c r="C47" s="762"/>
      <c r="D47" s="763"/>
      <c r="E47" s="763"/>
      <c r="F47" s="764"/>
      <c r="H47" s="65"/>
    </row>
    <row r="48" spans="1:10" ht="12.6" customHeight="1" x14ac:dyDescent="0.25">
      <c r="A48" s="418">
        <v>43</v>
      </c>
      <c r="B48" s="414"/>
      <c r="C48" s="762"/>
      <c r="D48" s="763"/>
      <c r="E48" s="763"/>
      <c r="F48" s="764"/>
      <c r="H48" s="65"/>
    </row>
    <row r="49" spans="1:8" ht="12.6" customHeight="1" x14ac:dyDescent="0.25">
      <c r="A49" s="418">
        <v>44</v>
      </c>
      <c r="B49" s="414"/>
      <c r="C49" s="753"/>
      <c r="D49" s="754"/>
      <c r="E49" s="754"/>
      <c r="F49" s="755"/>
      <c r="H49" s="65"/>
    </row>
    <row r="50" spans="1:8" ht="12.6" customHeight="1" thickBot="1" x14ac:dyDescent="0.3">
      <c r="A50" s="419">
        <v>45</v>
      </c>
      <c r="B50" s="415"/>
      <c r="C50" s="765"/>
      <c r="D50" s="766"/>
      <c r="E50" s="766"/>
      <c r="F50" s="767"/>
      <c r="H50" s="65"/>
    </row>
    <row r="51" spans="1:8" ht="12.6" customHeight="1" x14ac:dyDescent="0.25">
      <c r="A51" s="417">
        <v>46</v>
      </c>
      <c r="B51" s="307"/>
      <c r="C51" s="768"/>
      <c r="D51" s="769"/>
      <c r="E51" s="769"/>
      <c r="F51" s="770"/>
      <c r="H51" s="65"/>
    </row>
    <row r="52" spans="1:8" ht="12.6" customHeight="1" x14ac:dyDescent="0.25">
      <c r="A52" s="418">
        <v>47</v>
      </c>
      <c r="B52" s="305"/>
      <c r="C52" s="762"/>
      <c r="D52" s="763"/>
      <c r="E52" s="763"/>
      <c r="F52" s="764"/>
      <c r="H52" s="65"/>
    </row>
    <row r="53" spans="1:8" ht="12.6" customHeight="1" x14ac:dyDescent="0.25">
      <c r="A53" s="418">
        <v>48</v>
      </c>
      <c r="B53" s="305"/>
      <c r="C53" s="753"/>
      <c r="D53" s="754"/>
      <c r="E53" s="754"/>
      <c r="F53" s="755"/>
      <c r="H53" s="65"/>
    </row>
    <row r="54" spans="1:8" ht="12.6" customHeight="1" x14ac:dyDescent="0.25">
      <c r="A54" s="418">
        <v>49</v>
      </c>
      <c r="B54" s="305"/>
      <c r="C54" s="762"/>
      <c r="D54" s="763"/>
      <c r="E54" s="763"/>
      <c r="F54" s="764"/>
      <c r="H54" s="65"/>
    </row>
    <row r="55" spans="1:8" ht="12.6" customHeight="1" thickBot="1" x14ac:dyDescent="0.3">
      <c r="A55" s="419">
        <v>50</v>
      </c>
      <c r="B55" s="306"/>
      <c r="C55" s="771"/>
      <c r="D55" s="772"/>
      <c r="E55" s="772"/>
      <c r="F55" s="773"/>
      <c r="H55" s="65"/>
    </row>
    <row r="56" spans="1:8" ht="17.399999999999999" x14ac:dyDescent="0.45">
      <c r="A56" s="1"/>
      <c r="B56" s="1"/>
      <c r="C56" s="1"/>
      <c r="D56" s="1"/>
      <c r="E56" s="1"/>
      <c r="F56" s="1"/>
    </row>
    <row r="57" spans="1:8" ht="17.399999999999999" x14ac:dyDescent="0.45">
      <c r="A57" s="1"/>
      <c r="B57" s="1"/>
      <c r="C57" s="1"/>
      <c r="D57" s="1"/>
      <c r="E57" s="1"/>
      <c r="F57" s="1"/>
    </row>
    <row r="58" spans="1:8" ht="17.399999999999999" x14ac:dyDescent="0.45">
      <c r="A58" s="1"/>
      <c r="B58" s="1"/>
      <c r="C58" s="1"/>
      <c r="D58" s="1"/>
      <c r="E58" s="1"/>
      <c r="F58" s="1"/>
    </row>
    <row r="59" spans="1:8" ht="17.399999999999999" x14ac:dyDescent="0.45">
      <c r="A59" s="1"/>
      <c r="B59" s="1"/>
      <c r="C59" s="1"/>
      <c r="D59" s="1"/>
      <c r="E59" s="1"/>
      <c r="F59" s="1"/>
    </row>
    <row r="60" spans="1:8" ht="17.399999999999999" x14ac:dyDescent="0.45">
      <c r="A60" s="1"/>
      <c r="B60" s="1"/>
      <c r="C60" s="1"/>
      <c r="D60" s="1"/>
      <c r="E60" s="1"/>
      <c r="F60" s="1"/>
    </row>
    <row r="61" spans="1:8" ht="17.399999999999999" x14ac:dyDescent="0.45">
      <c r="A61" s="1"/>
      <c r="B61" s="1"/>
      <c r="C61" s="1"/>
      <c r="D61" s="1"/>
      <c r="E61" s="1"/>
      <c r="F61" s="1"/>
    </row>
    <row r="62" spans="1:8" ht="17.399999999999999" x14ac:dyDescent="0.45">
      <c r="A62" s="1"/>
      <c r="B62" s="1"/>
      <c r="C62" s="1"/>
      <c r="D62" s="1"/>
      <c r="E62" s="1"/>
      <c r="F62" s="1"/>
    </row>
    <row r="63" spans="1:8" ht="17.399999999999999" x14ac:dyDescent="0.45">
      <c r="A63" s="1"/>
      <c r="B63" s="1"/>
      <c r="C63" s="1"/>
      <c r="D63" s="1"/>
      <c r="E63" s="1"/>
      <c r="F63" s="1"/>
    </row>
    <row r="64" spans="1:8" ht="17.399999999999999" x14ac:dyDescent="0.45">
      <c r="A64" s="1"/>
      <c r="B64" s="1"/>
      <c r="C64" s="1"/>
      <c r="D64" s="1"/>
      <c r="E64" s="1"/>
      <c r="F64" s="1"/>
    </row>
    <row r="65" spans="1:6" ht="17.399999999999999" x14ac:dyDescent="0.45">
      <c r="A65" s="1"/>
      <c r="B65" s="1"/>
      <c r="C65" s="1"/>
      <c r="D65" s="1"/>
      <c r="E65" s="1"/>
      <c r="F65" s="1"/>
    </row>
    <row r="66" spans="1:6" ht="17.399999999999999" x14ac:dyDescent="0.45">
      <c r="A66" s="1"/>
      <c r="B66" s="1"/>
      <c r="C66" s="1"/>
      <c r="D66" s="1"/>
      <c r="E66" s="1"/>
      <c r="F66" s="1"/>
    </row>
  </sheetData>
  <protectedRanges>
    <protectedRange sqref="B6:F55" name="ช่วง1_1_1"/>
  </protectedRanges>
  <mergeCells count="71">
    <mergeCell ref="C50:D50"/>
    <mergeCell ref="E50:F50"/>
    <mergeCell ref="C51:D51"/>
    <mergeCell ref="E51:F51"/>
    <mergeCell ref="C52:D52"/>
    <mergeCell ref="E52:F52"/>
    <mergeCell ref="C53:D53"/>
    <mergeCell ref="E53:F53"/>
    <mergeCell ref="C54:D54"/>
    <mergeCell ref="E54:F54"/>
    <mergeCell ref="C55:D55"/>
    <mergeCell ref="E55:F55"/>
    <mergeCell ref="C44:D44"/>
    <mergeCell ref="E44:F44"/>
    <mergeCell ref="C45:D45"/>
    <mergeCell ref="E45:F45"/>
    <mergeCell ref="C46:D46"/>
    <mergeCell ref="E46:F46"/>
    <mergeCell ref="C47:D47"/>
    <mergeCell ref="E47:F47"/>
    <mergeCell ref="C48:D48"/>
    <mergeCell ref="E48:F48"/>
    <mergeCell ref="C49:D49"/>
    <mergeCell ref="E49:F49"/>
    <mergeCell ref="C38:D38"/>
    <mergeCell ref="E38:F38"/>
    <mergeCell ref="C39:D39"/>
    <mergeCell ref="E39:F39"/>
    <mergeCell ref="C40:D40"/>
    <mergeCell ref="E40:F40"/>
    <mergeCell ref="C41:D41"/>
    <mergeCell ref="E41:F41"/>
    <mergeCell ref="C42:D42"/>
    <mergeCell ref="E42:F42"/>
    <mergeCell ref="C43:D43"/>
    <mergeCell ref="E43:F43"/>
    <mergeCell ref="C32:D32"/>
    <mergeCell ref="E32:F32"/>
    <mergeCell ref="C33:D33"/>
    <mergeCell ref="E33:F33"/>
    <mergeCell ref="C34:D34"/>
    <mergeCell ref="E34:F34"/>
    <mergeCell ref="C35:D35"/>
    <mergeCell ref="E35:F35"/>
    <mergeCell ref="C36:D36"/>
    <mergeCell ref="E36:F36"/>
    <mergeCell ref="C37:D37"/>
    <mergeCell ref="E37:F37"/>
    <mergeCell ref="C26:D26"/>
    <mergeCell ref="E26:F26"/>
    <mergeCell ref="C27:D27"/>
    <mergeCell ref="E27:F27"/>
    <mergeCell ref="C28:D28"/>
    <mergeCell ref="E28:F28"/>
    <mergeCell ref="C29:D29"/>
    <mergeCell ref="E29:F29"/>
    <mergeCell ref="C30:D30"/>
    <mergeCell ref="E30:F30"/>
    <mergeCell ref="C31:D31"/>
    <mergeCell ref="E31:F31"/>
    <mergeCell ref="C24:D24"/>
    <mergeCell ref="E24:F24"/>
    <mergeCell ref="C25:D25"/>
    <mergeCell ref="E25:F25"/>
    <mergeCell ref="C22:D22"/>
    <mergeCell ref="E22:F22"/>
    <mergeCell ref="A1:A5"/>
    <mergeCell ref="B1:B5"/>
    <mergeCell ref="C1:F5"/>
    <mergeCell ref="C23:D23"/>
    <mergeCell ref="E23:F23"/>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66"/>
  <sheetViews>
    <sheetView tabSelected="1" workbookViewId="0">
      <selection activeCell="R25" sqref="R25"/>
    </sheetView>
  </sheetViews>
  <sheetFormatPr defaultRowHeight="13.2" x14ac:dyDescent="0.25"/>
  <cols>
    <col min="1" max="1" width="4.6640625" customWidth="1"/>
    <col min="2" max="2" width="6.5546875" customWidth="1"/>
    <col min="3" max="3" width="6.33203125" customWidth="1"/>
    <col min="4" max="4" width="8.5546875" customWidth="1"/>
    <col min="5" max="5" width="6.6640625" customWidth="1"/>
    <col min="6" max="6" width="3.88671875" customWidth="1"/>
    <col min="7" max="7" width="2" customWidth="1"/>
    <col min="8" max="8" width="3" customWidth="1"/>
    <col min="9" max="9" width="2.6640625" customWidth="1"/>
  </cols>
  <sheetData>
    <row r="1" spans="1:13" ht="18" customHeight="1" x14ac:dyDescent="0.25">
      <c r="A1" s="733" t="s">
        <v>0</v>
      </c>
      <c r="B1" s="736" t="s">
        <v>13</v>
      </c>
      <c r="C1" s="738" t="s">
        <v>1</v>
      </c>
      <c r="D1" s="739"/>
      <c r="E1" s="739"/>
      <c r="F1" s="740"/>
    </row>
    <row r="2" spans="1:13" ht="14.25" customHeight="1" x14ac:dyDescent="0.25">
      <c r="A2" s="734"/>
      <c r="B2" s="737"/>
      <c r="C2" s="741"/>
      <c r="D2" s="742"/>
      <c r="E2" s="742"/>
      <c r="F2" s="743"/>
    </row>
    <row r="3" spans="1:13" ht="12.75" customHeight="1" x14ac:dyDescent="0.25">
      <c r="A3" s="734"/>
      <c r="B3" s="737"/>
      <c r="C3" s="741"/>
      <c r="D3" s="742"/>
      <c r="E3" s="742"/>
      <c r="F3" s="743"/>
    </row>
    <row r="4" spans="1:13" ht="5.25" customHeight="1" x14ac:dyDescent="0.25">
      <c r="A4" s="735"/>
      <c r="B4" s="737"/>
      <c r="C4" s="741"/>
      <c r="D4" s="742"/>
      <c r="E4" s="742"/>
      <c r="F4" s="743"/>
    </row>
    <row r="5" spans="1:13" ht="22.5" customHeight="1" thickBot="1" x14ac:dyDescent="0.45">
      <c r="A5" s="735"/>
      <c r="B5" s="737"/>
      <c r="C5" s="741"/>
      <c r="D5" s="742"/>
      <c r="E5" s="742"/>
      <c r="F5" s="743"/>
      <c r="I5" s="300" t="s">
        <v>193</v>
      </c>
      <c r="J5" s="301"/>
      <c r="K5" s="301"/>
      <c r="L5" s="301"/>
      <c r="M5" s="301"/>
    </row>
    <row r="6" spans="1:13" ht="12.6" customHeight="1" x14ac:dyDescent="0.4">
      <c r="A6" s="417">
        <v>1</v>
      </c>
      <c r="B6" s="413" t="s">
        <v>509</v>
      </c>
      <c r="C6" s="398" t="s">
        <v>450</v>
      </c>
      <c r="D6" s="371" t="s">
        <v>515</v>
      </c>
      <c r="E6" s="371" t="s">
        <v>329</v>
      </c>
      <c r="F6" s="445"/>
      <c r="I6" s="300"/>
      <c r="J6" s="301"/>
      <c r="K6" s="301"/>
      <c r="L6" s="301"/>
      <c r="M6" s="301"/>
    </row>
    <row r="7" spans="1:13" ht="12.6" customHeight="1" x14ac:dyDescent="0.75">
      <c r="A7" s="418">
        <v>2</v>
      </c>
      <c r="B7" s="409" t="s">
        <v>510</v>
      </c>
      <c r="C7" s="441" t="s">
        <v>450</v>
      </c>
      <c r="D7" s="375" t="s">
        <v>516</v>
      </c>
      <c r="E7" s="443" t="s">
        <v>330</v>
      </c>
      <c r="F7" s="446"/>
      <c r="H7" s="284"/>
      <c r="I7" s="302" t="s">
        <v>207</v>
      </c>
      <c r="J7" s="303"/>
      <c r="K7" s="303"/>
      <c r="L7" s="303"/>
      <c r="M7" s="303"/>
    </row>
    <row r="8" spans="1:13" ht="12.6" customHeight="1" x14ac:dyDescent="0.75">
      <c r="A8" s="418">
        <v>3</v>
      </c>
      <c r="B8" s="409" t="s">
        <v>511</v>
      </c>
      <c r="C8" s="441" t="s">
        <v>450</v>
      </c>
      <c r="D8" s="375" t="s">
        <v>517</v>
      </c>
      <c r="E8" s="443" t="s">
        <v>331</v>
      </c>
      <c r="F8" s="446"/>
      <c r="H8" s="284"/>
      <c r="I8" s="302" t="s">
        <v>208</v>
      </c>
      <c r="J8" s="303"/>
      <c r="K8" s="303"/>
      <c r="L8" s="303"/>
      <c r="M8" s="303"/>
    </row>
    <row r="9" spans="1:13" ht="12.6" customHeight="1" x14ac:dyDescent="0.4">
      <c r="A9" s="418">
        <v>4</v>
      </c>
      <c r="B9" s="409" t="s">
        <v>512</v>
      </c>
      <c r="C9" s="441" t="s">
        <v>450</v>
      </c>
      <c r="D9" s="375" t="s">
        <v>518</v>
      </c>
      <c r="E9" s="443" t="s">
        <v>332</v>
      </c>
      <c r="F9" s="446"/>
      <c r="H9" s="286" t="s">
        <v>195</v>
      </c>
      <c r="I9" s="286" t="s">
        <v>198</v>
      </c>
      <c r="J9" s="283"/>
    </row>
    <row r="10" spans="1:13" ht="12.6" customHeight="1" thickBot="1" x14ac:dyDescent="0.45">
      <c r="A10" s="419">
        <v>5</v>
      </c>
      <c r="B10" s="412" t="s">
        <v>513</v>
      </c>
      <c r="C10" s="447" t="s">
        <v>453</v>
      </c>
      <c r="D10" s="448" t="s">
        <v>519</v>
      </c>
      <c r="E10" s="449" t="s">
        <v>333</v>
      </c>
      <c r="F10" s="450"/>
      <c r="H10" s="286"/>
      <c r="I10" s="286" t="s">
        <v>197</v>
      </c>
      <c r="J10" s="283"/>
    </row>
    <row r="11" spans="1:13" ht="12.6" customHeight="1" x14ac:dyDescent="0.4">
      <c r="A11" s="417">
        <v>6</v>
      </c>
      <c r="B11" s="411" t="s">
        <v>514</v>
      </c>
      <c r="C11" s="442" t="s">
        <v>453</v>
      </c>
      <c r="D11" s="443" t="s">
        <v>520</v>
      </c>
      <c r="E11" s="451" t="s">
        <v>334</v>
      </c>
      <c r="F11" s="444"/>
      <c r="H11" s="286" t="s">
        <v>196</v>
      </c>
      <c r="I11" s="286" t="s">
        <v>199</v>
      </c>
      <c r="J11" s="283"/>
    </row>
    <row r="12" spans="1:13" ht="12.6" customHeight="1" x14ac:dyDescent="0.4">
      <c r="A12" s="418">
        <v>7</v>
      </c>
      <c r="B12" s="414"/>
      <c r="C12" s="747"/>
      <c r="D12" s="748"/>
      <c r="E12" s="751"/>
      <c r="F12" s="749"/>
      <c r="H12" s="286"/>
      <c r="I12" s="286" t="s">
        <v>200</v>
      </c>
      <c r="J12" s="283"/>
    </row>
    <row r="13" spans="1:13" ht="12.6" customHeight="1" x14ac:dyDescent="0.4">
      <c r="A13" s="418">
        <v>8</v>
      </c>
      <c r="B13" s="414"/>
      <c r="C13" s="744"/>
      <c r="D13" s="745"/>
      <c r="E13" s="745"/>
      <c r="F13" s="746"/>
      <c r="H13" s="287" t="s">
        <v>201</v>
      </c>
      <c r="I13" s="286" t="s">
        <v>202</v>
      </c>
      <c r="J13" s="283"/>
    </row>
    <row r="14" spans="1:13" ht="12.6" customHeight="1" x14ac:dyDescent="0.4">
      <c r="A14" s="418">
        <v>9</v>
      </c>
      <c r="B14" s="414"/>
      <c r="C14" s="777"/>
      <c r="D14" s="778"/>
      <c r="E14" s="748"/>
      <c r="F14" s="749"/>
      <c r="H14" s="286"/>
      <c r="I14" s="286" t="s">
        <v>203</v>
      </c>
      <c r="J14" s="283"/>
    </row>
    <row r="15" spans="1:13" ht="12.6" customHeight="1" thickBot="1" x14ac:dyDescent="0.45">
      <c r="A15" s="419">
        <v>10</v>
      </c>
      <c r="B15" s="415"/>
      <c r="C15" s="756"/>
      <c r="D15" s="757"/>
      <c r="E15" s="757"/>
      <c r="F15" s="758"/>
      <c r="H15" s="287" t="s">
        <v>204</v>
      </c>
      <c r="I15" s="286" t="s">
        <v>205</v>
      </c>
      <c r="J15" s="283"/>
    </row>
    <row r="16" spans="1:13" ht="12.6" customHeight="1" x14ac:dyDescent="0.4">
      <c r="A16" s="417">
        <v>11</v>
      </c>
      <c r="B16" s="424"/>
      <c r="C16" s="759"/>
      <c r="D16" s="760"/>
      <c r="E16" s="760"/>
      <c r="F16" s="761"/>
      <c r="H16" s="286"/>
      <c r="I16" s="286" t="s">
        <v>206</v>
      </c>
      <c r="J16" s="283"/>
    </row>
    <row r="17" spans="1:13" ht="12.6" customHeight="1" x14ac:dyDescent="0.4">
      <c r="A17" s="418">
        <v>12</v>
      </c>
      <c r="B17" s="414"/>
      <c r="C17" s="747"/>
      <c r="D17" s="748"/>
      <c r="E17" s="748"/>
      <c r="F17" s="749"/>
      <c r="H17" s="287" t="s">
        <v>209</v>
      </c>
      <c r="I17" s="286" t="s">
        <v>210</v>
      </c>
      <c r="J17" s="283"/>
    </row>
    <row r="18" spans="1:13" ht="12.6" customHeight="1" x14ac:dyDescent="0.4">
      <c r="A18" s="418">
        <v>13</v>
      </c>
      <c r="B18" s="414"/>
      <c r="C18" s="750"/>
      <c r="D18" s="751"/>
      <c r="E18" s="751"/>
      <c r="F18" s="752"/>
      <c r="H18" s="286"/>
      <c r="I18" s="286" t="s">
        <v>211</v>
      </c>
      <c r="J18" s="283"/>
    </row>
    <row r="19" spans="1:13" ht="12.6" customHeight="1" x14ac:dyDescent="0.4">
      <c r="A19" s="420">
        <v>14</v>
      </c>
      <c r="B19" s="424"/>
      <c r="C19" s="753"/>
      <c r="D19" s="754"/>
      <c r="E19" s="754"/>
      <c r="F19" s="755"/>
      <c r="H19" s="287" t="s">
        <v>212</v>
      </c>
      <c r="I19" s="286" t="s">
        <v>213</v>
      </c>
      <c r="J19" s="283"/>
    </row>
    <row r="20" spans="1:13" ht="12.6" customHeight="1" thickBot="1" x14ac:dyDescent="0.45">
      <c r="A20" s="419">
        <v>15</v>
      </c>
      <c r="B20" s="415"/>
      <c r="C20" s="765"/>
      <c r="D20" s="766"/>
      <c r="E20" s="766"/>
      <c r="F20" s="767"/>
      <c r="H20" s="286"/>
      <c r="I20" s="286" t="s">
        <v>214</v>
      </c>
      <c r="J20" s="283"/>
    </row>
    <row r="21" spans="1:13" ht="12.6" customHeight="1" x14ac:dyDescent="0.4">
      <c r="A21" s="417">
        <v>16</v>
      </c>
      <c r="B21" s="416"/>
      <c r="C21" s="768"/>
      <c r="D21" s="769"/>
      <c r="E21" s="769"/>
      <c r="F21" s="770"/>
      <c r="H21" s="287" t="s">
        <v>215</v>
      </c>
      <c r="I21" s="286" t="s">
        <v>216</v>
      </c>
      <c r="J21" s="283"/>
    </row>
    <row r="22" spans="1:13" ht="12.6" customHeight="1" x14ac:dyDescent="0.4">
      <c r="A22" s="418">
        <v>17</v>
      </c>
      <c r="B22" s="414"/>
      <c r="C22" s="753"/>
      <c r="D22" s="754"/>
      <c r="E22" s="754"/>
      <c r="F22" s="755"/>
      <c r="H22" s="286"/>
      <c r="I22" s="286" t="s">
        <v>217</v>
      </c>
      <c r="J22" s="283"/>
    </row>
    <row r="23" spans="1:13" ht="12.6" customHeight="1" x14ac:dyDescent="0.4">
      <c r="A23" s="418">
        <v>18</v>
      </c>
      <c r="B23" s="414"/>
      <c r="C23" s="762"/>
      <c r="D23" s="763"/>
      <c r="E23" s="763"/>
      <c r="F23" s="764"/>
      <c r="H23" s="287" t="s">
        <v>218</v>
      </c>
      <c r="I23" s="286" t="s">
        <v>219</v>
      </c>
      <c r="J23" s="283"/>
    </row>
    <row r="24" spans="1:13" ht="12.6" customHeight="1" x14ac:dyDescent="0.25">
      <c r="A24" s="418">
        <v>19</v>
      </c>
      <c r="B24" s="414"/>
      <c r="C24" s="753"/>
      <c r="D24" s="754"/>
      <c r="E24" s="754"/>
      <c r="F24" s="755"/>
      <c r="H24" s="286"/>
      <c r="I24" s="286" t="s">
        <v>220</v>
      </c>
    </row>
    <row r="25" spans="1:13" ht="12.6" customHeight="1" thickBot="1" x14ac:dyDescent="0.3">
      <c r="A25" s="419">
        <v>20</v>
      </c>
      <c r="B25" s="415"/>
      <c r="C25" s="765"/>
      <c r="D25" s="766"/>
      <c r="E25" s="766"/>
      <c r="F25" s="767"/>
      <c r="H25" s="287" t="s">
        <v>221</v>
      </c>
      <c r="I25" s="286" t="s">
        <v>222</v>
      </c>
    </row>
    <row r="26" spans="1:13" ht="12.6" customHeight="1" x14ac:dyDescent="0.25">
      <c r="A26" s="417">
        <v>21</v>
      </c>
      <c r="B26" s="416"/>
      <c r="C26" s="774"/>
      <c r="D26" s="775"/>
      <c r="E26" s="775"/>
      <c r="F26" s="776"/>
      <c r="H26" s="286"/>
      <c r="I26" s="286" t="s">
        <v>223</v>
      </c>
    </row>
    <row r="27" spans="1:13" ht="12.6" customHeight="1" x14ac:dyDescent="0.25">
      <c r="A27" s="418">
        <v>22</v>
      </c>
      <c r="B27" s="414"/>
      <c r="C27" s="762"/>
      <c r="D27" s="763"/>
      <c r="E27" s="763"/>
      <c r="F27" s="764"/>
      <c r="H27" s="286"/>
    </row>
    <row r="28" spans="1:13" ht="12.6" customHeight="1" x14ac:dyDescent="0.25">
      <c r="A28" s="418">
        <v>23</v>
      </c>
      <c r="B28" s="414"/>
      <c r="C28" s="753"/>
      <c r="D28" s="754"/>
      <c r="E28" s="754"/>
      <c r="F28" s="755"/>
      <c r="H28" s="286"/>
      <c r="I28" s="116"/>
    </row>
    <row r="29" spans="1:13" ht="12.6" customHeight="1" x14ac:dyDescent="0.25">
      <c r="A29" s="418">
        <v>24</v>
      </c>
      <c r="B29" s="414"/>
      <c r="C29" s="762"/>
      <c r="D29" s="763"/>
      <c r="E29" s="763"/>
      <c r="F29" s="764"/>
      <c r="H29" s="286"/>
      <c r="I29" s="116"/>
    </row>
    <row r="30" spans="1:13" ht="12.6" customHeight="1" thickBot="1" x14ac:dyDescent="0.45">
      <c r="A30" s="419">
        <v>25</v>
      </c>
      <c r="B30" s="415"/>
      <c r="C30" s="771"/>
      <c r="D30" s="772"/>
      <c r="E30" s="772"/>
      <c r="F30" s="773"/>
      <c r="I30" s="304" t="s">
        <v>224</v>
      </c>
      <c r="J30" s="303"/>
      <c r="K30" s="303"/>
      <c r="L30" s="303"/>
      <c r="M30" s="301"/>
    </row>
    <row r="31" spans="1:13" ht="12.6" customHeight="1" x14ac:dyDescent="0.4">
      <c r="A31" s="417">
        <v>26</v>
      </c>
      <c r="B31" s="416"/>
      <c r="C31" s="774"/>
      <c r="D31" s="775"/>
      <c r="E31" s="775"/>
      <c r="F31" s="776"/>
      <c r="I31" s="304" t="s">
        <v>194</v>
      </c>
      <c r="J31" s="303"/>
      <c r="K31" s="303"/>
      <c r="L31" s="303"/>
      <c r="M31" s="301"/>
    </row>
    <row r="32" spans="1:13" ht="12.6" customHeight="1" x14ac:dyDescent="0.25">
      <c r="A32" s="418">
        <v>27</v>
      </c>
      <c r="B32" s="414"/>
      <c r="C32" s="762"/>
      <c r="D32" s="763"/>
      <c r="E32" s="763"/>
      <c r="F32" s="764"/>
      <c r="H32" s="286"/>
      <c r="I32" s="116"/>
      <c r="J32" s="285"/>
    </row>
    <row r="33" spans="1:10" ht="12.6" customHeight="1" x14ac:dyDescent="0.25">
      <c r="A33" s="418">
        <v>28</v>
      </c>
      <c r="B33" s="414"/>
      <c r="C33" s="753"/>
      <c r="D33" s="754"/>
      <c r="E33" s="754"/>
      <c r="F33" s="755"/>
      <c r="H33" s="287"/>
      <c r="I33" s="288" t="s">
        <v>195</v>
      </c>
      <c r="J33" s="282" t="s">
        <v>225</v>
      </c>
    </row>
    <row r="34" spans="1:10" ht="12.6" customHeight="1" x14ac:dyDescent="0.25">
      <c r="A34" s="418">
        <v>29</v>
      </c>
      <c r="B34" s="414"/>
      <c r="C34" s="762"/>
      <c r="D34" s="763"/>
      <c r="E34" s="763"/>
      <c r="F34" s="764"/>
      <c r="H34" s="286"/>
      <c r="I34" s="288" t="s">
        <v>196</v>
      </c>
      <c r="J34" s="282" t="s">
        <v>226</v>
      </c>
    </row>
    <row r="35" spans="1:10" ht="12.6" customHeight="1" thickBot="1" x14ac:dyDescent="0.3">
      <c r="A35" s="419">
        <v>30</v>
      </c>
      <c r="B35" s="415"/>
      <c r="C35" s="771"/>
      <c r="D35" s="772"/>
      <c r="E35" s="772"/>
      <c r="F35" s="773"/>
      <c r="H35" s="286"/>
      <c r="I35" s="288" t="s">
        <v>201</v>
      </c>
      <c r="J35" s="282" t="s">
        <v>227</v>
      </c>
    </row>
    <row r="36" spans="1:10" ht="12.6" customHeight="1" x14ac:dyDescent="0.25">
      <c r="A36" s="417">
        <v>31</v>
      </c>
      <c r="B36" s="307"/>
      <c r="C36" s="768"/>
      <c r="D36" s="769"/>
      <c r="E36" s="769"/>
      <c r="F36" s="770"/>
      <c r="H36" s="286"/>
      <c r="I36" s="288" t="s">
        <v>204</v>
      </c>
      <c r="J36" s="282" t="s">
        <v>228</v>
      </c>
    </row>
    <row r="37" spans="1:10" ht="12.6" customHeight="1" x14ac:dyDescent="0.25">
      <c r="A37" s="418">
        <v>32</v>
      </c>
      <c r="B37" s="305"/>
      <c r="C37" s="762"/>
      <c r="D37" s="763"/>
      <c r="E37" s="763"/>
      <c r="F37" s="764"/>
      <c r="H37" s="286"/>
      <c r="I37" s="288" t="s">
        <v>209</v>
      </c>
      <c r="J37" s="282" t="s">
        <v>229</v>
      </c>
    </row>
    <row r="38" spans="1:10" ht="12.6" customHeight="1" x14ac:dyDescent="0.25">
      <c r="A38" s="418">
        <v>33</v>
      </c>
      <c r="B38" s="305"/>
      <c r="C38" s="762"/>
      <c r="D38" s="763"/>
      <c r="E38" s="763"/>
      <c r="F38" s="764"/>
      <c r="H38" s="286"/>
      <c r="I38" s="288" t="s">
        <v>212</v>
      </c>
      <c r="J38" s="282" t="s">
        <v>230</v>
      </c>
    </row>
    <row r="39" spans="1:10" ht="12.6" customHeight="1" x14ac:dyDescent="0.25">
      <c r="A39" s="418">
        <v>34</v>
      </c>
      <c r="B39" s="305"/>
      <c r="C39" s="762"/>
      <c r="D39" s="763"/>
      <c r="E39" s="763"/>
      <c r="F39" s="764"/>
      <c r="H39" s="286"/>
      <c r="I39" s="288" t="s">
        <v>215</v>
      </c>
      <c r="J39" s="282" t="s">
        <v>231</v>
      </c>
    </row>
    <row r="40" spans="1:10" ht="12.6" customHeight="1" thickBot="1" x14ac:dyDescent="0.3">
      <c r="A40" s="419">
        <v>35</v>
      </c>
      <c r="B40" s="306"/>
      <c r="C40" s="765"/>
      <c r="D40" s="766"/>
      <c r="E40" s="766"/>
      <c r="F40" s="767"/>
      <c r="H40" s="286"/>
      <c r="I40" s="116"/>
      <c r="J40" s="282" t="s">
        <v>232</v>
      </c>
    </row>
    <row r="41" spans="1:10" ht="12.6" customHeight="1" x14ac:dyDescent="0.25">
      <c r="A41" s="417">
        <v>36</v>
      </c>
      <c r="B41" s="416"/>
      <c r="C41" s="775"/>
      <c r="D41" s="775"/>
      <c r="E41" s="775"/>
      <c r="F41" s="776"/>
      <c r="H41" s="286"/>
      <c r="I41" s="288" t="s">
        <v>218</v>
      </c>
      <c r="J41" s="282" t="s">
        <v>233</v>
      </c>
    </row>
    <row r="42" spans="1:10" ht="12.6" customHeight="1" x14ac:dyDescent="0.25">
      <c r="A42" s="418">
        <v>37</v>
      </c>
      <c r="B42" s="414"/>
      <c r="C42" s="762"/>
      <c r="D42" s="763"/>
      <c r="E42" s="763"/>
      <c r="F42" s="764"/>
      <c r="H42" s="286"/>
      <c r="I42" s="288" t="s">
        <v>221</v>
      </c>
      <c r="J42" s="282" t="s">
        <v>234</v>
      </c>
    </row>
    <row r="43" spans="1:10" ht="12.6" customHeight="1" x14ac:dyDescent="0.25">
      <c r="A43" s="418">
        <v>38</v>
      </c>
      <c r="B43" s="414"/>
      <c r="C43" s="754"/>
      <c r="D43" s="754"/>
      <c r="E43" s="754"/>
      <c r="F43" s="755"/>
      <c r="H43" s="286"/>
      <c r="I43" s="288" t="s">
        <v>235</v>
      </c>
      <c r="J43" s="282" t="s">
        <v>236</v>
      </c>
    </row>
    <row r="44" spans="1:10" ht="12.6" customHeight="1" x14ac:dyDescent="0.25">
      <c r="A44" s="418">
        <v>39</v>
      </c>
      <c r="B44" s="414"/>
      <c r="C44" s="762"/>
      <c r="D44" s="763"/>
      <c r="E44" s="763"/>
      <c r="F44" s="764"/>
      <c r="H44" s="286"/>
      <c r="I44" s="288" t="s">
        <v>237</v>
      </c>
      <c r="J44" s="282" t="s">
        <v>239</v>
      </c>
    </row>
    <row r="45" spans="1:10" ht="12.6" customHeight="1" thickBot="1" x14ac:dyDescent="0.3">
      <c r="A45" s="419">
        <v>40</v>
      </c>
      <c r="B45" s="415"/>
      <c r="C45" s="772"/>
      <c r="D45" s="772"/>
      <c r="E45" s="772"/>
      <c r="F45" s="773"/>
      <c r="H45" s="65"/>
      <c r="I45" s="288" t="s">
        <v>238</v>
      </c>
      <c r="J45" s="282" t="s">
        <v>240</v>
      </c>
    </row>
    <row r="46" spans="1:10" ht="12.6" customHeight="1" x14ac:dyDescent="0.25">
      <c r="A46" s="417">
        <v>41</v>
      </c>
      <c r="B46" s="416"/>
      <c r="C46" s="774"/>
      <c r="D46" s="775"/>
      <c r="E46" s="775"/>
      <c r="F46" s="776"/>
      <c r="H46" s="65"/>
    </row>
    <row r="47" spans="1:10" ht="12.6" customHeight="1" x14ac:dyDescent="0.25">
      <c r="A47" s="418">
        <v>42</v>
      </c>
      <c r="B47" s="414"/>
      <c r="C47" s="762"/>
      <c r="D47" s="763"/>
      <c r="E47" s="763"/>
      <c r="F47" s="764"/>
      <c r="H47" s="65"/>
    </row>
    <row r="48" spans="1:10" ht="12.6" customHeight="1" x14ac:dyDescent="0.25">
      <c r="A48" s="418">
        <v>43</v>
      </c>
      <c r="B48" s="414"/>
      <c r="C48" s="762"/>
      <c r="D48" s="763"/>
      <c r="E48" s="763"/>
      <c r="F48" s="764"/>
      <c r="H48" s="65"/>
    </row>
    <row r="49" spans="1:8" ht="12.6" customHeight="1" x14ac:dyDescent="0.25">
      <c r="A49" s="418">
        <v>44</v>
      </c>
      <c r="B49" s="414"/>
      <c r="C49" s="753"/>
      <c r="D49" s="754"/>
      <c r="E49" s="754"/>
      <c r="F49" s="755"/>
      <c r="H49" s="65"/>
    </row>
    <row r="50" spans="1:8" ht="12.6" customHeight="1" thickBot="1" x14ac:dyDescent="0.3">
      <c r="A50" s="419">
        <v>45</v>
      </c>
      <c r="B50" s="415"/>
      <c r="C50" s="765"/>
      <c r="D50" s="766"/>
      <c r="E50" s="766"/>
      <c r="F50" s="767"/>
      <c r="H50" s="65"/>
    </row>
    <row r="51" spans="1:8" ht="12.6" customHeight="1" x14ac:dyDescent="0.25">
      <c r="A51" s="417">
        <v>46</v>
      </c>
      <c r="B51" s="307"/>
      <c r="C51" s="768"/>
      <c r="D51" s="769"/>
      <c r="E51" s="769"/>
      <c r="F51" s="770"/>
      <c r="H51" s="65"/>
    </row>
    <row r="52" spans="1:8" ht="12.6" customHeight="1" x14ac:dyDescent="0.25">
      <c r="A52" s="418">
        <v>47</v>
      </c>
      <c r="B52" s="305"/>
      <c r="C52" s="762"/>
      <c r="D52" s="763"/>
      <c r="E52" s="763"/>
      <c r="F52" s="764"/>
      <c r="H52" s="65"/>
    </row>
    <row r="53" spans="1:8" ht="12.6" customHeight="1" x14ac:dyDescent="0.25">
      <c r="A53" s="418">
        <v>48</v>
      </c>
      <c r="B53" s="305"/>
      <c r="C53" s="753"/>
      <c r="D53" s="754"/>
      <c r="E53" s="754"/>
      <c r="F53" s="755"/>
      <c r="H53" s="65"/>
    </row>
    <row r="54" spans="1:8" ht="12.6" customHeight="1" x14ac:dyDescent="0.25">
      <c r="A54" s="418">
        <v>49</v>
      </c>
      <c r="B54" s="305"/>
      <c r="C54" s="762"/>
      <c r="D54" s="763"/>
      <c r="E54" s="763"/>
      <c r="F54" s="764"/>
      <c r="H54" s="65"/>
    </row>
    <row r="55" spans="1:8" ht="12.6" customHeight="1" thickBot="1" x14ac:dyDescent="0.3">
      <c r="A55" s="419">
        <v>50</v>
      </c>
      <c r="B55" s="306"/>
      <c r="C55" s="771"/>
      <c r="D55" s="772"/>
      <c r="E55" s="772"/>
      <c r="F55" s="773"/>
      <c r="H55" s="65"/>
    </row>
    <row r="56" spans="1:8" ht="17.399999999999999" x14ac:dyDescent="0.45">
      <c r="A56" s="1"/>
      <c r="B56" s="1"/>
      <c r="C56" s="1"/>
      <c r="D56" s="1"/>
      <c r="E56" s="1"/>
      <c r="F56" s="1"/>
    </row>
    <row r="57" spans="1:8" ht="17.399999999999999" x14ac:dyDescent="0.45">
      <c r="A57" s="1"/>
      <c r="B57" s="1"/>
      <c r="C57" s="1"/>
      <c r="D57" s="1"/>
      <c r="E57" s="1"/>
      <c r="F57" s="1"/>
    </row>
    <row r="58" spans="1:8" ht="17.399999999999999" x14ac:dyDescent="0.45">
      <c r="A58" s="1"/>
      <c r="B58" s="1"/>
      <c r="C58" s="1"/>
      <c r="D58" s="1"/>
      <c r="E58" s="1"/>
      <c r="F58" s="1"/>
    </row>
    <row r="59" spans="1:8" ht="17.399999999999999" x14ac:dyDescent="0.45">
      <c r="A59" s="1"/>
      <c r="B59" s="1"/>
      <c r="C59" s="1"/>
      <c r="D59" s="1"/>
      <c r="E59" s="1"/>
      <c r="F59" s="1"/>
    </row>
    <row r="60" spans="1:8" ht="17.399999999999999" x14ac:dyDescent="0.45">
      <c r="A60" s="1"/>
      <c r="B60" s="1"/>
      <c r="C60" s="1"/>
      <c r="D60" s="1"/>
      <c r="E60" s="1"/>
      <c r="F60" s="1"/>
    </row>
    <row r="61" spans="1:8" ht="17.399999999999999" x14ac:dyDescent="0.45">
      <c r="A61" s="1"/>
      <c r="B61" s="1"/>
      <c r="C61" s="1"/>
      <c r="D61" s="1"/>
      <c r="E61" s="1"/>
      <c r="F61" s="1"/>
    </row>
    <row r="62" spans="1:8" ht="17.399999999999999" x14ac:dyDescent="0.45">
      <c r="A62" s="1"/>
      <c r="B62" s="1"/>
      <c r="C62" s="1"/>
      <c r="D62" s="1"/>
      <c r="E62" s="1"/>
      <c r="F62" s="1"/>
    </row>
    <row r="63" spans="1:8" ht="17.399999999999999" x14ac:dyDescent="0.45">
      <c r="A63" s="1"/>
      <c r="B63" s="1"/>
      <c r="C63" s="1"/>
      <c r="D63" s="1"/>
      <c r="E63" s="1"/>
      <c r="F63" s="1"/>
    </row>
    <row r="64" spans="1:8" ht="17.399999999999999" x14ac:dyDescent="0.45">
      <c r="A64" s="1"/>
      <c r="B64" s="1"/>
      <c r="C64" s="1"/>
      <c r="D64" s="1"/>
      <c r="E64" s="1"/>
      <c r="F64" s="1"/>
    </row>
    <row r="65" spans="1:6" ht="17.399999999999999" x14ac:dyDescent="0.45">
      <c r="A65" s="1"/>
      <c r="B65" s="1"/>
      <c r="C65" s="1"/>
      <c r="D65" s="1"/>
      <c r="E65" s="1"/>
      <c r="F65" s="1"/>
    </row>
    <row r="66" spans="1:6" ht="17.399999999999999" x14ac:dyDescent="0.45">
      <c r="A66" s="1"/>
      <c r="B66" s="1"/>
      <c r="C66" s="1"/>
      <c r="D66" s="1"/>
      <c r="E66" s="1"/>
      <c r="F66" s="1"/>
    </row>
  </sheetData>
  <protectedRanges>
    <protectedRange sqref="B6:F55" name="ช่วง1_1_1_1"/>
  </protectedRanges>
  <mergeCells count="91">
    <mergeCell ref="C50:D50"/>
    <mergeCell ref="E50:F50"/>
    <mergeCell ref="C51:D51"/>
    <mergeCell ref="E51:F51"/>
    <mergeCell ref="C52:D52"/>
    <mergeCell ref="E52:F52"/>
    <mergeCell ref="C53:D53"/>
    <mergeCell ref="E53:F53"/>
    <mergeCell ref="C54:D54"/>
    <mergeCell ref="E54:F54"/>
    <mergeCell ref="C55:D55"/>
    <mergeCell ref="E55:F55"/>
    <mergeCell ref="C44:D44"/>
    <mergeCell ref="E44:F44"/>
    <mergeCell ref="C45:D45"/>
    <mergeCell ref="E45:F45"/>
    <mergeCell ref="C46:D46"/>
    <mergeCell ref="E46:F46"/>
    <mergeCell ref="C47:D47"/>
    <mergeCell ref="E47:F47"/>
    <mergeCell ref="C48:D48"/>
    <mergeCell ref="E48:F48"/>
    <mergeCell ref="C49:D49"/>
    <mergeCell ref="E49:F49"/>
    <mergeCell ref="C38:D38"/>
    <mergeCell ref="E38:F38"/>
    <mergeCell ref="C39:D39"/>
    <mergeCell ref="E39:F39"/>
    <mergeCell ref="C40:D40"/>
    <mergeCell ref="E40:F40"/>
    <mergeCell ref="C41:D41"/>
    <mergeCell ref="E41:F41"/>
    <mergeCell ref="C42:D42"/>
    <mergeCell ref="E42:F42"/>
    <mergeCell ref="C43:D43"/>
    <mergeCell ref="E43:F43"/>
    <mergeCell ref="C32:D32"/>
    <mergeCell ref="E32:F32"/>
    <mergeCell ref="C33:D33"/>
    <mergeCell ref="E33:F33"/>
    <mergeCell ref="C34:D34"/>
    <mergeCell ref="E34:F34"/>
    <mergeCell ref="C35:D35"/>
    <mergeCell ref="E35:F35"/>
    <mergeCell ref="C36:D36"/>
    <mergeCell ref="E36:F36"/>
    <mergeCell ref="C37:D37"/>
    <mergeCell ref="E37:F37"/>
    <mergeCell ref="C26:D26"/>
    <mergeCell ref="E26:F26"/>
    <mergeCell ref="C27:D27"/>
    <mergeCell ref="E27:F27"/>
    <mergeCell ref="C28:D28"/>
    <mergeCell ref="E28:F28"/>
    <mergeCell ref="C29:D29"/>
    <mergeCell ref="E29:F29"/>
    <mergeCell ref="C30:D30"/>
    <mergeCell ref="E30:F30"/>
    <mergeCell ref="C31:D31"/>
    <mergeCell ref="E31:F31"/>
    <mergeCell ref="C20:D20"/>
    <mergeCell ref="E20:F20"/>
    <mergeCell ref="C21:D21"/>
    <mergeCell ref="E21:F21"/>
    <mergeCell ref="C22:D22"/>
    <mergeCell ref="E22:F22"/>
    <mergeCell ref="C23:D23"/>
    <mergeCell ref="E23:F23"/>
    <mergeCell ref="C24:D24"/>
    <mergeCell ref="E24:F24"/>
    <mergeCell ref="C25:D25"/>
    <mergeCell ref="E25:F25"/>
    <mergeCell ref="C19:D19"/>
    <mergeCell ref="E19:F19"/>
    <mergeCell ref="C14:D14"/>
    <mergeCell ref="E14:F14"/>
    <mergeCell ref="C15:D15"/>
    <mergeCell ref="E15:F15"/>
    <mergeCell ref="C16:D16"/>
    <mergeCell ref="E16:F16"/>
    <mergeCell ref="C13:D13"/>
    <mergeCell ref="E13:F13"/>
    <mergeCell ref="C17:D17"/>
    <mergeCell ref="E17:F17"/>
    <mergeCell ref="C18:D18"/>
    <mergeCell ref="E18:F18"/>
    <mergeCell ref="A1:A5"/>
    <mergeCell ref="B1:B5"/>
    <mergeCell ref="C1:F5"/>
    <mergeCell ref="C12:D12"/>
    <mergeCell ref="E12:F12"/>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9"/>
  <sheetViews>
    <sheetView zoomScaleNormal="100" workbookViewId="0">
      <selection sqref="A1:XFD1048576"/>
    </sheetView>
  </sheetViews>
  <sheetFormatPr defaultColWidth="8.88671875" defaultRowHeight="21.75" customHeight="1" x14ac:dyDescent="0.45"/>
  <cols>
    <col min="1" max="1" width="7.88671875" style="308" customWidth="1"/>
    <col min="2" max="2" width="8.88671875" style="308"/>
    <col min="3" max="3" width="2.44140625" style="308" customWidth="1"/>
    <col min="4" max="4" width="7" style="308" customWidth="1"/>
    <col min="5" max="16384" width="8.88671875" style="308"/>
  </cols>
  <sheetData>
    <row r="1" spans="1:17" ht="21.75" customHeight="1" x14ac:dyDescent="0.7">
      <c r="A1" s="312"/>
      <c r="B1" s="312"/>
      <c r="C1" s="312"/>
      <c r="D1" s="312"/>
      <c r="E1" s="312"/>
      <c r="F1" s="312"/>
      <c r="G1" s="312"/>
      <c r="H1" s="312"/>
      <c r="I1" s="312"/>
      <c r="J1" s="312"/>
      <c r="K1" s="312"/>
    </row>
    <row r="2" spans="1:17" ht="21.75" customHeight="1" x14ac:dyDescent="0.7">
      <c r="A2" s="328" t="s">
        <v>153</v>
      </c>
      <c r="B2" s="795" t="e">
        <f>IF(#REF!=""," ",#REF!)</f>
        <v>#REF!</v>
      </c>
      <c r="C2" s="795"/>
      <c r="D2" s="452" t="s">
        <v>241</v>
      </c>
      <c r="E2" s="796" t="e">
        <f>IF(#REF!=""," ",#REF!)</f>
        <v>#REF!</v>
      </c>
      <c r="F2" s="796"/>
      <c r="G2" s="796"/>
      <c r="H2" s="796"/>
      <c r="I2" s="312" t="s">
        <v>168</v>
      </c>
      <c r="J2" s="453" t="e">
        <f>IF(#REF!=""," ",#REF!)</f>
        <v>#REF!</v>
      </c>
      <c r="K2" s="312" t="s">
        <v>154</v>
      </c>
    </row>
    <row r="3" spans="1:17" ht="5.25" customHeight="1" x14ac:dyDescent="0.7">
      <c r="A3" s="312"/>
      <c r="B3" s="312"/>
      <c r="C3" s="312"/>
      <c r="D3" s="312"/>
      <c r="E3" s="312"/>
      <c r="F3" s="312"/>
      <c r="G3" s="312"/>
      <c r="H3" s="312"/>
      <c r="I3" s="312"/>
      <c r="J3" s="312"/>
      <c r="K3" s="312"/>
    </row>
    <row r="4" spans="1:17" ht="21.75" customHeight="1" x14ac:dyDescent="0.7">
      <c r="A4" s="312" t="s">
        <v>242</v>
      </c>
      <c r="B4" s="312"/>
      <c r="C4" s="312"/>
      <c r="D4" s="312"/>
      <c r="E4" s="312"/>
      <c r="F4" s="312"/>
      <c r="G4" s="312"/>
      <c r="H4" s="312"/>
      <c r="I4" s="312"/>
      <c r="J4" s="312"/>
      <c r="K4" s="312"/>
    </row>
    <row r="5" spans="1:17" ht="11.25" customHeight="1" x14ac:dyDescent="0.7">
      <c r="A5" s="312"/>
      <c r="B5" s="312"/>
      <c r="C5" s="312"/>
      <c r="D5" s="312"/>
      <c r="E5" s="312"/>
      <c r="F5" s="312"/>
      <c r="G5" s="312"/>
      <c r="H5" s="312"/>
      <c r="I5" s="312"/>
      <c r="J5" s="312"/>
      <c r="K5" s="312"/>
    </row>
    <row r="6" spans="1:17" ht="21.75" customHeight="1" x14ac:dyDescent="0.45">
      <c r="A6" s="794" t="s">
        <v>311</v>
      </c>
      <c r="B6" s="794"/>
      <c r="C6" s="794"/>
      <c r="D6" s="794"/>
      <c r="E6" s="794"/>
      <c r="F6" s="794"/>
      <c r="G6" s="794"/>
      <c r="H6" s="794"/>
      <c r="I6" s="794"/>
      <c r="J6" s="794"/>
      <c r="K6" s="794"/>
      <c r="L6" s="794"/>
    </row>
    <row r="7" spans="1:17" ht="21.75" customHeight="1" x14ac:dyDescent="0.45">
      <c r="A7" s="794"/>
      <c r="B7" s="794"/>
      <c r="C7" s="794"/>
      <c r="D7" s="794"/>
      <c r="E7" s="794"/>
      <c r="F7" s="794"/>
      <c r="G7" s="794"/>
      <c r="H7" s="794"/>
      <c r="I7" s="794"/>
      <c r="J7" s="794"/>
      <c r="K7" s="794"/>
      <c r="L7" s="794"/>
    </row>
    <row r="8" spans="1:17" ht="21.75" customHeight="1" x14ac:dyDescent="0.45">
      <c r="A8" s="794"/>
      <c r="B8" s="794"/>
      <c r="C8" s="794"/>
      <c r="D8" s="794"/>
      <c r="E8" s="794"/>
      <c r="F8" s="794"/>
      <c r="G8" s="794"/>
      <c r="H8" s="794"/>
      <c r="I8" s="794"/>
      <c r="J8" s="794"/>
      <c r="K8" s="794"/>
      <c r="L8" s="794"/>
    </row>
    <row r="9" spans="1:17" ht="21.75" customHeight="1" x14ac:dyDescent="0.45">
      <c r="A9" s="794"/>
      <c r="B9" s="794"/>
      <c r="C9" s="794"/>
      <c r="D9" s="794"/>
      <c r="E9" s="794"/>
      <c r="F9" s="794"/>
      <c r="G9" s="794"/>
      <c r="H9" s="794"/>
      <c r="I9" s="794"/>
      <c r="J9" s="794"/>
      <c r="K9" s="794"/>
      <c r="L9" s="794"/>
    </row>
    <row r="10" spans="1:17" ht="21.75" customHeight="1" x14ac:dyDescent="0.45">
      <c r="A10" s="794"/>
      <c r="B10" s="794"/>
      <c r="C10" s="794"/>
      <c r="D10" s="794"/>
      <c r="E10" s="794"/>
      <c r="F10" s="794"/>
      <c r="G10" s="794"/>
      <c r="H10" s="794"/>
      <c r="I10" s="794"/>
      <c r="J10" s="794"/>
      <c r="K10" s="794"/>
      <c r="L10" s="794"/>
    </row>
    <row r="11" spans="1:17" ht="21.75" customHeight="1" x14ac:dyDescent="0.45">
      <c r="A11" s="794"/>
      <c r="B11" s="794"/>
      <c r="C11" s="794"/>
      <c r="D11" s="794"/>
      <c r="E11" s="794"/>
      <c r="F11" s="794"/>
      <c r="G11" s="794"/>
      <c r="H11" s="794"/>
      <c r="I11" s="794"/>
      <c r="J11" s="794"/>
      <c r="K11" s="794"/>
      <c r="L11" s="794"/>
    </row>
    <row r="12" spans="1:17" ht="21.75" customHeight="1" x14ac:dyDescent="0.45">
      <c r="A12" s="794"/>
      <c r="B12" s="794"/>
      <c r="C12" s="794"/>
      <c r="D12" s="794"/>
      <c r="E12" s="794"/>
      <c r="F12" s="794"/>
      <c r="G12" s="794"/>
      <c r="H12" s="794"/>
      <c r="I12" s="794"/>
      <c r="J12" s="794"/>
      <c r="K12" s="794"/>
      <c r="L12" s="794"/>
    </row>
    <row r="13" spans="1:17" ht="21.75" customHeight="1" x14ac:dyDescent="0.45">
      <c r="A13" s="794"/>
      <c r="B13" s="794"/>
      <c r="C13" s="794"/>
      <c r="D13" s="794"/>
      <c r="E13" s="794"/>
      <c r="F13" s="794"/>
      <c r="G13" s="794"/>
      <c r="H13" s="794"/>
      <c r="I13" s="794"/>
      <c r="J13" s="794"/>
      <c r="K13" s="794"/>
      <c r="L13" s="794"/>
    </row>
    <row r="14" spans="1:17" ht="21.75" customHeight="1" x14ac:dyDescent="0.45">
      <c r="A14" s="794"/>
      <c r="B14" s="794"/>
      <c r="C14" s="794"/>
      <c r="D14" s="794"/>
      <c r="E14" s="794"/>
      <c r="F14" s="794"/>
      <c r="G14" s="794"/>
      <c r="H14" s="794"/>
      <c r="I14" s="794"/>
      <c r="J14" s="794"/>
      <c r="K14" s="794"/>
      <c r="L14" s="794"/>
      <c r="Q14" s="308" t="s">
        <v>312</v>
      </c>
    </row>
    <row r="15" spans="1:17" ht="21.75" customHeight="1" x14ac:dyDescent="0.45">
      <c r="A15" s="794"/>
      <c r="B15" s="794"/>
      <c r="C15" s="794"/>
      <c r="D15" s="794"/>
      <c r="E15" s="794"/>
      <c r="F15" s="794"/>
      <c r="G15" s="794"/>
      <c r="H15" s="794"/>
      <c r="I15" s="794"/>
      <c r="J15" s="794"/>
      <c r="K15" s="794"/>
      <c r="L15" s="794"/>
    </row>
    <row r="16" spans="1:17" ht="21.75" customHeight="1" x14ac:dyDescent="0.45">
      <c r="A16" s="794"/>
      <c r="B16" s="794"/>
      <c r="C16" s="794"/>
      <c r="D16" s="794"/>
      <c r="E16" s="794"/>
      <c r="F16" s="794"/>
      <c r="G16" s="794"/>
      <c r="H16" s="794"/>
      <c r="I16" s="794"/>
      <c r="J16" s="794"/>
      <c r="K16" s="794"/>
      <c r="L16" s="794"/>
    </row>
    <row r="17" spans="1:12" ht="21.75" customHeight="1" x14ac:dyDescent="0.45">
      <c r="A17" s="794"/>
      <c r="B17" s="794"/>
      <c r="C17" s="794"/>
      <c r="D17" s="794"/>
      <c r="E17" s="794"/>
      <c r="F17" s="794"/>
      <c r="G17" s="794"/>
      <c r="H17" s="794"/>
      <c r="I17" s="794"/>
      <c r="J17" s="794"/>
      <c r="K17" s="794"/>
      <c r="L17" s="794"/>
    </row>
    <row r="18" spans="1:12" ht="21.75" customHeight="1" x14ac:dyDescent="0.45">
      <c r="A18" s="794"/>
      <c r="B18" s="794"/>
      <c r="C18" s="794"/>
      <c r="D18" s="794"/>
      <c r="E18" s="794"/>
      <c r="F18" s="794"/>
      <c r="G18" s="794"/>
      <c r="H18" s="794"/>
      <c r="I18" s="794"/>
      <c r="J18" s="794"/>
      <c r="K18" s="794"/>
      <c r="L18" s="794"/>
    </row>
    <row r="19" spans="1:12" ht="21.75" customHeight="1" x14ac:dyDescent="0.45">
      <c r="A19" s="794"/>
      <c r="B19" s="794"/>
      <c r="C19" s="794"/>
      <c r="D19" s="794"/>
      <c r="E19" s="794"/>
      <c r="F19" s="794"/>
      <c r="G19" s="794"/>
      <c r="H19" s="794"/>
      <c r="I19" s="794"/>
      <c r="J19" s="794"/>
      <c r="K19" s="794"/>
      <c r="L19" s="794"/>
    </row>
    <row r="20" spans="1:12" ht="21.75" customHeight="1" x14ac:dyDescent="0.45">
      <c r="A20" s="794"/>
      <c r="B20" s="794"/>
      <c r="C20" s="794"/>
      <c r="D20" s="794"/>
      <c r="E20" s="794"/>
      <c r="F20" s="794"/>
      <c r="G20" s="794"/>
      <c r="H20" s="794"/>
      <c r="I20" s="794"/>
      <c r="J20" s="794"/>
      <c r="K20" s="794"/>
      <c r="L20" s="794"/>
    </row>
    <row r="21" spans="1:12" ht="21.75" customHeight="1" x14ac:dyDescent="0.45">
      <c r="A21" s="794"/>
      <c r="B21" s="794"/>
      <c r="C21" s="794"/>
      <c r="D21" s="794"/>
      <c r="E21" s="794"/>
      <c r="F21" s="794"/>
      <c r="G21" s="794"/>
      <c r="H21" s="794"/>
      <c r="I21" s="794"/>
      <c r="J21" s="794"/>
      <c r="K21" s="794"/>
      <c r="L21" s="794"/>
    </row>
    <row r="22" spans="1:12" ht="21.75" customHeight="1" x14ac:dyDescent="0.45">
      <c r="A22" s="794"/>
      <c r="B22" s="794"/>
      <c r="C22" s="794"/>
      <c r="D22" s="794"/>
      <c r="E22" s="794"/>
      <c r="F22" s="794"/>
      <c r="G22" s="794"/>
      <c r="H22" s="794"/>
      <c r="I22" s="794"/>
      <c r="J22" s="794"/>
      <c r="K22" s="794"/>
      <c r="L22" s="794"/>
    </row>
    <row r="23" spans="1:12" ht="21.75" customHeight="1" x14ac:dyDescent="0.45">
      <c r="A23" s="794"/>
      <c r="B23" s="794"/>
      <c r="C23" s="794"/>
      <c r="D23" s="794"/>
      <c r="E23" s="794"/>
      <c r="F23" s="794"/>
      <c r="G23" s="794"/>
      <c r="H23" s="794"/>
      <c r="I23" s="794"/>
      <c r="J23" s="794"/>
      <c r="K23" s="794"/>
      <c r="L23" s="794"/>
    </row>
    <row r="24" spans="1:12" ht="21.75" customHeight="1" x14ac:dyDescent="0.45">
      <c r="A24" s="794"/>
      <c r="B24" s="794"/>
      <c r="C24" s="794"/>
      <c r="D24" s="794"/>
      <c r="E24" s="794"/>
      <c r="F24" s="794"/>
      <c r="G24" s="794"/>
      <c r="H24" s="794"/>
      <c r="I24" s="794"/>
      <c r="J24" s="794"/>
      <c r="K24" s="794"/>
      <c r="L24" s="794"/>
    </row>
    <row r="25" spans="1:12" ht="21.75" customHeight="1" x14ac:dyDescent="0.45">
      <c r="A25" s="794"/>
      <c r="B25" s="794"/>
      <c r="C25" s="794"/>
      <c r="D25" s="794"/>
      <c r="E25" s="794"/>
      <c r="F25" s="794"/>
      <c r="G25" s="794"/>
      <c r="H25" s="794"/>
      <c r="I25" s="794"/>
      <c r="J25" s="794"/>
      <c r="K25" s="794"/>
      <c r="L25" s="794"/>
    </row>
    <row r="26" spans="1:12" ht="21.75" customHeight="1" x14ac:dyDescent="0.45">
      <c r="A26" s="794"/>
      <c r="B26" s="794"/>
      <c r="C26" s="794"/>
      <c r="D26" s="794"/>
      <c r="E26" s="794"/>
      <c r="F26" s="794"/>
      <c r="G26" s="794"/>
      <c r="H26" s="794"/>
      <c r="I26" s="794"/>
      <c r="J26" s="794"/>
      <c r="K26" s="794"/>
      <c r="L26" s="794"/>
    </row>
    <row r="27" spans="1:12" ht="21.75" customHeight="1" x14ac:dyDescent="0.45">
      <c r="A27" s="794"/>
      <c r="B27" s="794"/>
      <c r="C27" s="794"/>
      <c r="D27" s="794"/>
      <c r="E27" s="794"/>
      <c r="F27" s="794"/>
      <c r="G27" s="794"/>
      <c r="H27" s="794"/>
      <c r="I27" s="794"/>
      <c r="J27" s="794"/>
      <c r="K27" s="794"/>
      <c r="L27" s="794"/>
    </row>
    <row r="28" spans="1:12" ht="21.75" customHeight="1" x14ac:dyDescent="0.45">
      <c r="A28" s="794"/>
      <c r="B28" s="794"/>
      <c r="C28" s="794"/>
      <c r="D28" s="794"/>
      <c r="E28" s="794"/>
      <c r="F28" s="794"/>
      <c r="G28" s="794"/>
      <c r="H28" s="794"/>
      <c r="I28" s="794"/>
      <c r="J28" s="794"/>
      <c r="K28" s="794"/>
      <c r="L28" s="794"/>
    </row>
    <row r="29" spans="1:12" ht="21.75" customHeight="1" x14ac:dyDescent="0.45">
      <c r="A29" s="794"/>
      <c r="B29" s="794"/>
      <c r="C29" s="794"/>
      <c r="D29" s="794"/>
      <c r="E29" s="794"/>
      <c r="F29" s="794"/>
      <c r="G29" s="794"/>
      <c r="H29" s="794"/>
      <c r="I29" s="794"/>
      <c r="J29" s="794"/>
      <c r="K29" s="794"/>
      <c r="L29" s="794"/>
    </row>
    <row r="30" spans="1:12" ht="21.75" customHeight="1" x14ac:dyDescent="0.45">
      <c r="A30" s="794"/>
      <c r="B30" s="794"/>
      <c r="C30" s="794"/>
      <c r="D30" s="794"/>
      <c r="E30" s="794"/>
      <c r="F30" s="794"/>
      <c r="G30" s="794"/>
      <c r="H30" s="794"/>
      <c r="I30" s="794"/>
      <c r="J30" s="794"/>
      <c r="K30" s="794"/>
      <c r="L30" s="794"/>
    </row>
    <row r="31" spans="1:12" ht="21.75" customHeight="1" x14ac:dyDescent="0.45">
      <c r="A31" s="794"/>
      <c r="B31" s="794"/>
      <c r="C31" s="794"/>
      <c r="D31" s="794"/>
      <c r="E31" s="794"/>
      <c r="F31" s="794"/>
      <c r="G31" s="794"/>
      <c r="H31" s="794"/>
      <c r="I31" s="794"/>
      <c r="J31" s="794"/>
      <c r="K31" s="794"/>
      <c r="L31" s="794"/>
    </row>
    <row r="32" spans="1:12" ht="21.75" customHeight="1" x14ac:dyDescent="0.45">
      <c r="A32" s="794"/>
      <c r="B32" s="794"/>
      <c r="C32" s="794"/>
      <c r="D32" s="794"/>
      <c r="E32" s="794"/>
      <c r="F32" s="794"/>
      <c r="G32" s="794"/>
      <c r="H32" s="794"/>
      <c r="I32" s="794"/>
      <c r="J32" s="794"/>
      <c r="K32" s="794"/>
      <c r="L32" s="794"/>
    </row>
    <row r="33" spans="1:12" ht="21.75" customHeight="1" x14ac:dyDescent="0.45">
      <c r="A33" s="794"/>
      <c r="B33" s="794"/>
      <c r="C33" s="794"/>
      <c r="D33" s="794"/>
      <c r="E33" s="794"/>
      <c r="F33" s="794"/>
      <c r="G33" s="794"/>
      <c r="H33" s="794"/>
      <c r="I33" s="794"/>
      <c r="J33" s="794"/>
      <c r="K33" s="794"/>
      <c r="L33" s="794"/>
    </row>
    <row r="34" spans="1:12" ht="21.75" customHeight="1" x14ac:dyDescent="0.45">
      <c r="A34" s="794"/>
      <c r="B34" s="794"/>
      <c r="C34" s="794"/>
      <c r="D34" s="794"/>
      <c r="E34" s="794"/>
      <c r="F34" s="794"/>
      <c r="G34" s="794"/>
      <c r="H34" s="794"/>
      <c r="I34" s="794"/>
      <c r="J34" s="794"/>
      <c r="K34" s="794"/>
      <c r="L34" s="794"/>
    </row>
    <row r="35" spans="1:12" ht="21.75" customHeight="1" x14ac:dyDescent="0.45">
      <c r="A35" s="794"/>
      <c r="B35" s="794"/>
      <c r="C35" s="794"/>
      <c r="D35" s="794"/>
      <c r="E35" s="794"/>
      <c r="F35" s="794"/>
      <c r="G35" s="794"/>
      <c r="H35" s="794"/>
      <c r="I35" s="794"/>
      <c r="J35" s="794"/>
      <c r="K35" s="794"/>
      <c r="L35" s="794"/>
    </row>
    <row r="36" spans="1:12" ht="21.75" customHeight="1" x14ac:dyDescent="0.45">
      <c r="A36" s="794"/>
      <c r="B36" s="794"/>
      <c r="C36" s="794"/>
      <c r="D36" s="794"/>
      <c r="E36" s="794"/>
      <c r="F36" s="794"/>
      <c r="G36" s="794"/>
      <c r="H36" s="794"/>
      <c r="I36" s="794"/>
      <c r="J36" s="794"/>
      <c r="K36" s="794"/>
      <c r="L36" s="794"/>
    </row>
    <row r="37" spans="1:12" ht="21.75" customHeight="1" x14ac:dyDescent="0.45">
      <c r="A37" s="794"/>
      <c r="B37" s="794"/>
      <c r="C37" s="794"/>
      <c r="D37" s="794"/>
      <c r="E37" s="794"/>
      <c r="F37" s="794"/>
      <c r="G37" s="794"/>
      <c r="H37" s="794"/>
      <c r="I37" s="794"/>
      <c r="J37" s="794"/>
      <c r="K37" s="794"/>
      <c r="L37" s="794"/>
    </row>
    <row r="38" spans="1:12" ht="21.75" customHeight="1" x14ac:dyDescent="0.45">
      <c r="A38" s="794"/>
      <c r="B38" s="794"/>
      <c r="C38" s="794"/>
      <c r="D38" s="794"/>
      <c r="E38" s="794"/>
      <c r="F38" s="794"/>
      <c r="G38" s="794"/>
      <c r="H38" s="794"/>
      <c r="I38" s="794"/>
      <c r="J38" s="794"/>
      <c r="K38" s="794"/>
      <c r="L38" s="794"/>
    </row>
    <row r="39" spans="1:12" ht="21.75" customHeight="1" x14ac:dyDescent="0.45">
      <c r="A39" s="454"/>
      <c r="B39" s="454"/>
      <c r="C39" s="454"/>
      <c r="D39" s="454"/>
      <c r="E39" s="454"/>
      <c r="F39" s="454"/>
      <c r="G39" s="454"/>
      <c r="H39" s="454"/>
      <c r="I39" s="454"/>
      <c r="J39" s="454"/>
      <c r="K39" s="454"/>
      <c r="L39" s="454"/>
    </row>
  </sheetData>
  <mergeCells count="3">
    <mergeCell ref="A6:L38"/>
    <mergeCell ref="B2:C2"/>
    <mergeCell ref="E2:H2"/>
  </mergeCells>
  <pageMargins left="0.19685039370078741" right="0.19685039370078741" top="0.19685039370078741" bottom="0.19685039370078741" header="0.51181102362204722" footer="0.51181102362204722"/>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M173"/>
  <sheetViews>
    <sheetView workbookViewId="0">
      <pane xSplit="6" ySplit="2" topLeftCell="AS3" activePane="bottomRight" state="frozen"/>
      <selection pane="topRight" activeCell="G1" sqref="G1"/>
      <selection pane="bottomLeft" activeCell="A3" sqref="A3"/>
      <selection pane="bottomRight" activeCell="C41" sqref="C41:F41"/>
    </sheetView>
  </sheetViews>
  <sheetFormatPr defaultColWidth="8.88671875" defaultRowHeight="15.6" x14ac:dyDescent="0.45"/>
  <cols>
    <col min="1" max="1" width="4.6640625" style="308" customWidth="1"/>
    <col min="2" max="2" width="10" style="308" customWidth="1"/>
    <col min="3" max="3" width="6.33203125" style="308" customWidth="1"/>
    <col min="4" max="4" width="7.44140625" style="308" customWidth="1"/>
    <col min="5" max="5" width="12.109375" style="308" customWidth="1"/>
    <col min="6" max="6" width="7.44140625" style="308" customWidth="1"/>
    <col min="7" max="76" width="2.109375" style="308" customWidth="1"/>
    <col min="77" max="77" width="6.109375" style="308" customWidth="1"/>
    <col min="78" max="107" width="2.109375" style="308" customWidth="1"/>
    <col min="108" max="109" width="8.6640625" style="308" hidden="1" customWidth="1"/>
    <col min="110" max="110" width="10.6640625" style="308" hidden="1" customWidth="1"/>
    <col min="111" max="111" width="4.5546875" style="308" customWidth="1"/>
    <col min="112" max="117" width="2.6640625" style="308" customWidth="1"/>
    <col min="118" max="16384" width="8.88671875" style="308"/>
  </cols>
  <sheetData>
    <row r="1" spans="1:117" ht="18" customHeight="1" x14ac:dyDescent="0.45">
      <c r="A1" s="688" t="s">
        <v>0</v>
      </c>
      <c r="B1" s="820" t="s">
        <v>13</v>
      </c>
      <c r="C1" s="693" t="s">
        <v>1</v>
      </c>
      <c r="D1" s="694"/>
      <c r="E1" s="694"/>
      <c r="F1" s="455" t="s">
        <v>2</v>
      </c>
      <c r="G1" s="814">
        <v>1</v>
      </c>
      <c r="H1" s="815"/>
      <c r="I1" s="815"/>
      <c r="J1" s="815"/>
      <c r="K1" s="816"/>
      <c r="L1" s="814">
        <v>2</v>
      </c>
      <c r="M1" s="815"/>
      <c r="N1" s="815"/>
      <c r="O1" s="815"/>
      <c r="P1" s="816"/>
      <c r="Q1" s="814">
        <v>3</v>
      </c>
      <c r="R1" s="815"/>
      <c r="S1" s="815"/>
      <c r="T1" s="815"/>
      <c r="U1" s="816"/>
      <c r="V1" s="814">
        <v>4</v>
      </c>
      <c r="W1" s="815"/>
      <c r="X1" s="815"/>
      <c r="Y1" s="815"/>
      <c r="Z1" s="816"/>
      <c r="AA1" s="814">
        <v>5</v>
      </c>
      <c r="AB1" s="815"/>
      <c r="AC1" s="815"/>
      <c r="AD1" s="815"/>
      <c r="AE1" s="816"/>
      <c r="AF1" s="814">
        <v>6</v>
      </c>
      <c r="AG1" s="815"/>
      <c r="AH1" s="815"/>
      <c r="AI1" s="815"/>
      <c r="AJ1" s="816"/>
      <c r="AK1" s="814">
        <v>7</v>
      </c>
      <c r="AL1" s="815"/>
      <c r="AM1" s="815"/>
      <c r="AN1" s="815"/>
      <c r="AO1" s="816"/>
      <c r="AP1" s="811">
        <v>8</v>
      </c>
      <c r="AQ1" s="812"/>
      <c r="AR1" s="812"/>
      <c r="AS1" s="812"/>
      <c r="AT1" s="813"/>
      <c r="AU1" s="811">
        <v>9</v>
      </c>
      <c r="AV1" s="812"/>
      <c r="AW1" s="812"/>
      <c r="AX1" s="812"/>
      <c r="AY1" s="813"/>
      <c r="AZ1" s="814">
        <v>10</v>
      </c>
      <c r="BA1" s="815"/>
      <c r="BB1" s="815"/>
      <c r="BC1" s="815"/>
      <c r="BD1" s="816"/>
      <c r="BE1" s="814">
        <v>11</v>
      </c>
      <c r="BF1" s="815"/>
      <c r="BG1" s="815"/>
      <c r="BH1" s="815"/>
      <c r="BI1" s="816"/>
      <c r="BJ1" s="814">
        <v>12</v>
      </c>
      <c r="BK1" s="815"/>
      <c r="BL1" s="815"/>
      <c r="BM1" s="815"/>
      <c r="BN1" s="816"/>
      <c r="BO1" s="814">
        <v>13</v>
      </c>
      <c r="BP1" s="815"/>
      <c r="BQ1" s="815"/>
      <c r="BR1" s="815"/>
      <c r="BS1" s="816"/>
      <c r="BT1" s="814">
        <v>14</v>
      </c>
      <c r="BU1" s="815"/>
      <c r="BV1" s="815"/>
      <c r="BW1" s="815"/>
      <c r="BX1" s="816"/>
      <c r="BY1" s="688" t="s">
        <v>0</v>
      </c>
      <c r="BZ1" s="814">
        <v>15</v>
      </c>
      <c r="CA1" s="815"/>
      <c r="CB1" s="815"/>
      <c r="CC1" s="815"/>
      <c r="CD1" s="816"/>
      <c r="CE1" s="814">
        <v>16</v>
      </c>
      <c r="CF1" s="815"/>
      <c r="CG1" s="815"/>
      <c r="CH1" s="815"/>
      <c r="CI1" s="816"/>
      <c r="CJ1" s="815">
        <v>17</v>
      </c>
      <c r="CK1" s="815"/>
      <c r="CL1" s="815"/>
      <c r="CM1" s="815"/>
      <c r="CN1" s="815"/>
      <c r="CO1" s="814">
        <v>18</v>
      </c>
      <c r="CP1" s="815"/>
      <c r="CQ1" s="815"/>
      <c r="CR1" s="815"/>
      <c r="CS1" s="816"/>
      <c r="CT1" s="814">
        <v>19</v>
      </c>
      <c r="CU1" s="815"/>
      <c r="CV1" s="815"/>
      <c r="CW1" s="815"/>
      <c r="CX1" s="816"/>
      <c r="CY1" s="814">
        <v>20</v>
      </c>
      <c r="CZ1" s="815"/>
      <c r="DA1" s="815"/>
      <c r="DB1" s="815"/>
      <c r="DC1" s="816"/>
      <c r="DD1" s="843" t="s">
        <v>4</v>
      </c>
      <c r="DE1" s="843"/>
      <c r="DF1" s="830" t="s">
        <v>6</v>
      </c>
      <c r="DG1" s="863" t="s">
        <v>0</v>
      </c>
      <c r="DH1" s="848" t="s">
        <v>245</v>
      </c>
      <c r="DI1" s="849"/>
      <c r="DJ1" s="849"/>
      <c r="DK1" s="850"/>
      <c r="DL1" s="827" t="s">
        <v>246</v>
      </c>
      <c r="DM1" s="827" t="s">
        <v>247</v>
      </c>
    </row>
    <row r="2" spans="1:117" ht="14.25" customHeight="1" x14ac:dyDescent="0.45">
      <c r="A2" s="689"/>
      <c r="B2" s="821"/>
      <c r="C2" s="696"/>
      <c r="D2" s="697"/>
      <c r="E2" s="697"/>
      <c r="F2" s="456" t="s">
        <v>243</v>
      </c>
      <c r="G2" s="865"/>
      <c r="H2" s="866"/>
      <c r="I2" s="866"/>
      <c r="J2" s="866"/>
      <c r="K2" s="867"/>
      <c r="L2" s="817"/>
      <c r="M2" s="818"/>
      <c r="N2" s="818"/>
      <c r="O2" s="818"/>
      <c r="P2" s="819"/>
      <c r="Q2" s="817"/>
      <c r="R2" s="818"/>
      <c r="S2" s="818"/>
      <c r="T2" s="818"/>
      <c r="U2" s="819"/>
      <c r="V2" s="817"/>
      <c r="W2" s="818"/>
      <c r="X2" s="818"/>
      <c r="Y2" s="818"/>
      <c r="Z2" s="819"/>
      <c r="AA2" s="817"/>
      <c r="AB2" s="818"/>
      <c r="AC2" s="818"/>
      <c r="AD2" s="818"/>
      <c r="AE2" s="819"/>
      <c r="AF2" s="817"/>
      <c r="AG2" s="818"/>
      <c r="AH2" s="818"/>
      <c r="AI2" s="818"/>
      <c r="AJ2" s="819"/>
      <c r="AK2" s="817"/>
      <c r="AL2" s="818"/>
      <c r="AM2" s="818"/>
      <c r="AN2" s="818"/>
      <c r="AO2" s="819"/>
      <c r="AP2" s="817"/>
      <c r="AQ2" s="818"/>
      <c r="AR2" s="818"/>
      <c r="AS2" s="818"/>
      <c r="AT2" s="819"/>
      <c r="AU2" s="817"/>
      <c r="AV2" s="818"/>
      <c r="AW2" s="818"/>
      <c r="AX2" s="818"/>
      <c r="AY2" s="819"/>
      <c r="AZ2" s="817"/>
      <c r="BA2" s="818"/>
      <c r="BB2" s="818"/>
      <c r="BC2" s="818"/>
      <c r="BD2" s="819"/>
      <c r="BE2" s="817"/>
      <c r="BF2" s="818"/>
      <c r="BG2" s="818"/>
      <c r="BH2" s="818"/>
      <c r="BI2" s="819"/>
      <c r="BJ2" s="817"/>
      <c r="BK2" s="818"/>
      <c r="BL2" s="818"/>
      <c r="BM2" s="818"/>
      <c r="BN2" s="819"/>
      <c r="BO2" s="817"/>
      <c r="BP2" s="818"/>
      <c r="BQ2" s="818"/>
      <c r="BR2" s="818"/>
      <c r="BS2" s="819"/>
      <c r="BT2" s="817"/>
      <c r="BU2" s="818"/>
      <c r="BV2" s="818"/>
      <c r="BW2" s="818"/>
      <c r="BX2" s="819"/>
      <c r="BY2" s="689"/>
      <c r="BZ2" s="817"/>
      <c r="CA2" s="818"/>
      <c r="CB2" s="818"/>
      <c r="CC2" s="818"/>
      <c r="CD2" s="819"/>
      <c r="CE2" s="817"/>
      <c r="CF2" s="818"/>
      <c r="CG2" s="818"/>
      <c r="CH2" s="818"/>
      <c r="CI2" s="819"/>
      <c r="CJ2" s="818"/>
      <c r="CK2" s="818"/>
      <c r="CL2" s="818"/>
      <c r="CM2" s="818"/>
      <c r="CN2" s="818"/>
      <c r="CO2" s="833" t="s">
        <v>347</v>
      </c>
      <c r="CP2" s="834"/>
      <c r="CQ2" s="834"/>
      <c r="CR2" s="834"/>
      <c r="CS2" s="835"/>
      <c r="CT2" s="833" t="s">
        <v>347</v>
      </c>
      <c r="CU2" s="834"/>
      <c r="CV2" s="834"/>
      <c r="CW2" s="834"/>
      <c r="CX2" s="835"/>
      <c r="CY2" s="836" t="s">
        <v>348</v>
      </c>
      <c r="CZ2" s="837"/>
      <c r="DA2" s="837"/>
      <c r="DB2" s="837"/>
      <c r="DC2" s="838"/>
      <c r="DD2" s="844" t="s">
        <v>7</v>
      </c>
      <c r="DE2" s="841" t="s">
        <v>5</v>
      </c>
      <c r="DF2" s="831"/>
      <c r="DG2" s="864"/>
      <c r="DH2" s="851"/>
      <c r="DI2" s="852"/>
      <c r="DJ2" s="852"/>
      <c r="DK2" s="853"/>
      <c r="DL2" s="828"/>
      <c r="DM2" s="828"/>
    </row>
    <row r="3" spans="1:117" ht="12.75" customHeight="1" x14ac:dyDescent="0.45">
      <c r="A3" s="689"/>
      <c r="B3" s="821"/>
      <c r="C3" s="696"/>
      <c r="D3" s="697"/>
      <c r="E3" s="697"/>
      <c r="F3" s="456" t="s">
        <v>3</v>
      </c>
      <c r="G3" s="457"/>
      <c r="H3" s="458"/>
      <c r="I3" s="458"/>
      <c r="J3" s="458"/>
      <c r="K3" s="459"/>
      <c r="L3" s="457"/>
      <c r="M3" s="458"/>
      <c r="N3" s="458"/>
      <c r="O3" s="458"/>
      <c r="P3" s="460"/>
      <c r="Q3" s="457"/>
      <c r="R3" s="458"/>
      <c r="S3" s="458"/>
      <c r="T3" s="458"/>
      <c r="U3" s="460"/>
      <c r="V3" s="457"/>
      <c r="W3" s="458"/>
      <c r="X3" s="458"/>
      <c r="Y3" s="458"/>
      <c r="Z3" s="460"/>
      <c r="AA3" s="457"/>
      <c r="AB3" s="458"/>
      <c r="AC3" s="458"/>
      <c r="AD3" s="458"/>
      <c r="AE3" s="460"/>
      <c r="AF3" s="457"/>
      <c r="AG3" s="458"/>
      <c r="AH3" s="458"/>
      <c r="AI3" s="458"/>
      <c r="AJ3" s="460"/>
      <c r="AK3" s="457"/>
      <c r="AL3" s="458"/>
      <c r="AM3" s="458"/>
      <c r="AN3" s="458"/>
      <c r="AO3" s="460"/>
      <c r="AP3" s="457"/>
      <c r="AQ3" s="458"/>
      <c r="AR3" s="458"/>
      <c r="AS3" s="458"/>
      <c r="AT3" s="460"/>
      <c r="AU3" s="457"/>
      <c r="AV3" s="458"/>
      <c r="AW3" s="458"/>
      <c r="AX3" s="458"/>
      <c r="AY3" s="460"/>
      <c r="AZ3" s="457"/>
      <c r="BA3" s="458"/>
      <c r="BB3" s="458"/>
      <c r="BC3" s="458"/>
      <c r="BD3" s="460"/>
      <c r="BE3" s="457"/>
      <c r="BF3" s="458"/>
      <c r="BG3" s="458"/>
      <c r="BH3" s="458"/>
      <c r="BI3" s="460"/>
      <c r="BJ3" s="457"/>
      <c r="BK3" s="458"/>
      <c r="BL3" s="458"/>
      <c r="BM3" s="458"/>
      <c r="BN3" s="460"/>
      <c r="BO3" s="457"/>
      <c r="BP3" s="458"/>
      <c r="BQ3" s="458"/>
      <c r="BR3" s="458"/>
      <c r="BS3" s="460"/>
      <c r="BT3" s="457"/>
      <c r="BU3" s="458"/>
      <c r="BV3" s="458"/>
      <c r="BW3" s="458"/>
      <c r="BX3" s="460"/>
      <c r="BY3" s="689"/>
      <c r="BZ3" s="457"/>
      <c r="CA3" s="458"/>
      <c r="CB3" s="458"/>
      <c r="CC3" s="458"/>
      <c r="CD3" s="460"/>
      <c r="CE3" s="457"/>
      <c r="CF3" s="458"/>
      <c r="CG3" s="458"/>
      <c r="CH3" s="458"/>
      <c r="CI3" s="460"/>
      <c r="CJ3" s="461"/>
      <c r="CK3" s="458"/>
      <c r="CL3" s="458"/>
      <c r="CM3" s="458"/>
      <c r="CN3" s="462"/>
      <c r="CO3" s="457"/>
      <c r="CP3" s="458"/>
      <c r="CQ3" s="458"/>
      <c r="CR3" s="458"/>
      <c r="CS3" s="460"/>
      <c r="CT3" s="457"/>
      <c r="CU3" s="458"/>
      <c r="CV3" s="458"/>
      <c r="CW3" s="458"/>
      <c r="CX3" s="460"/>
      <c r="CY3" s="457"/>
      <c r="CZ3" s="458"/>
      <c r="DA3" s="458"/>
      <c r="DB3" s="458"/>
      <c r="DC3" s="460"/>
      <c r="DD3" s="845"/>
      <c r="DE3" s="842"/>
      <c r="DF3" s="831"/>
      <c r="DG3" s="864"/>
      <c r="DH3" s="851"/>
      <c r="DI3" s="852"/>
      <c r="DJ3" s="852"/>
      <c r="DK3" s="853"/>
      <c r="DL3" s="828"/>
      <c r="DM3" s="828"/>
    </row>
    <row r="4" spans="1:117" ht="12.75" customHeight="1" x14ac:dyDescent="0.45">
      <c r="A4" s="690"/>
      <c r="B4" s="821"/>
      <c r="C4" s="696"/>
      <c r="D4" s="697"/>
      <c r="E4" s="697"/>
      <c r="F4" s="823" t="s">
        <v>128</v>
      </c>
      <c r="G4" s="463"/>
      <c r="H4" s="464"/>
      <c r="I4" s="464"/>
      <c r="J4" s="464"/>
      <c r="K4" s="459"/>
      <c r="L4" s="463"/>
      <c r="M4" s="464"/>
      <c r="N4" s="464"/>
      <c r="O4" s="464"/>
      <c r="P4" s="459"/>
      <c r="Q4" s="463"/>
      <c r="R4" s="464"/>
      <c r="S4" s="464"/>
      <c r="T4" s="464"/>
      <c r="U4" s="459"/>
      <c r="V4" s="463"/>
      <c r="W4" s="464"/>
      <c r="X4" s="464"/>
      <c r="Y4" s="464"/>
      <c r="Z4" s="459"/>
      <c r="AA4" s="463"/>
      <c r="AB4" s="464"/>
      <c r="AC4" s="464"/>
      <c r="AD4" s="464"/>
      <c r="AE4" s="459"/>
      <c r="AF4" s="463"/>
      <c r="AG4" s="464"/>
      <c r="AH4" s="464"/>
      <c r="AI4" s="464"/>
      <c r="AJ4" s="459"/>
      <c r="AK4" s="463"/>
      <c r="AL4" s="464"/>
      <c r="AM4" s="464"/>
      <c r="AN4" s="464"/>
      <c r="AO4" s="459"/>
      <c r="AP4" s="463"/>
      <c r="AQ4" s="464"/>
      <c r="AR4" s="464"/>
      <c r="AS4" s="464"/>
      <c r="AT4" s="459"/>
      <c r="AU4" s="463"/>
      <c r="AV4" s="464"/>
      <c r="AW4" s="464"/>
      <c r="AX4" s="464"/>
      <c r="AY4" s="459"/>
      <c r="AZ4" s="463"/>
      <c r="BA4" s="464"/>
      <c r="BB4" s="464"/>
      <c r="BC4" s="464"/>
      <c r="BD4" s="459"/>
      <c r="BE4" s="463"/>
      <c r="BF4" s="464"/>
      <c r="BG4" s="464"/>
      <c r="BH4" s="464"/>
      <c r="BI4" s="459"/>
      <c r="BJ4" s="463"/>
      <c r="BK4" s="464"/>
      <c r="BL4" s="464"/>
      <c r="BM4" s="464"/>
      <c r="BN4" s="459"/>
      <c r="BO4" s="463"/>
      <c r="BP4" s="464"/>
      <c r="BQ4" s="464"/>
      <c r="BR4" s="464"/>
      <c r="BS4" s="459"/>
      <c r="BT4" s="463"/>
      <c r="BU4" s="464"/>
      <c r="BV4" s="464"/>
      <c r="BW4" s="464"/>
      <c r="BX4" s="459"/>
      <c r="BY4" s="690"/>
      <c r="BZ4" s="463"/>
      <c r="CA4" s="464"/>
      <c r="CB4" s="464"/>
      <c r="CC4" s="464"/>
      <c r="CD4" s="459"/>
      <c r="CE4" s="463"/>
      <c r="CF4" s="464"/>
      <c r="CG4" s="464"/>
      <c r="CH4" s="464"/>
      <c r="CI4" s="459"/>
      <c r="CJ4" s="465"/>
      <c r="CK4" s="464"/>
      <c r="CL4" s="464"/>
      <c r="CM4" s="464"/>
      <c r="CN4" s="466"/>
      <c r="CO4" s="463"/>
      <c r="CP4" s="464"/>
      <c r="CQ4" s="464"/>
      <c r="CR4" s="464"/>
      <c r="CS4" s="459"/>
      <c r="CT4" s="463"/>
      <c r="CU4" s="464"/>
      <c r="CV4" s="464"/>
      <c r="CW4" s="464"/>
      <c r="CX4" s="459"/>
      <c r="CY4" s="463"/>
      <c r="CZ4" s="464"/>
      <c r="DA4" s="464"/>
      <c r="DB4" s="464"/>
      <c r="DC4" s="459"/>
      <c r="DD4" s="846" t="e">
        <f>IF(ลับ!CX4=0," ",ลับ!CX4)</f>
        <v>#REF!</v>
      </c>
      <c r="DE4" s="839">
        <v>100</v>
      </c>
      <c r="DF4" s="831"/>
      <c r="DG4" s="864"/>
      <c r="DH4" s="467" t="s">
        <v>248</v>
      </c>
      <c r="DI4" s="468" t="s">
        <v>249</v>
      </c>
      <c r="DJ4" s="468" t="s">
        <v>250</v>
      </c>
      <c r="DK4" s="469" t="s">
        <v>251</v>
      </c>
      <c r="DL4" s="829"/>
      <c r="DM4" s="829"/>
    </row>
    <row r="5" spans="1:117" ht="12" customHeight="1" thickBot="1" x14ac:dyDescent="0.6">
      <c r="A5" s="690"/>
      <c r="B5" s="822"/>
      <c r="C5" s="825"/>
      <c r="D5" s="826"/>
      <c r="E5" s="826"/>
      <c r="F5" s="824"/>
      <c r="G5" s="470"/>
      <c r="H5" s="471"/>
      <c r="I5" s="471"/>
      <c r="J5" s="471"/>
      <c r="K5" s="472"/>
      <c r="L5" s="470"/>
      <c r="M5" s="471"/>
      <c r="N5" s="471"/>
      <c r="O5" s="471"/>
      <c r="P5" s="472"/>
      <c r="Q5" s="470"/>
      <c r="R5" s="471"/>
      <c r="S5" s="471"/>
      <c r="T5" s="471"/>
      <c r="U5" s="472"/>
      <c r="V5" s="470"/>
      <c r="W5" s="471"/>
      <c r="X5" s="471"/>
      <c r="Y5" s="471"/>
      <c r="Z5" s="472"/>
      <c r="AA5" s="470"/>
      <c r="AB5" s="471"/>
      <c r="AC5" s="471"/>
      <c r="AD5" s="471"/>
      <c r="AE5" s="472"/>
      <c r="AF5" s="470"/>
      <c r="AG5" s="471"/>
      <c r="AH5" s="471"/>
      <c r="AI5" s="471"/>
      <c r="AJ5" s="472"/>
      <c r="AK5" s="470"/>
      <c r="AL5" s="471"/>
      <c r="AM5" s="471"/>
      <c r="AN5" s="471"/>
      <c r="AO5" s="472"/>
      <c r="AP5" s="470"/>
      <c r="AQ5" s="471"/>
      <c r="AR5" s="471"/>
      <c r="AS5" s="471"/>
      <c r="AT5" s="472"/>
      <c r="AU5" s="470"/>
      <c r="AV5" s="471"/>
      <c r="AW5" s="471"/>
      <c r="AX5" s="471"/>
      <c r="AY5" s="472"/>
      <c r="AZ5" s="470"/>
      <c r="BA5" s="471"/>
      <c r="BB5" s="471"/>
      <c r="BC5" s="471"/>
      <c r="BD5" s="472"/>
      <c r="BE5" s="470"/>
      <c r="BF5" s="471"/>
      <c r="BG5" s="471"/>
      <c r="BH5" s="471"/>
      <c r="BI5" s="472"/>
      <c r="BJ5" s="470"/>
      <c r="BK5" s="471"/>
      <c r="BL5" s="471"/>
      <c r="BM5" s="471"/>
      <c r="BN5" s="472"/>
      <c r="BO5" s="470"/>
      <c r="BP5" s="471"/>
      <c r="BQ5" s="471"/>
      <c r="BR5" s="471"/>
      <c r="BS5" s="472"/>
      <c r="BT5" s="470"/>
      <c r="BU5" s="471"/>
      <c r="BV5" s="471"/>
      <c r="BW5" s="471"/>
      <c r="BX5" s="472"/>
      <c r="BY5" s="832"/>
      <c r="BZ5" s="470"/>
      <c r="CA5" s="471"/>
      <c r="CB5" s="471"/>
      <c r="CC5" s="471"/>
      <c r="CD5" s="472"/>
      <c r="CE5" s="470"/>
      <c r="CF5" s="471"/>
      <c r="CG5" s="471"/>
      <c r="CH5" s="471"/>
      <c r="CI5" s="472"/>
      <c r="CJ5" s="473"/>
      <c r="CK5" s="471"/>
      <c r="CL5" s="471"/>
      <c r="CM5" s="471"/>
      <c r="CN5" s="474"/>
      <c r="CO5" s="470"/>
      <c r="CP5" s="471"/>
      <c r="CQ5" s="471"/>
      <c r="CR5" s="471"/>
      <c r="CS5" s="472"/>
      <c r="CT5" s="475"/>
      <c r="CU5" s="476"/>
      <c r="CV5" s="476"/>
      <c r="CW5" s="476"/>
      <c r="CX5" s="477"/>
      <c r="CY5" s="475"/>
      <c r="CZ5" s="476"/>
      <c r="DA5" s="476"/>
      <c r="DB5" s="476"/>
      <c r="DC5" s="477"/>
      <c r="DD5" s="847"/>
      <c r="DE5" s="840"/>
      <c r="DF5" s="831"/>
      <c r="DG5" s="864"/>
      <c r="DH5" s="478"/>
      <c r="DI5" s="479"/>
      <c r="DJ5" s="479"/>
      <c r="DK5" s="480"/>
      <c r="DL5" s="481"/>
      <c r="DM5" s="482"/>
    </row>
    <row r="6" spans="1:117" ht="15.15" customHeight="1" x14ac:dyDescent="0.45">
      <c r="A6" s="550">
        <v>1</v>
      </c>
      <c r="B6" s="546"/>
      <c r="C6" s="860"/>
      <c r="D6" s="861"/>
      <c r="E6" s="861"/>
      <c r="F6" s="862"/>
      <c r="G6" s="483"/>
      <c r="H6" s="484"/>
      <c r="I6" s="484"/>
      <c r="J6" s="484"/>
      <c r="L6" s="483"/>
      <c r="M6" s="484"/>
      <c r="N6" s="484"/>
      <c r="O6" s="484"/>
      <c r="P6" s="485"/>
      <c r="Q6" s="483"/>
      <c r="R6" s="484"/>
      <c r="S6" s="484"/>
      <c r="T6" s="484"/>
      <c r="U6" s="485"/>
      <c r="V6" s="483"/>
      <c r="W6" s="484"/>
      <c r="X6" s="484"/>
      <c r="Y6" s="484"/>
      <c r="Z6" s="485"/>
      <c r="AA6" s="483"/>
      <c r="AB6" s="484"/>
      <c r="AC6" s="484"/>
      <c r="AD6" s="484"/>
      <c r="AE6" s="485"/>
      <c r="AF6" s="483"/>
      <c r="AG6" s="484"/>
      <c r="AH6" s="484"/>
      <c r="AI6" s="484"/>
      <c r="AJ6" s="485"/>
      <c r="AK6" s="483"/>
      <c r="AL6" s="484"/>
      <c r="AM6" s="484"/>
      <c r="AN6" s="484"/>
      <c r="AO6" s="485"/>
      <c r="AP6" s="483"/>
      <c r="AQ6" s="484"/>
      <c r="AR6" s="484"/>
      <c r="AS6" s="484"/>
      <c r="AT6" s="485"/>
      <c r="AU6" s="483"/>
      <c r="AV6" s="484"/>
      <c r="AW6" s="484"/>
      <c r="AX6" s="484"/>
      <c r="AY6" s="485"/>
      <c r="AZ6" s="483"/>
      <c r="BA6" s="484"/>
      <c r="BB6" s="484"/>
      <c r="BC6" s="484"/>
      <c r="BD6" s="485"/>
      <c r="BE6" s="483"/>
      <c r="BF6" s="484"/>
      <c r="BG6" s="484"/>
      <c r="BH6" s="484"/>
      <c r="BI6" s="485"/>
      <c r="BJ6" s="483"/>
      <c r="BK6" s="484"/>
      <c r="BL6" s="484"/>
      <c r="BM6" s="484"/>
      <c r="BN6" s="485"/>
      <c r="BO6" s="483"/>
      <c r="BP6" s="484"/>
      <c r="BQ6" s="484"/>
      <c r="BR6" s="484"/>
      <c r="BS6" s="485"/>
      <c r="BT6" s="483"/>
      <c r="BU6" s="484"/>
      <c r="BV6" s="484"/>
      <c r="BW6" s="484"/>
      <c r="BX6" s="485"/>
      <c r="BY6" s="486">
        <f t="shared" ref="BY6:BY44" si="0">IF(A6=""," ",A6)</f>
        <v>1</v>
      </c>
      <c r="BZ6" s="483"/>
      <c r="CA6" s="484"/>
      <c r="CB6" s="484"/>
      <c r="CC6" s="484"/>
      <c r="CD6" s="485"/>
      <c r="CE6" s="483"/>
      <c r="CF6" s="484"/>
      <c r="CG6" s="484"/>
      <c r="CH6" s="484"/>
      <c r="CI6" s="485"/>
      <c r="CJ6" s="483"/>
      <c r="CK6" s="484"/>
      <c r="CL6" s="484"/>
      <c r="CM6" s="484"/>
      <c r="CN6" s="485"/>
      <c r="CO6" s="483"/>
      <c r="CP6" s="484"/>
      <c r="CQ6" s="484"/>
      <c r="CR6" s="484"/>
      <c r="CS6" s="485"/>
      <c r="CT6" s="487"/>
      <c r="CU6" s="487"/>
      <c r="CV6" s="488"/>
      <c r="CW6" s="488"/>
      <c r="CX6" s="489"/>
      <c r="CY6" s="490"/>
      <c r="CZ6" s="488"/>
      <c r="DA6" s="488"/>
      <c r="DB6" s="488"/>
      <c r="DC6" s="491"/>
      <c r="DD6" s="492" t="str">
        <f>IF(C6=""," ",ลับ!CX6)</f>
        <v xml:space="preserve"> </v>
      </c>
      <c r="DE6" s="493" t="str">
        <f>IF(DD6=" "," ",(DD6/$DD$4)*100)</f>
        <v xml:space="preserve"> </v>
      </c>
      <c r="DF6" s="494"/>
      <c r="DG6" s="486">
        <v>1</v>
      </c>
      <c r="DH6" s="495"/>
      <c r="DI6" s="495"/>
      <c r="DJ6" s="495"/>
      <c r="DK6" s="495"/>
      <c r="DL6" s="495"/>
      <c r="DM6" s="495"/>
    </row>
    <row r="7" spans="1:117" ht="15.15" customHeight="1" x14ac:dyDescent="0.45">
      <c r="A7" s="496">
        <v>2</v>
      </c>
      <c r="B7" s="547"/>
      <c r="C7" s="860"/>
      <c r="D7" s="861"/>
      <c r="E7" s="861"/>
      <c r="F7" s="862"/>
      <c r="G7" s="497"/>
      <c r="H7" s="497"/>
      <c r="I7" s="497"/>
      <c r="J7" s="497"/>
      <c r="K7" s="497"/>
      <c r="L7" s="498"/>
      <c r="M7" s="497"/>
      <c r="N7" s="497"/>
      <c r="O7" s="497"/>
      <c r="P7" s="499"/>
      <c r="Q7" s="498"/>
      <c r="R7" s="497"/>
      <c r="S7" s="497"/>
      <c r="T7" s="497"/>
      <c r="U7" s="499"/>
      <c r="V7" s="498"/>
      <c r="W7" s="497"/>
      <c r="X7" s="497"/>
      <c r="Y7" s="497"/>
      <c r="Z7" s="499"/>
      <c r="AA7" s="498"/>
      <c r="AB7" s="497"/>
      <c r="AC7" s="497"/>
      <c r="AD7" s="497"/>
      <c r="AE7" s="499"/>
      <c r="AF7" s="498"/>
      <c r="AG7" s="497"/>
      <c r="AH7" s="497"/>
      <c r="AI7" s="497"/>
      <c r="AJ7" s="499"/>
      <c r="AK7" s="498"/>
      <c r="AL7" s="497"/>
      <c r="AM7" s="497"/>
      <c r="AN7" s="497"/>
      <c r="AO7" s="499"/>
      <c r="AP7" s="498"/>
      <c r="AQ7" s="497"/>
      <c r="AR7" s="497"/>
      <c r="AS7" s="497"/>
      <c r="AT7" s="499"/>
      <c r="AU7" s="498"/>
      <c r="AV7" s="497"/>
      <c r="AW7" s="497"/>
      <c r="AX7" s="497"/>
      <c r="AY7" s="499"/>
      <c r="AZ7" s="498"/>
      <c r="BA7" s="497"/>
      <c r="BB7" s="497"/>
      <c r="BC7" s="497"/>
      <c r="BD7" s="499"/>
      <c r="BE7" s="498"/>
      <c r="BF7" s="497"/>
      <c r="BG7" s="497"/>
      <c r="BH7" s="497"/>
      <c r="BI7" s="499"/>
      <c r="BJ7" s="498"/>
      <c r="BK7" s="497"/>
      <c r="BL7" s="497"/>
      <c r="BM7" s="497"/>
      <c r="BN7" s="499"/>
      <c r="BO7" s="498"/>
      <c r="BP7" s="497"/>
      <c r="BQ7" s="497"/>
      <c r="BR7" s="497"/>
      <c r="BS7" s="499"/>
      <c r="BT7" s="498"/>
      <c r="BU7" s="497"/>
      <c r="BV7" s="497"/>
      <c r="BW7" s="497"/>
      <c r="BX7" s="499"/>
      <c r="BY7" s="500">
        <f t="shared" si="0"/>
        <v>2</v>
      </c>
      <c r="BZ7" s="498"/>
      <c r="CA7" s="497"/>
      <c r="CB7" s="497"/>
      <c r="CC7" s="497"/>
      <c r="CD7" s="499"/>
      <c r="CE7" s="498"/>
      <c r="CF7" s="497"/>
      <c r="CG7" s="497"/>
      <c r="CH7" s="497"/>
      <c r="CI7" s="499"/>
      <c r="CJ7" s="498"/>
      <c r="CK7" s="497"/>
      <c r="CL7" s="497"/>
      <c r="CM7" s="497"/>
      <c r="CN7" s="499"/>
      <c r="CO7" s="498"/>
      <c r="CP7" s="497"/>
      <c r="CQ7" s="497"/>
      <c r="CR7" s="497"/>
      <c r="CS7" s="499"/>
      <c r="CT7" s="501"/>
      <c r="CU7" s="501"/>
      <c r="CV7" s="502"/>
      <c r="CW7" s="502"/>
      <c r="CX7" s="503"/>
      <c r="CY7" s="504"/>
      <c r="CZ7" s="502"/>
      <c r="DA7" s="502"/>
      <c r="DB7" s="502"/>
      <c r="DC7" s="505"/>
      <c r="DD7" s="506" t="str">
        <f>IF(C7=0," ",ลับ!CX7)</f>
        <v xml:space="preserve"> </v>
      </c>
      <c r="DE7" s="507" t="str">
        <f t="shared" ref="DE7:DE55" si="1">IF(DD7=" "," ",(DD7/$DD$4)*100)</f>
        <v xml:space="preserve"> </v>
      </c>
      <c r="DF7" s="508"/>
      <c r="DG7" s="500">
        <v>2</v>
      </c>
      <c r="DH7" s="509"/>
      <c r="DI7" s="509"/>
      <c r="DJ7" s="509"/>
      <c r="DK7" s="509"/>
      <c r="DL7" s="509"/>
      <c r="DM7" s="509"/>
    </row>
    <row r="8" spans="1:117" ht="15.15" customHeight="1" x14ac:dyDescent="0.45">
      <c r="A8" s="496">
        <v>3</v>
      </c>
      <c r="B8" s="547"/>
      <c r="C8" s="860"/>
      <c r="D8" s="861"/>
      <c r="E8" s="861"/>
      <c r="F8" s="862"/>
      <c r="G8" s="497"/>
      <c r="H8" s="497"/>
      <c r="I8" s="497"/>
      <c r="J8" s="497"/>
      <c r="K8" s="497"/>
      <c r="L8" s="498"/>
      <c r="M8" s="497"/>
      <c r="N8" s="497"/>
      <c r="O8" s="497"/>
      <c r="P8" s="499"/>
      <c r="Q8" s="498"/>
      <c r="R8" s="497"/>
      <c r="S8" s="497"/>
      <c r="T8" s="497"/>
      <c r="U8" s="499"/>
      <c r="V8" s="498"/>
      <c r="W8" s="497"/>
      <c r="X8" s="497"/>
      <c r="Y8" s="497"/>
      <c r="Z8" s="499"/>
      <c r="AA8" s="498"/>
      <c r="AB8" s="497"/>
      <c r="AC8" s="497"/>
      <c r="AD8" s="497"/>
      <c r="AE8" s="499"/>
      <c r="AF8" s="498"/>
      <c r="AG8" s="497"/>
      <c r="AH8" s="497"/>
      <c r="AI8" s="497"/>
      <c r="AJ8" s="499"/>
      <c r="AK8" s="498"/>
      <c r="AL8" s="497"/>
      <c r="AM8" s="497"/>
      <c r="AN8" s="497"/>
      <c r="AO8" s="499"/>
      <c r="AP8" s="498"/>
      <c r="AQ8" s="497"/>
      <c r="AR8" s="497"/>
      <c r="AS8" s="497"/>
      <c r="AT8" s="499"/>
      <c r="AU8" s="498"/>
      <c r="AV8" s="497"/>
      <c r="AW8" s="497"/>
      <c r="AX8" s="497"/>
      <c r="AY8" s="499"/>
      <c r="AZ8" s="498"/>
      <c r="BA8" s="497"/>
      <c r="BB8" s="497"/>
      <c r="BC8" s="497"/>
      <c r="BD8" s="499"/>
      <c r="BE8" s="498"/>
      <c r="BF8" s="497"/>
      <c r="BG8" s="497"/>
      <c r="BH8" s="497"/>
      <c r="BI8" s="499"/>
      <c r="BJ8" s="498"/>
      <c r="BK8" s="497"/>
      <c r="BL8" s="497"/>
      <c r="BM8" s="497"/>
      <c r="BN8" s="499"/>
      <c r="BO8" s="498"/>
      <c r="BP8" s="497"/>
      <c r="BQ8" s="497"/>
      <c r="BR8" s="497"/>
      <c r="BS8" s="499"/>
      <c r="BT8" s="498"/>
      <c r="BU8" s="497"/>
      <c r="BV8" s="497"/>
      <c r="BW8" s="497"/>
      <c r="BX8" s="499"/>
      <c r="BY8" s="500">
        <f t="shared" si="0"/>
        <v>3</v>
      </c>
      <c r="BZ8" s="498"/>
      <c r="CA8" s="497"/>
      <c r="CB8" s="497"/>
      <c r="CC8" s="497"/>
      <c r="CD8" s="499"/>
      <c r="CE8" s="498"/>
      <c r="CF8" s="497"/>
      <c r="CG8" s="497"/>
      <c r="CH8" s="497"/>
      <c r="CI8" s="499"/>
      <c r="CJ8" s="498"/>
      <c r="CK8" s="497"/>
      <c r="CL8" s="497"/>
      <c r="CM8" s="497"/>
      <c r="CN8" s="499"/>
      <c r="CO8" s="498"/>
      <c r="CP8" s="497"/>
      <c r="CQ8" s="497"/>
      <c r="CR8" s="497"/>
      <c r="CS8" s="499"/>
      <c r="CT8" s="501"/>
      <c r="CU8" s="501"/>
      <c r="CV8" s="502"/>
      <c r="CW8" s="502"/>
      <c r="CX8" s="503"/>
      <c r="CY8" s="504"/>
      <c r="CZ8" s="502"/>
      <c r="DA8" s="502"/>
      <c r="DB8" s="502"/>
      <c r="DC8" s="505"/>
      <c r="DD8" s="506" t="str">
        <f>IF(C8=0," ",ลับ!CX8)</f>
        <v xml:space="preserve"> </v>
      </c>
      <c r="DE8" s="507" t="str">
        <f t="shared" si="1"/>
        <v xml:space="preserve"> </v>
      </c>
      <c r="DF8" s="508"/>
      <c r="DG8" s="500">
        <v>3</v>
      </c>
      <c r="DH8" s="509"/>
      <c r="DI8" s="509"/>
      <c r="DJ8" s="509"/>
      <c r="DK8" s="509"/>
      <c r="DL8" s="509"/>
      <c r="DM8" s="509"/>
    </row>
    <row r="9" spans="1:117" ht="15.15" customHeight="1" x14ac:dyDescent="0.45">
      <c r="A9" s="496">
        <v>4</v>
      </c>
      <c r="B9" s="547"/>
      <c r="C9" s="860"/>
      <c r="D9" s="861"/>
      <c r="E9" s="861"/>
      <c r="F9" s="862"/>
      <c r="G9" s="497"/>
      <c r="H9" s="497"/>
      <c r="I9" s="497"/>
      <c r="J9" s="497"/>
      <c r="K9" s="497"/>
      <c r="L9" s="498"/>
      <c r="M9" s="497"/>
      <c r="N9" s="497"/>
      <c r="O9" s="497"/>
      <c r="P9" s="499"/>
      <c r="Q9" s="498"/>
      <c r="R9" s="497"/>
      <c r="S9" s="497"/>
      <c r="T9" s="497"/>
      <c r="U9" s="499"/>
      <c r="V9" s="498"/>
      <c r="W9" s="497"/>
      <c r="X9" s="497"/>
      <c r="Y9" s="497"/>
      <c r="Z9" s="499"/>
      <c r="AA9" s="498"/>
      <c r="AB9" s="497"/>
      <c r="AC9" s="497"/>
      <c r="AD9" s="497"/>
      <c r="AE9" s="499"/>
      <c r="AF9" s="498"/>
      <c r="AG9" s="497"/>
      <c r="AH9" s="497"/>
      <c r="AI9" s="497"/>
      <c r="AJ9" s="499"/>
      <c r="AK9" s="498"/>
      <c r="AL9" s="497"/>
      <c r="AM9" s="497"/>
      <c r="AN9" s="497"/>
      <c r="AO9" s="499"/>
      <c r="AP9" s="498"/>
      <c r="AQ9" s="497"/>
      <c r="AR9" s="497"/>
      <c r="AS9" s="497"/>
      <c r="AT9" s="499"/>
      <c r="AU9" s="498"/>
      <c r="AV9" s="497"/>
      <c r="AW9" s="497"/>
      <c r="AX9" s="497"/>
      <c r="AY9" s="499"/>
      <c r="AZ9" s="498"/>
      <c r="BA9" s="497"/>
      <c r="BB9" s="497"/>
      <c r="BC9" s="497"/>
      <c r="BD9" s="499"/>
      <c r="BE9" s="498"/>
      <c r="BF9" s="497"/>
      <c r="BG9" s="497"/>
      <c r="BH9" s="497"/>
      <c r="BI9" s="499"/>
      <c r="BJ9" s="498"/>
      <c r="BK9" s="497"/>
      <c r="BL9" s="497"/>
      <c r="BM9" s="497"/>
      <c r="BN9" s="499"/>
      <c r="BO9" s="498"/>
      <c r="BP9" s="497"/>
      <c r="BQ9" s="497"/>
      <c r="BR9" s="497"/>
      <c r="BS9" s="499"/>
      <c r="BT9" s="498"/>
      <c r="BU9" s="497"/>
      <c r="BV9" s="497"/>
      <c r="BW9" s="497"/>
      <c r="BX9" s="499"/>
      <c r="BY9" s="500">
        <f t="shared" si="0"/>
        <v>4</v>
      </c>
      <c r="BZ9" s="498"/>
      <c r="CA9" s="497"/>
      <c r="CB9" s="497"/>
      <c r="CC9" s="497"/>
      <c r="CD9" s="499"/>
      <c r="CE9" s="498"/>
      <c r="CF9" s="497"/>
      <c r="CG9" s="497"/>
      <c r="CH9" s="497"/>
      <c r="CI9" s="499"/>
      <c r="CJ9" s="498"/>
      <c r="CK9" s="497"/>
      <c r="CL9" s="497"/>
      <c r="CM9" s="497"/>
      <c r="CN9" s="499"/>
      <c r="CO9" s="498"/>
      <c r="CP9" s="497"/>
      <c r="CQ9" s="497"/>
      <c r="CR9" s="497"/>
      <c r="CS9" s="499"/>
      <c r="CT9" s="501"/>
      <c r="CU9" s="501"/>
      <c r="CV9" s="502"/>
      <c r="CW9" s="502"/>
      <c r="CX9" s="503"/>
      <c r="CY9" s="504"/>
      <c r="CZ9" s="502"/>
      <c r="DA9" s="502"/>
      <c r="DB9" s="502"/>
      <c r="DC9" s="505"/>
      <c r="DD9" s="506" t="str">
        <f>IF(C9=0," ",ลับ!CX9)</f>
        <v xml:space="preserve"> </v>
      </c>
      <c r="DE9" s="507" t="str">
        <f t="shared" si="1"/>
        <v xml:space="preserve"> </v>
      </c>
      <c r="DF9" s="508"/>
      <c r="DG9" s="500">
        <v>4</v>
      </c>
      <c r="DH9" s="509"/>
      <c r="DI9" s="509"/>
      <c r="DJ9" s="509"/>
      <c r="DK9" s="509"/>
      <c r="DL9" s="509"/>
      <c r="DM9" s="509"/>
    </row>
    <row r="10" spans="1:117" ht="15.15" customHeight="1" thickBot="1" x14ac:dyDescent="0.5">
      <c r="A10" s="551">
        <v>5</v>
      </c>
      <c r="B10" s="553"/>
      <c r="C10" s="854"/>
      <c r="D10" s="855"/>
      <c r="E10" s="855"/>
      <c r="F10" s="856"/>
      <c r="G10" s="510"/>
      <c r="H10" s="510"/>
      <c r="I10" s="510"/>
      <c r="J10" s="510"/>
      <c r="K10" s="510"/>
      <c r="L10" s="511"/>
      <c r="M10" s="510"/>
      <c r="N10" s="510"/>
      <c r="O10" s="510"/>
      <c r="P10" s="512"/>
      <c r="Q10" s="511"/>
      <c r="R10" s="510"/>
      <c r="S10" s="510"/>
      <c r="T10" s="510"/>
      <c r="U10" s="512"/>
      <c r="V10" s="511"/>
      <c r="W10" s="510"/>
      <c r="X10" s="510"/>
      <c r="Y10" s="510"/>
      <c r="Z10" s="512"/>
      <c r="AA10" s="511"/>
      <c r="AB10" s="510"/>
      <c r="AC10" s="510"/>
      <c r="AD10" s="510"/>
      <c r="AE10" s="512"/>
      <c r="AF10" s="511"/>
      <c r="AG10" s="510"/>
      <c r="AH10" s="510"/>
      <c r="AI10" s="510"/>
      <c r="AJ10" s="512"/>
      <c r="AK10" s="511"/>
      <c r="AL10" s="510"/>
      <c r="AM10" s="510"/>
      <c r="AN10" s="510"/>
      <c r="AO10" s="512"/>
      <c r="AP10" s="511"/>
      <c r="AQ10" s="510"/>
      <c r="AR10" s="510"/>
      <c r="AS10" s="510"/>
      <c r="AT10" s="512"/>
      <c r="AU10" s="511"/>
      <c r="AV10" s="510"/>
      <c r="AW10" s="510"/>
      <c r="AX10" s="510"/>
      <c r="AY10" s="512"/>
      <c r="AZ10" s="511"/>
      <c r="BA10" s="510"/>
      <c r="BB10" s="510"/>
      <c r="BC10" s="510"/>
      <c r="BD10" s="512"/>
      <c r="BE10" s="511"/>
      <c r="BF10" s="510"/>
      <c r="BG10" s="510"/>
      <c r="BH10" s="510"/>
      <c r="BI10" s="512"/>
      <c r="BJ10" s="511"/>
      <c r="BK10" s="510"/>
      <c r="BL10" s="510"/>
      <c r="BM10" s="510"/>
      <c r="BN10" s="512"/>
      <c r="BO10" s="511"/>
      <c r="BP10" s="510"/>
      <c r="BQ10" s="510"/>
      <c r="BR10" s="510"/>
      <c r="BS10" s="512"/>
      <c r="BT10" s="511"/>
      <c r="BU10" s="510"/>
      <c r="BV10" s="510"/>
      <c r="BW10" s="510"/>
      <c r="BX10" s="512"/>
      <c r="BY10" s="513">
        <f t="shared" si="0"/>
        <v>5</v>
      </c>
      <c r="BZ10" s="511"/>
      <c r="CA10" s="510"/>
      <c r="CB10" s="510"/>
      <c r="CC10" s="510"/>
      <c r="CD10" s="512"/>
      <c r="CE10" s="511"/>
      <c r="CF10" s="510"/>
      <c r="CG10" s="510"/>
      <c r="CH10" s="510"/>
      <c r="CI10" s="512"/>
      <c r="CJ10" s="511"/>
      <c r="CK10" s="510"/>
      <c r="CL10" s="510"/>
      <c r="CM10" s="510"/>
      <c r="CN10" s="512"/>
      <c r="CO10" s="511"/>
      <c r="CP10" s="510"/>
      <c r="CQ10" s="510"/>
      <c r="CR10" s="510"/>
      <c r="CS10" s="512"/>
      <c r="CT10" s="514"/>
      <c r="CU10" s="514"/>
      <c r="CV10" s="515"/>
      <c r="CW10" s="515"/>
      <c r="CX10" s="516"/>
      <c r="CY10" s="517"/>
      <c r="CZ10" s="515"/>
      <c r="DA10" s="515"/>
      <c r="DB10" s="515"/>
      <c r="DC10" s="518"/>
      <c r="DD10" s="519" t="str">
        <f>IF(C10=0," ",ลับ!CX10)</f>
        <v xml:space="preserve"> </v>
      </c>
      <c r="DE10" s="520" t="str">
        <f t="shared" si="1"/>
        <v xml:space="preserve"> </v>
      </c>
      <c r="DF10" s="521"/>
      <c r="DG10" s="513">
        <v>5</v>
      </c>
      <c r="DH10" s="522"/>
      <c r="DI10" s="522"/>
      <c r="DJ10" s="522"/>
      <c r="DK10" s="522"/>
      <c r="DL10" s="522"/>
      <c r="DM10" s="522"/>
    </row>
    <row r="11" spans="1:117" ht="15.15" customHeight="1" x14ac:dyDescent="0.45">
      <c r="A11" s="550">
        <v>6</v>
      </c>
      <c r="B11" s="546"/>
      <c r="C11" s="868"/>
      <c r="D11" s="869"/>
      <c r="E11" s="869"/>
      <c r="F11" s="870"/>
      <c r="G11" s="497"/>
      <c r="H11" s="497"/>
      <c r="I11" s="497"/>
      <c r="J11" s="497"/>
      <c r="K11" s="497"/>
      <c r="L11" s="483"/>
      <c r="M11" s="484"/>
      <c r="N11" s="484"/>
      <c r="O11" s="484"/>
      <c r="P11" s="485"/>
      <c r="Q11" s="483"/>
      <c r="R11" s="484"/>
      <c r="S11" s="484"/>
      <c r="T11" s="484"/>
      <c r="U11" s="485"/>
      <c r="V11" s="483"/>
      <c r="W11" s="484"/>
      <c r="X11" s="484"/>
      <c r="Y11" s="484"/>
      <c r="Z11" s="485"/>
      <c r="AA11" s="483"/>
      <c r="AB11" s="484"/>
      <c r="AC11" s="484"/>
      <c r="AD11" s="484"/>
      <c r="AE11" s="485"/>
      <c r="AF11" s="483"/>
      <c r="AG11" s="484"/>
      <c r="AH11" s="484"/>
      <c r="AI11" s="484"/>
      <c r="AJ11" s="485"/>
      <c r="AK11" s="483"/>
      <c r="AL11" s="484"/>
      <c r="AM11" s="484"/>
      <c r="AN11" s="484"/>
      <c r="AO11" s="485"/>
      <c r="AP11" s="483"/>
      <c r="AQ11" s="484"/>
      <c r="AR11" s="484"/>
      <c r="AS11" s="484"/>
      <c r="AT11" s="485"/>
      <c r="AU11" s="483"/>
      <c r="AV11" s="484"/>
      <c r="AW11" s="484"/>
      <c r="AX11" s="484"/>
      <c r="AY11" s="485"/>
      <c r="AZ11" s="483"/>
      <c r="BA11" s="484"/>
      <c r="BB11" s="484"/>
      <c r="BC11" s="484"/>
      <c r="BD11" s="485"/>
      <c r="BE11" s="483"/>
      <c r="BF11" s="484"/>
      <c r="BG11" s="484"/>
      <c r="BH11" s="484"/>
      <c r="BI11" s="485"/>
      <c r="BJ11" s="483"/>
      <c r="BK11" s="484"/>
      <c r="BL11" s="484"/>
      <c r="BM11" s="484"/>
      <c r="BN11" s="485"/>
      <c r="BO11" s="483"/>
      <c r="BP11" s="484"/>
      <c r="BQ11" s="484"/>
      <c r="BR11" s="484"/>
      <c r="BS11" s="485"/>
      <c r="BT11" s="483"/>
      <c r="BU11" s="484"/>
      <c r="BV11" s="484"/>
      <c r="BW11" s="484"/>
      <c r="BX11" s="485"/>
      <c r="BY11" s="486">
        <f t="shared" si="0"/>
        <v>6</v>
      </c>
      <c r="BZ11" s="483"/>
      <c r="CA11" s="484"/>
      <c r="CB11" s="484"/>
      <c r="CC11" s="484"/>
      <c r="CD11" s="485"/>
      <c r="CE11" s="483"/>
      <c r="CF11" s="484"/>
      <c r="CG11" s="484"/>
      <c r="CH11" s="484"/>
      <c r="CI11" s="485"/>
      <c r="CJ11" s="483"/>
      <c r="CK11" s="484"/>
      <c r="CL11" s="484"/>
      <c r="CM11" s="484"/>
      <c r="CN11" s="485"/>
      <c r="CO11" s="483"/>
      <c r="CP11" s="484"/>
      <c r="CQ11" s="484"/>
      <c r="CR11" s="484"/>
      <c r="CS11" s="485"/>
      <c r="CT11" s="487"/>
      <c r="CU11" s="487"/>
      <c r="CV11" s="488"/>
      <c r="CW11" s="488"/>
      <c r="CX11" s="489"/>
      <c r="CY11" s="490"/>
      <c r="CZ11" s="488"/>
      <c r="DA11" s="488"/>
      <c r="DB11" s="488"/>
      <c r="DC11" s="491"/>
      <c r="DD11" s="492" t="str">
        <f>IF(C11=0," ",ลับ!CX11)</f>
        <v xml:space="preserve"> </v>
      </c>
      <c r="DE11" s="493" t="str">
        <f t="shared" si="1"/>
        <v xml:space="preserve"> </v>
      </c>
      <c r="DF11" s="523"/>
      <c r="DG11" s="486">
        <v>6</v>
      </c>
      <c r="DH11" s="495"/>
      <c r="DI11" s="495"/>
      <c r="DJ11" s="495"/>
      <c r="DK11" s="495"/>
      <c r="DL11" s="495"/>
      <c r="DM11" s="495"/>
    </row>
    <row r="12" spans="1:117" ht="15.15" customHeight="1" x14ac:dyDescent="0.45">
      <c r="A12" s="496">
        <v>7</v>
      </c>
      <c r="B12" s="547"/>
      <c r="C12" s="860"/>
      <c r="D12" s="861"/>
      <c r="E12" s="861"/>
      <c r="F12" s="862"/>
      <c r="G12" s="497"/>
      <c r="H12" s="497"/>
      <c r="I12" s="497"/>
      <c r="J12" s="497"/>
      <c r="K12" s="497"/>
      <c r="L12" s="498"/>
      <c r="M12" s="497"/>
      <c r="N12" s="497"/>
      <c r="O12" s="497"/>
      <c r="P12" s="499"/>
      <c r="Q12" s="498"/>
      <c r="R12" s="497"/>
      <c r="S12" s="497"/>
      <c r="T12" s="497"/>
      <c r="U12" s="499"/>
      <c r="V12" s="498"/>
      <c r="W12" s="497"/>
      <c r="X12" s="497"/>
      <c r="Y12" s="497"/>
      <c r="Z12" s="499"/>
      <c r="AA12" s="498"/>
      <c r="AB12" s="497"/>
      <c r="AC12" s="497"/>
      <c r="AD12" s="497"/>
      <c r="AE12" s="499"/>
      <c r="AF12" s="498"/>
      <c r="AG12" s="497"/>
      <c r="AH12" s="497"/>
      <c r="AI12" s="497"/>
      <c r="AJ12" s="499"/>
      <c r="AK12" s="498"/>
      <c r="AL12" s="497"/>
      <c r="AM12" s="497"/>
      <c r="AN12" s="497"/>
      <c r="AO12" s="499"/>
      <c r="AP12" s="498"/>
      <c r="AQ12" s="497"/>
      <c r="AR12" s="497"/>
      <c r="AS12" s="497"/>
      <c r="AT12" s="499"/>
      <c r="AU12" s="498"/>
      <c r="AV12" s="497"/>
      <c r="AW12" s="497"/>
      <c r="AX12" s="497"/>
      <c r="AY12" s="499"/>
      <c r="AZ12" s="498"/>
      <c r="BA12" s="497"/>
      <c r="BB12" s="497"/>
      <c r="BC12" s="497"/>
      <c r="BD12" s="499"/>
      <c r="BE12" s="498"/>
      <c r="BF12" s="497"/>
      <c r="BG12" s="497"/>
      <c r="BH12" s="497"/>
      <c r="BI12" s="499"/>
      <c r="BJ12" s="498"/>
      <c r="BK12" s="497"/>
      <c r="BL12" s="497"/>
      <c r="BM12" s="497"/>
      <c r="BN12" s="499"/>
      <c r="BO12" s="498"/>
      <c r="BP12" s="497"/>
      <c r="BQ12" s="497"/>
      <c r="BR12" s="497"/>
      <c r="BS12" s="499"/>
      <c r="BT12" s="498"/>
      <c r="BU12" s="497"/>
      <c r="BV12" s="497"/>
      <c r="BW12" s="497"/>
      <c r="BX12" s="499"/>
      <c r="BY12" s="500">
        <f t="shared" si="0"/>
        <v>7</v>
      </c>
      <c r="BZ12" s="498"/>
      <c r="CA12" s="497"/>
      <c r="CB12" s="497"/>
      <c r="CC12" s="497"/>
      <c r="CD12" s="499"/>
      <c r="CE12" s="498"/>
      <c r="CF12" s="497"/>
      <c r="CG12" s="497"/>
      <c r="CH12" s="497"/>
      <c r="CI12" s="499"/>
      <c r="CJ12" s="498"/>
      <c r="CK12" s="497"/>
      <c r="CL12" s="497"/>
      <c r="CM12" s="497"/>
      <c r="CN12" s="499"/>
      <c r="CO12" s="498"/>
      <c r="CP12" s="497"/>
      <c r="CQ12" s="497"/>
      <c r="CR12" s="497"/>
      <c r="CS12" s="499"/>
      <c r="CT12" s="501"/>
      <c r="CU12" s="501"/>
      <c r="CV12" s="502"/>
      <c r="CW12" s="502"/>
      <c r="CX12" s="503"/>
      <c r="CY12" s="504"/>
      <c r="CZ12" s="502"/>
      <c r="DA12" s="502"/>
      <c r="DB12" s="502"/>
      <c r="DC12" s="505"/>
      <c r="DD12" s="506" t="str">
        <f>IF(C12=0," ",ลับ!CX12)</f>
        <v xml:space="preserve"> </v>
      </c>
      <c r="DE12" s="507" t="str">
        <f t="shared" si="1"/>
        <v xml:space="preserve"> </v>
      </c>
      <c r="DF12" s="524"/>
      <c r="DG12" s="500">
        <v>7</v>
      </c>
      <c r="DH12" s="509"/>
      <c r="DI12" s="509"/>
      <c r="DJ12" s="509"/>
      <c r="DK12" s="509"/>
      <c r="DL12" s="509"/>
      <c r="DM12" s="509"/>
    </row>
    <row r="13" spans="1:117" ht="15.15" customHeight="1" x14ac:dyDescent="0.45">
      <c r="A13" s="496">
        <v>8</v>
      </c>
      <c r="B13" s="547"/>
      <c r="C13" s="860"/>
      <c r="D13" s="861"/>
      <c r="E13" s="861"/>
      <c r="F13" s="862"/>
      <c r="G13" s="497"/>
      <c r="H13" s="497"/>
      <c r="I13" s="497"/>
      <c r="J13" s="497"/>
      <c r="K13" s="497"/>
      <c r="L13" s="498"/>
      <c r="M13" s="497"/>
      <c r="N13" s="497"/>
      <c r="O13" s="497"/>
      <c r="P13" s="499"/>
      <c r="Q13" s="498"/>
      <c r="R13" s="497"/>
      <c r="S13" s="497"/>
      <c r="T13" s="497"/>
      <c r="U13" s="499"/>
      <c r="V13" s="498"/>
      <c r="W13" s="497"/>
      <c r="X13" s="497"/>
      <c r="Y13" s="497"/>
      <c r="Z13" s="499"/>
      <c r="AA13" s="498"/>
      <c r="AB13" s="497"/>
      <c r="AC13" s="497"/>
      <c r="AD13" s="497"/>
      <c r="AE13" s="499"/>
      <c r="AF13" s="498"/>
      <c r="AG13" s="497"/>
      <c r="AH13" s="497"/>
      <c r="AI13" s="497"/>
      <c r="AJ13" s="499"/>
      <c r="AK13" s="498"/>
      <c r="AL13" s="497"/>
      <c r="AM13" s="497"/>
      <c r="AN13" s="497"/>
      <c r="AO13" s="499"/>
      <c r="AP13" s="498"/>
      <c r="AQ13" s="497"/>
      <c r="AR13" s="497"/>
      <c r="AS13" s="497"/>
      <c r="AT13" s="499"/>
      <c r="AU13" s="498"/>
      <c r="AV13" s="497"/>
      <c r="AW13" s="497"/>
      <c r="AX13" s="497"/>
      <c r="AY13" s="499"/>
      <c r="AZ13" s="498"/>
      <c r="BA13" s="497"/>
      <c r="BB13" s="497"/>
      <c r="BC13" s="497"/>
      <c r="BD13" s="499"/>
      <c r="BE13" s="498"/>
      <c r="BF13" s="497"/>
      <c r="BG13" s="497"/>
      <c r="BH13" s="497"/>
      <c r="BI13" s="499"/>
      <c r="BJ13" s="498"/>
      <c r="BK13" s="497"/>
      <c r="BL13" s="497"/>
      <c r="BM13" s="497"/>
      <c r="BN13" s="499"/>
      <c r="BO13" s="498"/>
      <c r="BP13" s="497"/>
      <c r="BQ13" s="497"/>
      <c r="BR13" s="497"/>
      <c r="BS13" s="499"/>
      <c r="BT13" s="498"/>
      <c r="BU13" s="497"/>
      <c r="BV13" s="497"/>
      <c r="BW13" s="497"/>
      <c r="BX13" s="499"/>
      <c r="BY13" s="500">
        <f t="shared" si="0"/>
        <v>8</v>
      </c>
      <c r="BZ13" s="498"/>
      <c r="CA13" s="497"/>
      <c r="CB13" s="497"/>
      <c r="CC13" s="497"/>
      <c r="CD13" s="499"/>
      <c r="CE13" s="498"/>
      <c r="CF13" s="497"/>
      <c r="CG13" s="497"/>
      <c r="CH13" s="497"/>
      <c r="CI13" s="499"/>
      <c r="CJ13" s="498"/>
      <c r="CK13" s="497"/>
      <c r="CL13" s="497"/>
      <c r="CM13" s="497"/>
      <c r="CN13" s="499"/>
      <c r="CO13" s="498"/>
      <c r="CP13" s="497"/>
      <c r="CQ13" s="497"/>
      <c r="CR13" s="497"/>
      <c r="CS13" s="499"/>
      <c r="CT13" s="501"/>
      <c r="CU13" s="501"/>
      <c r="CV13" s="502"/>
      <c r="CW13" s="502"/>
      <c r="CX13" s="503"/>
      <c r="CY13" s="504"/>
      <c r="CZ13" s="502"/>
      <c r="DA13" s="502"/>
      <c r="DB13" s="502"/>
      <c r="DC13" s="505"/>
      <c r="DD13" s="506" t="str">
        <f>IF(C13=0," ",ลับ!CX13)</f>
        <v xml:space="preserve"> </v>
      </c>
      <c r="DE13" s="507" t="str">
        <f t="shared" si="1"/>
        <v xml:space="preserve"> </v>
      </c>
      <c r="DF13" s="524"/>
      <c r="DG13" s="500">
        <v>8</v>
      </c>
      <c r="DH13" s="509"/>
      <c r="DI13" s="509"/>
      <c r="DJ13" s="509"/>
      <c r="DK13" s="509"/>
      <c r="DL13" s="509"/>
      <c r="DM13" s="509"/>
    </row>
    <row r="14" spans="1:117" ht="15.15" customHeight="1" x14ac:dyDescent="0.45">
      <c r="A14" s="496">
        <v>9</v>
      </c>
      <c r="B14" s="547"/>
      <c r="C14" s="860"/>
      <c r="D14" s="861"/>
      <c r="E14" s="861"/>
      <c r="F14" s="862"/>
      <c r="G14" s="497"/>
      <c r="H14" s="497"/>
      <c r="I14" s="497"/>
      <c r="J14" s="497"/>
      <c r="K14" s="497"/>
      <c r="L14" s="498"/>
      <c r="M14" s="497"/>
      <c r="N14" s="497"/>
      <c r="O14" s="497"/>
      <c r="P14" s="499"/>
      <c r="Q14" s="498"/>
      <c r="R14" s="497"/>
      <c r="S14" s="497"/>
      <c r="T14" s="497"/>
      <c r="U14" s="499"/>
      <c r="V14" s="498"/>
      <c r="W14" s="497"/>
      <c r="X14" s="497"/>
      <c r="Y14" s="497"/>
      <c r="Z14" s="499"/>
      <c r="AA14" s="498"/>
      <c r="AB14" s="497"/>
      <c r="AC14" s="497"/>
      <c r="AD14" s="497"/>
      <c r="AE14" s="499"/>
      <c r="AF14" s="498"/>
      <c r="AG14" s="497"/>
      <c r="AH14" s="497"/>
      <c r="AI14" s="497"/>
      <c r="AJ14" s="499"/>
      <c r="AK14" s="498"/>
      <c r="AL14" s="497"/>
      <c r="AM14" s="497"/>
      <c r="AN14" s="497"/>
      <c r="AO14" s="499"/>
      <c r="AP14" s="498"/>
      <c r="AQ14" s="497"/>
      <c r="AR14" s="497"/>
      <c r="AS14" s="497"/>
      <c r="AT14" s="499"/>
      <c r="AU14" s="498"/>
      <c r="AV14" s="497"/>
      <c r="AW14" s="497"/>
      <c r="AX14" s="497"/>
      <c r="AY14" s="499"/>
      <c r="AZ14" s="498"/>
      <c r="BA14" s="497"/>
      <c r="BB14" s="497"/>
      <c r="BC14" s="497"/>
      <c r="BD14" s="499"/>
      <c r="BE14" s="498"/>
      <c r="BF14" s="497"/>
      <c r="BG14" s="497"/>
      <c r="BH14" s="497"/>
      <c r="BI14" s="499"/>
      <c r="BJ14" s="498"/>
      <c r="BK14" s="497"/>
      <c r="BL14" s="497"/>
      <c r="BM14" s="497"/>
      <c r="BN14" s="499"/>
      <c r="BO14" s="498"/>
      <c r="BP14" s="497"/>
      <c r="BQ14" s="497"/>
      <c r="BR14" s="497"/>
      <c r="BS14" s="499"/>
      <c r="BT14" s="498"/>
      <c r="BU14" s="497"/>
      <c r="BV14" s="497"/>
      <c r="BW14" s="497"/>
      <c r="BX14" s="499"/>
      <c r="BY14" s="500">
        <f t="shared" si="0"/>
        <v>9</v>
      </c>
      <c r="BZ14" s="498"/>
      <c r="CA14" s="497"/>
      <c r="CB14" s="497"/>
      <c r="CC14" s="497"/>
      <c r="CD14" s="499"/>
      <c r="CE14" s="498"/>
      <c r="CF14" s="497"/>
      <c r="CG14" s="497"/>
      <c r="CH14" s="497"/>
      <c r="CI14" s="499"/>
      <c r="CJ14" s="498"/>
      <c r="CK14" s="497"/>
      <c r="CL14" s="497"/>
      <c r="CM14" s="497"/>
      <c r="CN14" s="499"/>
      <c r="CO14" s="498"/>
      <c r="CP14" s="497"/>
      <c r="CQ14" s="497"/>
      <c r="CR14" s="497"/>
      <c r="CS14" s="499"/>
      <c r="CT14" s="501"/>
      <c r="CU14" s="501"/>
      <c r="CV14" s="502"/>
      <c r="CW14" s="502"/>
      <c r="CX14" s="503"/>
      <c r="CY14" s="504"/>
      <c r="CZ14" s="502"/>
      <c r="DA14" s="502"/>
      <c r="DB14" s="502"/>
      <c r="DC14" s="505"/>
      <c r="DD14" s="506" t="str">
        <f>IF(C14=0," ",ลับ!CX14)</f>
        <v xml:space="preserve"> </v>
      </c>
      <c r="DE14" s="507" t="str">
        <f t="shared" si="1"/>
        <v xml:space="preserve"> </v>
      </c>
      <c r="DF14" s="524"/>
      <c r="DG14" s="500">
        <v>9</v>
      </c>
      <c r="DH14" s="509"/>
      <c r="DI14" s="509"/>
      <c r="DJ14" s="509"/>
      <c r="DK14" s="509"/>
      <c r="DL14" s="509"/>
      <c r="DM14" s="509"/>
    </row>
    <row r="15" spans="1:117" ht="15.15" customHeight="1" thickBot="1" x14ac:dyDescent="0.5">
      <c r="A15" s="552">
        <v>10</v>
      </c>
      <c r="B15" s="548"/>
      <c r="C15" s="854"/>
      <c r="D15" s="855"/>
      <c r="E15" s="855"/>
      <c r="F15" s="856"/>
      <c r="G15" s="497"/>
      <c r="H15" s="497"/>
      <c r="I15" s="497"/>
      <c r="J15" s="497"/>
      <c r="K15" s="510"/>
      <c r="L15" s="511"/>
      <c r="M15" s="510"/>
      <c r="N15" s="510"/>
      <c r="O15" s="510"/>
      <c r="P15" s="512"/>
      <c r="Q15" s="511"/>
      <c r="R15" s="510"/>
      <c r="S15" s="510"/>
      <c r="T15" s="510"/>
      <c r="U15" s="512"/>
      <c r="V15" s="511"/>
      <c r="W15" s="510"/>
      <c r="X15" s="510"/>
      <c r="Y15" s="510"/>
      <c r="Z15" s="512"/>
      <c r="AA15" s="511"/>
      <c r="AB15" s="510"/>
      <c r="AC15" s="510"/>
      <c r="AD15" s="510"/>
      <c r="AE15" s="512"/>
      <c r="AF15" s="511"/>
      <c r="AG15" s="510"/>
      <c r="AH15" s="510"/>
      <c r="AI15" s="510"/>
      <c r="AJ15" s="512"/>
      <c r="AK15" s="511"/>
      <c r="AL15" s="510"/>
      <c r="AM15" s="510"/>
      <c r="AN15" s="510"/>
      <c r="AO15" s="512"/>
      <c r="AP15" s="511"/>
      <c r="AQ15" s="510"/>
      <c r="AR15" s="510"/>
      <c r="AS15" s="510"/>
      <c r="AT15" s="512"/>
      <c r="AU15" s="511"/>
      <c r="AV15" s="510"/>
      <c r="AW15" s="510"/>
      <c r="AX15" s="510"/>
      <c r="AY15" s="512"/>
      <c r="AZ15" s="511"/>
      <c r="BA15" s="510"/>
      <c r="BB15" s="510"/>
      <c r="BC15" s="510"/>
      <c r="BD15" s="512"/>
      <c r="BE15" s="511"/>
      <c r="BF15" s="510"/>
      <c r="BG15" s="510"/>
      <c r="BH15" s="510"/>
      <c r="BI15" s="512"/>
      <c r="BJ15" s="511"/>
      <c r="BK15" s="510"/>
      <c r="BL15" s="510"/>
      <c r="BM15" s="510"/>
      <c r="BN15" s="512"/>
      <c r="BO15" s="511"/>
      <c r="BP15" s="510"/>
      <c r="BQ15" s="510"/>
      <c r="BR15" s="510"/>
      <c r="BS15" s="512"/>
      <c r="BT15" s="511"/>
      <c r="BU15" s="510"/>
      <c r="BV15" s="510"/>
      <c r="BW15" s="510"/>
      <c r="BX15" s="512"/>
      <c r="BY15" s="513">
        <f t="shared" si="0"/>
        <v>10</v>
      </c>
      <c r="BZ15" s="511"/>
      <c r="CA15" s="510"/>
      <c r="CB15" s="510"/>
      <c r="CC15" s="510"/>
      <c r="CD15" s="512"/>
      <c r="CE15" s="511"/>
      <c r="CF15" s="510"/>
      <c r="CG15" s="510"/>
      <c r="CH15" s="510"/>
      <c r="CI15" s="512"/>
      <c r="CJ15" s="511"/>
      <c r="CK15" s="510"/>
      <c r="CL15" s="510"/>
      <c r="CM15" s="510"/>
      <c r="CN15" s="512"/>
      <c r="CO15" s="511"/>
      <c r="CP15" s="510"/>
      <c r="CQ15" s="510"/>
      <c r="CR15" s="510"/>
      <c r="CS15" s="512"/>
      <c r="CT15" s="514"/>
      <c r="CU15" s="514"/>
      <c r="CV15" s="515"/>
      <c r="CW15" s="515"/>
      <c r="CX15" s="516"/>
      <c r="CY15" s="517"/>
      <c r="CZ15" s="515"/>
      <c r="DA15" s="515"/>
      <c r="DB15" s="515"/>
      <c r="DC15" s="518"/>
      <c r="DD15" s="519" t="str">
        <f>IF(C15=0," ",ลับ!CX15)</f>
        <v xml:space="preserve"> </v>
      </c>
      <c r="DE15" s="520" t="str">
        <f t="shared" si="1"/>
        <v xml:space="preserve"> </v>
      </c>
      <c r="DF15" s="525"/>
      <c r="DG15" s="513">
        <v>10</v>
      </c>
      <c r="DH15" s="522"/>
      <c r="DI15" s="522"/>
      <c r="DJ15" s="522"/>
      <c r="DK15" s="522"/>
      <c r="DL15" s="522"/>
      <c r="DM15" s="522"/>
    </row>
    <row r="16" spans="1:117" ht="15.15" customHeight="1" x14ac:dyDescent="0.45">
      <c r="A16" s="550">
        <v>11</v>
      </c>
      <c r="B16" s="546"/>
      <c r="C16" s="857"/>
      <c r="D16" s="858"/>
      <c r="E16" s="858"/>
      <c r="F16" s="859"/>
      <c r="G16" s="484"/>
      <c r="H16" s="484"/>
      <c r="I16" s="484"/>
      <c r="J16" s="484"/>
      <c r="K16" s="484"/>
      <c r="L16" s="483"/>
      <c r="M16" s="484"/>
      <c r="N16" s="484"/>
      <c r="O16" s="484"/>
      <c r="P16" s="485"/>
      <c r="Q16" s="483"/>
      <c r="R16" s="484"/>
      <c r="S16" s="484"/>
      <c r="T16" s="484"/>
      <c r="U16" s="485"/>
      <c r="V16" s="483"/>
      <c r="W16" s="484"/>
      <c r="X16" s="484"/>
      <c r="Y16" s="484"/>
      <c r="Z16" s="485"/>
      <c r="AA16" s="483"/>
      <c r="AB16" s="484"/>
      <c r="AC16" s="484"/>
      <c r="AD16" s="484"/>
      <c r="AE16" s="485"/>
      <c r="AF16" s="483"/>
      <c r="AG16" s="484"/>
      <c r="AH16" s="484"/>
      <c r="AI16" s="484"/>
      <c r="AJ16" s="485"/>
      <c r="AK16" s="483"/>
      <c r="AL16" s="484"/>
      <c r="AM16" s="484"/>
      <c r="AN16" s="484"/>
      <c r="AO16" s="485"/>
      <c r="AP16" s="483"/>
      <c r="AQ16" s="484"/>
      <c r="AR16" s="484"/>
      <c r="AS16" s="484"/>
      <c r="AT16" s="485"/>
      <c r="AU16" s="483"/>
      <c r="AV16" s="484"/>
      <c r="AW16" s="484"/>
      <c r="AX16" s="484"/>
      <c r="AY16" s="485"/>
      <c r="AZ16" s="483"/>
      <c r="BA16" s="484"/>
      <c r="BB16" s="484"/>
      <c r="BC16" s="484"/>
      <c r="BD16" s="485"/>
      <c r="BE16" s="483"/>
      <c r="BF16" s="484"/>
      <c r="BG16" s="484"/>
      <c r="BH16" s="484"/>
      <c r="BI16" s="485"/>
      <c r="BJ16" s="483"/>
      <c r="BK16" s="484"/>
      <c r="BL16" s="484"/>
      <c r="BM16" s="484"/>
      <c r="BN16" s="485"/>
      <c r="BO16" s="483"/>
      <c r="BP16" s="484"/>
      <c r="BQ16" s="484"/>
      <c r="BR16" s="484"/>
      <c r="BS16" s="485"/>
      <c r="BT16" s="483"/>
      <c r="BU16" s="484"/>
      <c r="BV16" s="484"/>
      <c r="BW16" s="484"/>
      <c r="BX16" s="485"/>
      <c r="BY16" s="486">
        <f t="shared" si="0"/>
        <v>11</v>
      </c>
      <c r="BZ16" s="483"/>
      <c r="CA16" s="484"/>
      <c r="CB16" s="484"/>
      <c r="CC16" s="484"/>
      <c r="CD16" s="485"/>
      <c r="CE16" s="483"/>
      <c r="CF16" s="484"/>
      <c r="CG16" s="484"/>
      <c r="CH16" s="484"/>
      <c r="CI16" s="485"/>
      <c r="CJ16" s="483"/>
      <c r="CK16" s="484"/>
      <c r="CL16" s="484"/>
      <c r="CM16" s="484"/>
      <c r="CN16" s="485"/>
      <c r="CO16" s="483"/>
      <c r="CP16" s="484"/>
      <c r="CQ16" s="484"/>
      <c r="CR16" s="484"/>
      <c r="CS16" s="485"/>
      <c r="CT16" s="487"/>
      <c r="CU16" s="487"/>
      <c r="CV16" s="488"/>
      <c r="CW16" s="488"/>
      <c r="CX16" s="489"/>
      <c r="CY16" s="490"/>
      <c r="CZ16" s="488"/>
      <c r="DA16" s="488"/>
      <c r="DB16" s="488"/>
      <c r="DC16" s="491"/>
      <c r="DD16" s="492" t="str">
        <f>IF(C16=0," ",ลับ!CX16)</f>
        <v xml:space="preserve"> </v>
      </c>
      <c r="DE16" s="493" t="str">
        <f t="shared" si="1"/>
        <v xml:space="preserve"> </v>
      </c>
      <c r="DF16" s="526"/>
      <c r="DG16" s="486">
        <v>11</v>
      </c>
      <c r="DH16" s="495"/>
      <c r="DI16" s="495"/>
      <c r="DJ16" s="495"/>
      <c r="DK16" s="495"/>
      <c r="DL16" s="495"/>
      <c r="DM16" s="495"/>
    </row>
    <row r="17" spans="1:117" ht="15.15" customHeight="1" x14ac:dyDescent="0.45">
      <c r="A17" s="496">
        <v>12</v>
      </c>
      <c r="B17" s="547"/>
      <c r="C17" s="860"/>
      <c r="D17" s="861"/>
      <c r="E17" s="861"/>
      <c r="F17" s="862"/>
      <c r="G17" s="497"/>
      <c r="H17" s="497"/>
      <c r="I17" s="497"/>
      <c r="J17" s="497"/>
      <c r="K17" s="497"/>
      <c r="L17" s="498"/>
      <c r="M17" s="497"/>
      <c r="N17" s="497"/>
      <c r="O17" s="497"/>
      <c r="P17" s="499"/>
      <c r="Q17" s="498"/>
      <c r="R17" s="497"/>
      <c r="S17" s="497"/>
      <c r="T17" s="497"/>
      <c r="U17" s="499"/>
      <c r="V17" s="498"/>
      <c r="W17" s="497"/>
      <c r="X17" s="497"/>
      <c r="Y17" s="497"/>
      <c r="Z17" s="499"/>
      <c r="AA17" s="498"/>
      <c r="AB17" s="497"/>
      <c r="AC17" s="497"/>
      <c r="AD17" s="497"/>
      <c r="AE17" s="499"/>
      <c r="AF17" s="498"/>
      <c r="AG17" s="497"/>
      <c r="AH17" s="497"/>
      <c r="AI17" s="497"/>
      <c r="AJ17" s="499"/>
      <c r="AK17" s="498"/>
      <c r="AL17" s="497"/>
      <c r="AM17" s="497"/>
      <c r="AN17" s="497"/>
      <c r="AO17" s="499"/>
      <c r="AP17" s="498"/>
      <c r="AQ17" s="497"/>
      <c r="AR17" s="497"/>
      <c r="AS17" s="497"/>
      <c r="AT17" s="499"/>
      <c r="AU17" s="498"/>
      <c r="AV17" s="497"/>
      <c r="AW17" s="497"/>
      <c r="AX17" s="497"/>
      <c r="AY17" s="499"/>
      <c r="AZ17" s="498"/>
      <c r="BA17" s="497"/>
      <c r="BB17" s="497"/>
      <c r="BC17" s="497"/>
      <c r="BD17" s="499"/>
      <c r="BE17" s="498"/>
      <c r="BF17" s="497"/>
      <c r="BG17" s="497"/>
      <c r="BH17" s="497"/>
      <c r="BI17" s="499"/>
      <c r="BJ17" s="498"/>
      <c r="BK17" s="497"/>
      <c r="BL17" s="497"/>
      <c r="BM17" s="497"/>
      <c r="BN17" s="499"/>
      <c r="BO17" s="498"/>
      <c r="BP17" s="497"/>
      <c r="BQ17" s="497"/>
      <c r="BR17" s="497"/>
      <c r="BS17" s="499"/>
      <c r="BT17" s="498"/>
      <c r="BU17" s="497"/>
      <c r="BV17" s="497"/>
      <c r="BW17" s="497"/>
      <c r="BX17" s="499"/>
      <c r="BY17" s="500">
        <f t="shared" si="0"/>
        <v>12</v>
      </c>
      <c r="BZ17" s="498"/>
      <c r="CA17" s="497"/>
      <c r="CB17" s="497"/>
      <c r="CC17" s="497"/>
      <c r="CD17" s="499"/>
      <c r="CE17" s="498"/>
      <c r="CF17" s="497"/>
      <c r="CG17" s="497"/>
      <c r="CH17" s="497"/>
      <c r="CI17" s="499"/>
      <c r="CJ17" s="498"/>
      <c r="CK17" s="497"/>
      <c r="CL17" s="497"/>
      <c r="CM17" s="497"/>
      <c r="CN17" s="499"/>
      <c r="CO17" s="498"/>
      <c r="CP17" s="497"/>
      <c r="CQ17" s="497"/>
      <c r="CR17" s="497"/>
      <c r="CS17" s="499"/>
      <c r="CT17" s="501"/>
      <c r="CU17" s="501"/>
      <c r="CV17" s="502"/>
      <c r="CW17" s="502"/>
      <c r="CX17" s="503"/>
      <c r="CY17" s="504"/>
      <c r="CZ17" s="502"/>
      <c r="DA17" s="502"/>
      <c r="DB17" s="502"/>
      <c r="DC17" s="505"/>
      <c r="DD17" s="506" t="str">
        <f>IF(C17=0," ",ลับ!CX17)</f>
        <v xml:space="preserve"> </v>
      </c>
      <c r="DE17" s="507" t="str">
        <f t="shared" si="1"/>
        <v xml:space="preserve"> </v>
      </c>
      <c r="DF17" s="524"/>
      <c r="DG17" s="500">
        <v>12</v>
      </c>
      <c r="DH17" s="509"/>
      <c r="DI17" s="509"/>
      <c r="DJ17" s="509"/>
      <c r="DK17" s="509"/>
      <c r="DL17" s="509"/>
      <c r="DM17" s="509"/>
    </row>
    <row r="18" spans="1:117" ht="15.15" customHeight="1" x14ac:dyDescent="0.45">
      <c r="A18" s="496">
        <v>13</v>
      </c>
      <c r="B18" s="547"/>
      <c r="C18" s="860"/>
      <c r="D18" s="861"/>
      <c r="E18" s="861"/>
      <c r="F18" s="862"/>
      <c r="G18" s="497"/>
      <c r="H18" s="497"/>
      <c r="I18" s="497"/>
      <c r="J18" s="497"/>
      <c r="K18" s="497"/>
      <c r="L18" s="498"/>
      <c r="M18" s="497"/>
      <c r="N18" s="497"/>
      <c r="O18" s="497"/>
      <c r="P18" s="499"/>
      <c r="Q18" s="498"/>
      <c r="R18" s="497"/>
      <c r="S18" s="497"/>
      <c r="T18" s="497"/>
      <c r="U18" s="499"/>
      <c r="V18" s="498"/>
      <c r="W18" s="497"/>
      <c r="X18" s="497"/>
      <c r="Y18" s="497"/>
      <c r="Z18" s="499"/>
      <c r="AA18" s="498"/>
      <c r="AB18" s="497"/>
      <c r="AC18" s="497"/>
      <c r="AD18" s="497"/>
      <c r="AE18" s="499"/>
      <c r="AF18" s="498"/>
      <c r="AG18" s="497"/>
      <c r="AH18" s="497"/>
      <c r="AI18" s="497"/>
      <c r="AJ18" s="499"/>
      <c r="AK18" s="498"/>
      <c r="AL18" s="497"/>
      <c r="AM18" s="497"/>
      <c r="AN18" s="497"/>
      <c r="AO18" s="499"/>
      <c r="AP18" s="498"/>
      <c r="AQ18" s="497"/>
      <c r="AR18" s="497"/>
      <c r="AS18" s="497"/>
      <c r="AT18" s="499"/>
      <c r="AU18" s="498"/>
      <c r="AV18" s="497"/>
      <c r="AW18" s="497"/>
      <c r="AX18" s="497"/>
      <c r="AY18" s="499"/>
      <c r="AZ18" s="498"/>
      <c r="BA18" s="497"/>
      <c r="BB18" s="497"/>
      <c r="BC18" s="497"/>
      <c r="BD18" s="499"/>
      <c r="BE18" s="498"/>
      <c r="BF18" s="497"/>
      <c r="BG18" s="497"/>
      <c r="BH18" s="497"/>
      <c r="BI18" s="499"/>
      <c r="BJ18" s="498"/>
      <c r="BK18" s="497"/>
      <c r="BL18" s="497"/>
      <c r="BM18" s="497"/>
      <c r="BN18" s="499"/>
      <c r="BO18" s="498"/>
      <c r="BP18" s="497"/>
      <c r="BQ18" s="497"/>
      <c r="BR18" s="497"/>
      <c r="BS18" s="499"/>
      <c r="BT18" s="498"/>
      <c r="BU18" s="497"/>
      <c r="BV18" s="497"/>
      <c r="BW18" s="497"/>
      <c r="BX18" s="499"/>
      <c r="BY18" s="500">
        <f t="shared" si="0"/>
        <v>13</v>
      </c>
      <c r="BZ18" s="498"/>
      <c r="CA18" s="497"/>
      <c r="CB18" s="497"/>
      <c r="CC18" s="497"/>
      <c r="CD18" s="499"/>
      <c r="CE18" s="498"/>
      <c r="CF18" s="497"/>
      <c r="CG18" s="497"/>
      <c r="CH18" s="497"/>
      <c r="CI18" s="499"/>
      <c r="CJ18" s="498"/>
      <c r="CK18" s="497"/>
      <c r="CL18" s="497"/>
      <c r="CM18" s="497"/>
      <c r="CN18" s="499"/>
      <c r="CO18" s="498"/>
      <c r="CP18" s="497"/>
      <c r="CQ18" s="497"/>
      <c r="CR18" s="497"/>
      <c r="CS18" s="499"/>
      <c r="CT18" s="501"/>
      <c r="CU18" s="501"/>
      <c r="CV18" s="502"/>
      <c r="CW18" s="502"/>
      <c r="CX18" s="503"/>
      <c r="CY18" s="504"/>
      <c r="CZ18" s="502"/>
      <c r="DA18" s="502"/>
      <c r="DB18" s="502"/>
      <c r="DC18" s="505"/>
      <c r="DD18" s="506" t="str">
        <f>IF(C18=0," ",ลับ!CX18)</f>
        <v xml:space="preserve"> </v>
      </c>
      <c r="DE18" s="507" t="str">
        <f t="shared" si="1"/>
        <v xml:space="preserve"> </v>
      </c>
      <c r="DF18" s="524"/>
      <c r="DG18" s="500">
        <v>13</v>
      </c>
      <c r="DH18" s="509"/>
      <c r="DI18" s="509"/>
      <c r="DJ18" s="509"/>
      <c r="DK18" s="509"/>
      <c r="DL18" s="509"/>
      <c r="DM18" s="509"/>
    </row>
    <row r="19" spans="1:117" ht="15.15" customHeight="1" x14ac:dyDescent="0.45">
      <c r="A19" s="496">
        <v>14</v>
      </c>
      <c r="B19" s="547"/>
      <c r="C19" s="799"/>
      <c r="D19" s="800"/>
      <c r="E19" s="800"/>
      <c r="F19" s="801"/>
      <c r="G19" s="497"/>
      <c r="H19" s="497"/>
      <c r="I19" s="497"/>
      <c r="J19" s="497"/>
      <c r="K19" s="497"/>
      <c r="L19" s="498"/>
      <c r="M19" s="497"/>
      <c r="N19" s="497"/>
      <c r="O19" s="497"/>
      <c r="P19" s="499"/>
      <c r="Q19" s="498"/>
      <c r="R19" s="497"/>
      <c r="S19" s="497"/>
      <c r="T19" s="497"/>
      <c r="U19" s="499"/>
      <c r="V19" s="498"/>
      <c r="W19" s="497"/>
      <c r="X19" s="497"/>
      <c r="Y19" s="497"/>
      <c r="Z19" s="499"/>
      <c r="AA19" s="498"/>
      <c r="AB19" s="497"/>
      <c r="AC19" s="497"/>
      <c r="AD19" s="497"/>
      <c r="AE19" s="499"/>
      <c r="AF19" s="498"/>
      <c r="AG19" s="497"/>
      <c r="AH19" s="497"/>
      <c r="AI19" s="497"/>
      <c r="AJ19" s="499"/>
      <c r="AK19" s="498"/>
      <c r="AL19" s="497"/>
      <c r="AM19" s="497"/>
      <c r="AN19" s="497"/>
      <c r="AO19" s="499"/>
      <c r="AP19" s="498"/>
      <c r="AQ19" s="497"/>
      <c r="AR19" s="497"/>
      <c r="AS19" s="497"/>
      <c r="AT19" s="499"/>
      <c r="AU19" s="498"/>
      <c r="AV19" s="497"/>
      <c r="AW19" s="497"/>
      <c r="AX19" s="497"/>
      <c r="AY19" s="499"/>
      <c r="AZ19" s="498"/>
      <c r="BA19" s="497"/>
      <c r="BB19" s="497"/>
      <c r="BC19" s="497"/>
      <c r="BD19" s="499"/>
      <c r="BE19" s="498"/>
      <c r="BF19" s="497"/>
      <c r="BG19" s="497"/>
      <c r="BH19" s="497"/>
      <c r="BI19" s="499"/>
      <c r="BJ19" s="498"/>
      <c r="BK19" s="497"/>
      <c r="BL19" s="497"/>
      <c r="BM19" s="497"/>
      <c r="BN19" s="499"/>
      <c r="BO19" s="498"/>
      <c r="BP19" s="497"/>
      <c r="BQ19" s="497"/>
      <c r="BR19" s="497"/>
      <c r="BS19" s="499"/>
      <c r="BT19" s="498"/>
      <c r="BU19" s="497"/>
      <c r="BV19" s="497"/>
      <c r="BW19" s="497"/>
      <c r="BX19" s="499"/>
      <c r="BY19" s="500">
        <f t="shared" si="0"/>
        <v>14</v>
      </c>
      <c r="BZ19" s="498"/>
      <c r="CA19" s="497"/>
      <c r="CB19" s="497"/>
      <c r="CC19" s="497"/>
      <c r="CD19" s="499"/>
      <c r="CE19" s="498"/>
      <c r="CF19" s="497"/>
      <c r="CG19" s="497"/>
      <c r="CH19" s="497"/>
      <c r="CI19" s="499"/>
      <c r="CJ19" s="498"/>
      <c r="CK19" s="497"/>
      <c r="CL19" s="497"/>
      <c r="CM19" s="497"/>
      <c r="CN19" s="499"/>
      <c r="CO19" s="498"/>
      <c r="CP19" s="497"/>
      <c r="CQ19" s="497"/>
      <c r="CR19" s="497"/>
      <c r="CS19" s="499"/>
      <c r="CT19" s="501"/>
      <c r="CU19" s="501"/>
      <c r="CV19" s="502"/>
      <c r="CW19" s="502"/>
      <c r="CX19" s="503"/>
      <c r="CY19" s="504"/>
      <c r="CZ19" s="502"/>
      <c r="DA19" s="502"/>
      <c r="DB19" s="502"/>
      <c r="DC19" s="505"/>
      <c r="DD19" s="506" t="str">
        <f>IF(C19=0," ",ลับ!CX19)</f>
        <v xml:space="preserve"> </v>
      </c>
      <c r="DE19" s="507" t="str">
        <f t="shared" si="1"/>
        <v xml:space="preserve"> </v>
      </c>
      <c r="DF19" s="524"/>
      <c r="DG19" s="500">
        <v>14</v>
      </c>
      <c r="DH19" s="509"/>
      <c r="DI19" s="509"/>
      <c r="DJ19" s="509"/>
      <c r="DK19" s="509"/>
      <c r="DL19" s="509"/>
      <c r="DM19" s="509"/>
    </row>
    <row r="20" spans="1:117" ht="15.15" customHeight="1" thickBot="1" x14ac:dyDescent="0.5">
      <c r="A20" s="552">
        <v>15</v>
      </c>
      <c r="B20" s="548"/>
      <c r="C20" s="802"/>
      <c r="D20" s="803"/>
      <c r="E20" s="803"/>
      <c r="F20" s="804"/>
      <c r="G20" s="510"/>
      <c r="H20" s="510"/>
      <c r="I20" s="510"/>
      <c r="J20" s="510"/>
      <c r="K20" s="510"/>
      <c r="L20" s="511"/>
      <c r="M20" s="510"/>
      <c r="N20" s="510"/>
      <c r="O20" s="510"/>
      <c r="P20" s="512"/>
      <c r="Q20" s="511"/>
      <c r="R20" s="510"/>
      <c r="S20" s="510"/>
      <c r="T20" s="510"/>
      <c r="U20" s="512"/>
      <c r="V20" s="511"/>
      <c r="W20" s="510"/>
      <c r="X20" s="510"/>
      <c r="Y20" s="510"/>
      <c r="Z20" s="512"/>
      <c r="AA20" s="511"/>
      <c r="AB20" s="510"/>
      <c r="AC20" s="510"/>
      <c r="AD20" s="510"/>
      <c r="AE20" s="512"/>
      <c r="AF20" s="511"/>
      <c r="AG20" s="510"/>
      <c r="AH20" s="510"/>
      <c r="AI20" s="510"/>
      <c r="AJ20" s="512"/>
      <c r="AK20" s="511"/>
      <c r="AL20" s="510"/>
      <c r="AM20" s="510"/>
      <c r="AN20" s="510"/>
      <c r="AO20" s="512"/>
      <c r="AP20" s="511"/>
      <c r="AQ20" s="510"/>
      <c r="AR20" s="510"/>
      <c r="AS20" s="510"/>
      <c r="AT20" s="512"/>
      <c r="AU20" s="511"/>
      <c r="AV20" s="510"/>
      <c r="AW20" s="510"/>
      <c r="AX20" s="510"/>
      <c r="AY20" s="512"/>
      <c r="AZ20" s="511"/>
      <c r="BA20" s="510"/>
      <c r="BB20" s="510"/>
      <c r="BC20" s="510"/>
      <c r="BD20" s="512"/>
      <c r="BE20" s="511"/>
      <c r="BF20" s="510"/>
      <c r="BG20" s="510"/>
      <c r="BH20" s="510"/>
      <c r="BI20" s="512"/>
      <c r="BJ20" s="511"/>
      <c r="BK20" s="510"/>
      <c r="BL20" s="510"/>
      <c r="BM20" s="510"/>
      <c r="BN20" s="512"/>
      <c r="BO20" s="511"/>
      <c r="BP20" s="510"/>
      <c r="BQ20" s="510"/>
      <c r="BR20" s="510"/>
      <c r="BS20" s="512"/>
      <c r="BT20" s="511"/>
      <c r="BU20" s="510"/>
      <c r="BV20" s="510"/>
      <c r="BW20" s="510"/>
      <c r="BX20" s="512"/>
      <c r="BY20" s="513">
        <f t="shared" si="0"/>
        <v>15</v>
      </c>
      <c r="BZ20" s="511"/>
      <c r="CA20" s="510"/>
      <c r="CB20" s="510"/>
      <c r="CC20" s="510"/>
      <c r="CD20" s="512"/>
      <c r="CE20" s="511"/>
      <c r="CF20" s="510"/>
      <c r="CG20" s="510"/>
      <c r="CH20" s="510"/>
      <c r="CI20" s="512"/>
      <c r="CJ20" s="511"/>
      <c r="CK20" s="510"/>
      <c r="CL20" s="510"/>
      <c r="CM20" s="510"/>
      <c r="CN20" s="512"/>
      <c r="CO20" s="511"/>
      <c r="CP20" s="510"/>
      <c r="CQ20" s="510"/>
      <c r="CR20" s="510"/>
      <c r="CS20" s="512"/>
      <c r="CT20" s="514"/>
      <c r="CU20" s="514"/>
      <c r="CV20" s="515"/>
      <c r="CW20" s="515"/>
      <c r="CX20" s="516"/>
      <c r="CY20" s="517"/>
      <c r="CZ20" s="515"/>
      <c r="DA20" s="515"/>
      <c r="DB20" s="515"/>
      <c r="DC20" s="518"/>
      <c r="DD20" s="519" t="str">
        <f>IF(C20=0," ",ลับ!CX20)</f>
        <v xml:space="preserve"> </v>
      </c>
      <c r="DE20" s="520" t="str">
        <f t="shared" si="1"/>
        <v xml:space="preserve"> </v>
      </c>
      <c r="DF20" s="527"/>
      <c r="DG20" s="513">
        <v>15</v>
      </c>
      <c r="DH20" s="522"/>
      <c r="DI20" s="522"/>
      <c r="DJ20" s="522"/>
      <c r="DK20" s="522"/>
      <c r="DL20" s="522"/>
      <c r="DM20" s="522"/>
    </row>
    <row r="21" spans="1:117" ht="15.15" customHeight="1" x14ac:dyDescent="0.45">
      <c r="A21" s="550">
        <v>16</v>
      </c>
      <c r="B21" s="546"/>
      <c r="C21" s="797"/>
      <c r="D21" s="798"/>
      <c r="E21" s="798"/>
      <c r="F21" s="805"/>
      <c r="G21" s="484"/>
      <c r="H21" s="484"/>
      <c r="I21" s="484"/>
      <c r="J21" s="484"/>
      <c r="K21" s="484"/>
      <c r="L21" s="483"/>
      <c r="M21" s="484"/>
      <c r="N21" s="484"/>
      <c r="O21" s="484"/>
      <c r="P21" s="485"/>
      <c r="Q21" s="483"/>
      <c r="R21" s="484"/>
      <c r="S21" s="484"/>
      <c r="T21" s="484"/>
      <c r="U21" s="485"/>
      <c r="V21" s="483"/>
      <c r="W21" s="484"/>
      <c r="X21" s="484"/>
      <c r="Y21" s="484"/>
      <c r="Z21" s="485"/>
      <c r="AA21" s="483"/>
      <c r="AB21" s="484"/>
      <c r="AC21" s="484"/>
      <c r="AD21" s="484"/>
      <c r="AE21" s="485"/>
      <c r="AF21" s="483"/>
      <c r="AG21" s="484"/>
      <c r="AH21" s="484"/>
      <c r="AI21" s="484"/>
      <c r="AJ21" s="485"/>
      <c r="AK21" s="483"/>
      <c r="AL21" s="484"/>
      <c r="AM21" s="484"/>
      <c r="AN21" s="484"/>
      <c r="AO21" s="485"/>
      <c r="AP21" s="483"/>
      <c r="AQ21" s="484"/>
      <c r="AR21" s="484"/>
      <c r="AS21" s="484"/>
      <c r="AT21" s="485"/>
      <c r="AU21" s="483"/>
      <c r="AV21" s="484"/>
      <c r="AW21" s="484"/>
      <c r="AX21" s="484"/>
      <c r="AY21" s="485"/>
      <c r="AZ21" s="483"/>
      <c r="BA21" s="484"/>
      <c r="BB21" s="484"/>
      <c r="BC21" s="484"/>
      <c r="BD21" s="485"/>
      <c r="BE21" s="483"/>
      <c r="BF21" s="484"/>
      <c r="BG21" s="484"/>
      <c r="BH21" s="484"/>
      <c r="BI21" s="485"/>
      <c r="BJ21" s="483"/>
      <c r="BK21" s="484"/>
      <c r="BL21" s="484"/>
      <c r="BM21" s="484"/>
      <c r="BN21" s="485"/>
      <c r="BO21" s="483"/>
      <c r="BP21" s="484"/>
      <c r="BQ21" s="484"/>
      <c r="BR21" s="484"/>
      <c r="BS21" s="485"/>
      <c r="BT21" s="483"/>
      <c r="BU21" s="484"/>
      <c r="BV21" s="484"/>
      <c r="BW21" s="484"/>
      <c r="BX21" s="485"/>
      <c r="BY21" s="486">
        <f t="shared" si="0"/>
        <v>16</v>
      </c>
      <c r="BZ21" s="483"/>
      <c r="CA21" s="484"/>
      <c r="CB21" s="484"/>
      <c r="CC21" s="484"/>
      <c r="CD21" s="485"/>
      <c r="CE21" s="483"/>
      <c r="CF21" s="484"/>
      <c r="CG21" s="484"/>
      <c r="CH21" s="484"/>
      <c r="CI21" s="485"/>
      <c r="CJ21" s="483"/>
      <c r="CK21" s="484"/>
      <c r="CL21" s="484"/>
      <c r="CM21" s="484"/>
      <c r="CN21" s="485"/>
      <c r="CO21" s="483"/>
      <c r="CP21" s="484"/>
      <c r="CQ21" s="484"/>
      <c r="CR21" s="484"/>
      <c r="CS21" s="485"/>
      <c r="CT21" s="487"/>
      <c r="CU21" s="487"/>
      <c r="CV21" s="488"/>
      <c r="CW21" s="488"/>
      <c r="CX21" s="489"/>
      <c r="CY21" s="490"/>
      <c r="CZ21" s="488"/>
      <c r="DA21" s="488"/>
      <c r="DB21" s="488"/>
      <c r="DC21" s="491"/>
      <c r="DD21" s="492" t="str">
        <f>IF(C21=0," ",ลับ!CX21)</f>
        <v xml:space="preserve"> </v>
      </c>
      <c r="DE21" s="493" t="str">
        <f t="shared" si="1"/>
        <v xml:space="preserve"> </v>
      </c>
      <c r="DF21" s="523"/>
      <c r="DG21" s="486">
        <v>16</v>
      </c>
      <c r="DH21" s="495"/>
      <c r="DI21" s="495"/>
      <c r="DJ21" s="495"/>
      <c r="DK21" s="495"/>
      <c r="DL21" s="495"/>
      <c r="DM21" s="495"/>
    </row>
    <row r="22" spans="1:117" ht="15.15" customHeight="1" x14ac:dyDescent="0.45">
      <c r="A22" s="496">
        <v>17</v>
      </c>
      <c r="B22" s="547"/>
      <c r="C22" s="799"/>
      <c r="D22" s="800"/>
      <c r="E22" s="800"/>
      <c r="F22" s="801"/>
      <c r="G22" s="497"/>
      <c r="H22" s="497"/>
      <c r="I22" s="497"/>
      <c r="J22" s="497"/>
      <c r="K22" s="497"/>
      <c r="L22" s="498"/>
      <c r="M22" s="497"/>
      <c r="N22" s="497"/>
      <c r="O22" s="497"/>
      <c r="P22" s="499"/>
      <c r="Q22" s="498"/>
      <c r="R22" s="497"/>
      <c r="S22" s="497"/>
      <c r="T22" s="497"/>
      <c r="U22" s="499"/>
      <c r="V22" s="498"/>
      <c r="W22" s="497"/>
      <c r="X22" s="497"/>
      <c r="Y22" s="497"/>
      <c r="Z22" s="499"/>
      <c r="AA22" s="498"/>
      <c r="AB22" s="497"/>
      <c r="AC22" s="497"/>
      <c r="AD22" s="497"/>
      <c r="AE22" s="499"/>
      <c r="AF22" s="498"/>
      <c r="AG22" s="497"/>
      <c r="AH22" s="497"/>
      <c r="AI22" s="497"/>
      <c r="AJ22" s="499"/>
      <c r="AK22" s="498"/>
      <c r="AL22" s="497"/>
      <c r="AM22" s="497"/>
      <c r="AN22" s="497"/>
      <c r="AO22" s="499"/>
      <c r="AP22" s="498"/>
      <c r="AQ22" s="497"/>
      <c r="AR22" s="497"/>
      <c r="AS22" s="497"/>
      <c r="AT22" s="499"/>
      <c r="AU22" s="498"/>
      <c r="AV22" s="497"/>
      <c r="AW22" s="497"/>
      <c r="AX22" s="497"/>
      <c r="AY22" s="499"/>
      <c r="AZ22" s="498"/>
      <c r="BA22" s="497"/>
      <c r="BB22" s="497"/>
      <c r="BC22" s="497"/>
      <c r="BD22" s="499"/>
      <c r="BE22" s="498"/>
      <c r="BF22" s="497"/>
      <c r="BG22" s="497"/>
      <c r="BH22" s="497"/>
      <c r="BI22" s="499"/>
      <c r="BJ22" s="498"/>
      <c r="BK22" s="497"/>
      <c r="BL22" s="497"/>
      <c r="BM22" s="497"/>
      <c r="BN22" s="499"/>
      <c r="BO22" s="498"/>
      <c r="BP22" s="497"/>
      <c r="BQ22" s="497"/>
      <c r="BR22" s="497"/>
      <c r="BS22" s="499"/>
      <c r="BT22" s="498"/>
      <c r="BU22" s="497"/>
      <c r="BV22" s="497"/>
      <c r="BW22" s="497"/>
      <c r="BX22" s="499"/>
      <c r="BY22" s="500">
        <f t="shared" si="0"/>
        <v>17</v>
      </c>
      <c r="BZ22" s="498"/>
      <c r="CA22" s="497"/>
      <c r="CB22" s="497"/>
      <c r="CC22" s="497"/>
      <c r="CD22" s="499"/>
      <c r="CE22" s="498"/>
      <c r="CF22" s="497"/>
      <c r="CG22" s="497"/>
      <c r="CH22" s="497"/>
      <c r="CI22" s="499"/>
      <c r="CJ22" s="498"/>
      <c r="CK22" s="497"/>
      <c r="CL22" s="497"/>
      <c r="CM22" s="497"/>
      <c r="CN22" s="499"/>
      <c r="CO22" s="498"/>
      <c r="CP22" s="497"/>
      <c r="CQ22" s="497"/>
      <c r="CR22" s="497"/>
      <c r="CS22" s="499"/>
      <c r="CT22" s="501"/>
      <c r="CU22" s="501"/>
      <c r="CV22" s="502"/>
      <c r="CW22" s="502"/>
      <c r="CX22" s="503"/>
      <c r="CY22" s="504"/>
      <c r="CZ22" s="502"/>
      <c r="DA22" s="502"/>
      <c r="DB22" s="502"/>
      <c r="DC22" s="505"/>
      <c r="DD22" s="506" t="str">
        <f>IF(C22=0," ",ลับ!CX22)</f>
        <v xml:space="preserve"> </v>
      </c>
      <c r="DE22" s="507" t="str">
        <f t="shared" si="1"/>
        <v xml:space="preserve"> </v>
      </c>
      <c r="DF22" s="524"/>
      <c r="DG22" s="500">
        <v>17</v>
      </c>
      <c r="DH22" s="509"/>
      <c r="DI22" s="509"/>
      <c r="DJ22" s="509"/>
      <c r="DK22" s="509"/>
      <c r="DL22" s="509"/>
      <c r="DM22" s="509"/>
    </row>
    <row r="23" spans="1:117" ht="15.15" customHeight="1" x14ac:dyDescent="0.45">
      <c r="A23" s="496">
        <v>18</v>
      </c>
      <c r="B23" s="547"/>
      <c r="C23" s="799"/>
      <c r="D23" s="800"/>
      <c r="E23" s="800"/>
      <c r="F23" s="801"/>
      <c r="G23" s="497"/>
      <c r="H23" s="497"/>
      <c r="I23" s="497"/>
      <c r="J23" s="497"/>
      <c r="K23" s="497"/>
      <c r="L23" s="498"/>
      <c r="M23" s="497"/>
      <c r="N23" s="497"/>
      <c r="O23" s="497"/>
      <c r="P23" s="499"/>
      <c r="Q23" s="498"/>
      <c r="R23" s="497"/>
      <c r="S23" s="497"/>
      <c r="T23" s="497"/>
      <c r="U23" s="499"/>
      <c r="V23" s="498"/>
      <c r="W23" s="497"/>
      <c r="X23" s="497"/>
      <c r="Y23" s="497"/>
      <c r="Z23" s="499"/>
      <c r="AA23" s="498"/>
      <c r="AB23" s="497"/>
      <c r="AC23" s="497"/>
      <c r="AD23" s="497"/>
      <c r="AE23" s="499"/>
      <c r="AF23" s="498"/>
      <c r="AG23" s="497"/>
      <c r="AH23" s="497"/>
      <c r="AI23" s="497"/>
      <c r="AJ23" s="499"/>
      <c r="AK23" s="498"/>
      <c r="AL23" s="497"/>
      <c r="AM23" s="497"/>
      <c r="AN23" s="497"/>
      <c r="AO23" s="499"/>
      <c r="AP23" s="498"/>
      <c r="AQ23" s="497"/>
      <c r="AR23" s="497"/>
      <c r="AS23" s="497"/>
      <c r="AT23" s="499"/>
      <c r="AU23" s="498"/>
      <c r="AV23" s="497"/>
      <c r="AW23" s="497"/>
      <c r="AX23" s="497"/>
      <c r="AY23" s="499"/>
      <c r="AZ23" s="498"/>
      <c r="BA23" s="497"/>
      <c r="BB23" s="497"/>
      <c r="BC23" s="497"/>
      <c r="BD23" s="499"/>
      <c r="BE23" s="498"/>
      <c r="BF23" s="497"/>
      <c r="BG23" s="497"/>
      <c r="BH23" s="497"/>
      <c r="BI23" s="499"/>
      <c r="BJ23" s="498"/>
      <c r="BK23" s="497"/>
      <c r="BL23" s="497"/>
      <c r="BM23" s="497"/>
      <c r="BN23" s="499"/>
      <c r="BO23" s="498"/>
      <c r="BP23" s="497"/>
      <c r="BQ23" s="497"/>
      <c r="BR23" s="497"/>
      <c r="BS23" s="499"/>
      <c r="BT23" s="498"/>
      <c r="BU23" s="497"/>
      <c r="BV23" s="497"/>
      <c r="BW23" s="497"/>
      <c r="BX23" s="499"/>
      <c r="BY23" s="500">
        <f t="shared" si="0"/>
        <v>18</v>
      </c>
      <c r="BZ23" s="498"/>
      <c r="CA23" s="497"/>
      <c r="CB23" s="497"/>
      <c r="CC23" s="497"/>
      <c r="CD23" s="499"/>
      <c r="CE23" s="498"/>
      <c r="CF23" s="497"/>
      <c r="CG23" s="497"/>
      <c r="CH23" s="497"/>
      <c r="CI23" s="499"/>
      <c r="CJ23" s="498"/>
      <c r="CK23" s="497"/>
      <c r="CL23" s="497"/>
      <c r="CM23" s="497"/>
      <c r="CN23" s="499"/>
      <c r="CO23" s="498"/>
      <c r="CP23" s="497"/>
      <c r="CQ23" s="497"/>
      <c r="CR23" s="497"/>
      <c r="CS23" s="499"/>
      <c r="CT23" s="501"/>
      <c r="CU23" s="501"/>
      <c r="CV23" s="502"/>
      <c r="CW23" s="502"/>
      <c r="CX23" s="503"/>
      <c r="CY23" s="504"/>
      <c r="CZ23" s="502"/>
      <c r="DA23" s="502"/>
      <c r="DB23" s="502"/>
      <c r="DC23" s="505"/>
      <c r="DD23" s="506" t="str">
        <f>IF(C23=0," ",ลับ!CX23)</f>
        <v xml:space="preserve"> </v>
      </c>
      <c r="DE23" s="507" t="str">
        <f t="shared" si="1"/>
        <v xml:space="preserve"> </v>
      </c>
      <c r="DF23" s="524"/>
      <c r="DG23" s="500">
        <v>18</v>
      </c>
      <c r="DH23" s="509"/>
      <c r="DI23" s="509"/>
      <c r="DJ23" s="509"/>
      <c r="DK23" s="509"/>
      <c r="DL23" s="509"/>
      <c r="DM23" s="509"/>
    </row>
    <row r="24" spans="1:117" ht="15.15" customHeight="1" x14ac:dyDescent="0.45">
      <c r="A24" s="496">
        <v>19</v>
      </c>
      <c r="B24" s="547"/>
      <c r="C24" s="799"/>
      <c r="D24" s="800"/>
      <c r="E24" s="800"/>
      <c r="F24" s="801"/>
      <c r="G24" s="497"/>
      <c r="H24" s="497"/>
      <c r="I24" s="497"/>
      <c r="J24" s="497"/>
      <c r="K24" s="497"/>
      <c r="L24" s="498"/>
      <c r="M24" s="497"/>
      <c r="N24" s="497"/>
      <c r="O24" s="497"/>
      <c r="P24" s="499"/>
      <c r="Q24" s="498"/>
      <c r="R24" s="497"/>
      <c r="S24" s="497"/>
      <c r="T24" s="497"/>
      <c r="U24" s="499"/>
      <c r="V24" s="498"/>
      <c r="W24" s="497"/>
      <c r="X24" s="497"/>
      <c r="Y24" s="497"/>
      <c r="Z24" s="499"/>
      <c r="AA24" s="498"/>
      <c r="AB24" s="497"/>
      <c r="AC24" s="497"/>
      <c r="AD24" s="497"/>
      <c r="AE24" s="499"/>
      <c r="AF24" s="498"/>
      <c r="AG24" s="497"/>
      <c r="AH24" s="497"/>
      <c r="AI24" s="497"/>
      <c r="AJ24" s="499"/>
      <c r="AK24" s="498"/>
      <c r="AL24" s="497"/>
      <c r="AM24" s="497"/>
      <c r="AN24" s="497"/>
      <c r="AO24" s="499"/>
      <c r="AP24" s="498"/>
      <c r="AQ24" s="497"/>
      <c r="AR24" s="497"/>
      <c r="AS24" s="497"/>
      <c r="AT24" s="499"/>
      <c r="AU24" s="498"/>
      <c r="AV24" s="497"/>
      <c r="AW24" s="497"/>
      <c r="AX24" s="497"/>
      <c r="AY24" s="499"/>
      <c r="AZ24" s="498"/>
      <c r="BA24" s="497"/>
      <c r="BB24" s="497"/>
      <c r="BC24" s="497"/>
      <c r="BD24" s="499"/>
      <c r="BE24" s="498"/>
      <c r="BF24" s="497"/>
      <c r="BG24" s="497"/>
      <c r="BH24" s="497"/>
      <c r="BI24" s="499"/>
      <c r="BJ24" s="498"/>
      <c r="BK24" s="497"/>
      <c r="BL24" s="497"/>
      <c r="BM24" s="497"/>
      <c r="BN24" s="499"/>
      <c r="BO24" s="498"/>
      <c r="BP24" s="497"/>
      <c r="BQ24" s="497"/>
      <c r="BR24" s="497"/>
      <c r="BS24" s="499"/>
      <c r="BT24" s="498"/>
      <c r="BU24" s="497"/>
      <c r="BV24" s="497"/>
      <c r="BW24" s="497"/>
      <c r="BX24" s="499"/>
      <c r="BY24" s="500">
        <f t="shared" si="0"/>
        <v>19</v>
      </c>
      <c r="BZ24" s="498"/>
      <c r="CA24" s="497"/>
      <c r="CB24" s="497"/>
      <c r="CC24" s="497"/>
      <c r="CD24" s="499"/>
      <c r="CE24" s="498"/>
      <c r="CF24" s="497"/>
      <c r="CG24" s="497"/>
      <c r="CH24" s="497"/>
      <c r="CI24" s="499"/>
      <c r="CJ24" s="498"/>
      <c r="CK24" s="497"/>
      <c r="CL24" s="497"/>
      <c r="CM24" s="497"/>
      <c r="CN24" s="499"/>
      <c r="CO24" s="498"/>
      <c r="CP24" s="497"/>
      <c r="CQ24" s="497"/>
      <c r="CR24" s="497"/>
      <c r="CS24" s="499"/>
      <c r="CT24" s="501"/>
      <c r="CU24" s="501"/>
      <c r="CV24" s="502"/>
      <c r="CW24" s="502"/>
      <c r="CX24" s="503"/>
      <c r="CY24" s="504"/>
      <c r="CZ24" s="502"/>
      <c r="DA24" s="502"/>
      <c r="DB24" s="502"/>
      <c r="DC24" s="505"/>
      <c r="DD24" s="506" t="str">
        <f>IF(C24=0," ",ลับ!CX24)</f>
        <v xml:space="preserve"> </v>
      </c>
      <c r="DE24" s="507" t="str">
        <f t="shared" si="1"/>
        <v xml:space="preserve"> </v>
      </c>
      <c r="DF24" s="524"/>
      <c r="DG24" s="500">
        <v>19</v>
      </c>
      <c r="DH24" s="509"/>
      <c r="DI24" s="509"/>
      <c r="DJ24" s="509"/>
      <c r="DK24" s="509"/>
      <c r="DL24" s="509"/>
      <c r="DM24" s="509"/>
    </row>
    <row r="25" spans="1:117" ht="15.15" customHeight="1" thickBot="1" x14ac:dyDescent="0.5">
      <c r="A25" s="552">
        <v>20</v>
      </c>
      <c r="B25" s="548"/>
      <c r="C25" s="802"/>
      <c r="D25" s="803"/>
      <c r="E25" s="803"/>
      <c r="F25" s="804"/>
      <c r="G25" s="497"/>
      <c r="H25" s="497"/>
      <c r="I25" s="497"/>
      <c r="J25" s="497"/>
      <c r="K25" s="510"/>
      <c r="L25" s="511"/>
      <c r="M25" s="510"/>
      <c r="N25" s="510"/>
      <c r="O25" s="510"/>
      <c r="P25" s="512"/>
      <c r="Q25" s="511"/>
      <c r="R25" s="510"/>
      <c r="S25" s="510"/>
      <c r="T25" s="510"/>
      <c r="U25" s="512"/>
      <c r="V25" s="511"/>
      <c r="W25" s="510"/>
      <c r="X25" s="510"/>
      <c r="Y25" s="510"/>
      <c r="Z25" s="512"/>
      <c r="AA25" s="511"/>
      <c r="AB25" s="510"/>
      <c r="AC25" s="510"/>
      <c r="AD25" s="510"/>
      <c r="AE25" s="512"/>
      <c r="AF25" s="511"/>
      <c r="AG25" s="510"/>
      <c r="AH25" s="510"/>
      <c r="AI25" s="510"/>
      <c r="AJ25" s="512"/>
      <c r="AK25" s="511"/>
      <c r="AL25" s="510"/>
      <c r="AM25" s="510"/>
      <c r="AN25" s="510"/>
      <c r="AO25" s="512"/>
      <c r="AP25" s="511"/>
      <c r="AQ25" s="510"/>
      <c r="AR25" s="510"/>
      <c r="AS25" s="510"/>
      <c r="AT25" s="512"/>
      <c r="AU25" s="511"/>
      <c r="AV25" s="510"/>
      <c r="AW25" s="510"/>
      <c r="AX25" s="510"/>
      <c r="AY25" s="512"/>
      <c r="AZ25" s="511"/>
      <c r="BA25" s="510"/>
      <c r="BB25" s="510"/>
      <c r="BC25" s="510"/>
      <c r="BD25" s="512"/>
      <c r="BE25" s="511"/>
      <c r="BF25" s="510"/>
      <c r="BG25" s="510"/>
      <c r="BH25" s="510"/>
      <c r="BI25" s="512"/>
      <c r="BJ25" s="511"/>
      <c r="BK25" s="510"/>
      <c r="BL25" s="510"/>
      <c r="BM25" s="510"/>
      <c r="BN25" s="512"/>
      <c r="BO25" s="511"/>
      <c r="BP25" s="510"/>
      <c r="BQ25" s="510"/>
      <c r="BR25" s="510"/>
      <c r="BS25" s="512"/>
      <c r="BT25" s="511"/>
      <c r="BU25" s="510"/>
      <c r="BV25" s="510"/>
      <c r="BW25" s="510"/>
      <c r="BX25" s="512"/>
      <c r="BY25" s="513">
        <f t="shared" si="0"/>
        <v>20</v>
      </c>
      <c r="BZ25" s="511"/>
      <c r="CA25" s="510"/>
      <c r="CB25" s="510"/>
      <c r="CC25" s="510"/>
      <c r="CD25" s="512"/>
      <c r="CE25" s="511"/>
      <c r="CF25" s="510"/>
      <c r="CG25" s="510"/>
      <c r="CH25" s="510"/>
      <c r="CI25" s="512"/>
      <c r="CJ25" s="511"/>
      <c r="CK25" s="510"/>
      <c r="CL25" s="510"/>
      <c r="CM25" s="510"/>
      <c r="CN25" s="512"/>
      <c r="CO25" s="511"/>
      <c r="CP25" s="510"/>
      <c r="CQ25" s="510"/>
      <c r="CR25" s="510"/>
      <c r="CS25" s="512"/>
      <c r="CT25" s="514"/>
      <c r="CU25" s="514"/>
      <c r="CV25" s="515"/>
      <c r="CW25" s="515"/>
      <c r="CX25" s="516"/>
      <c r="CY25" s="517"/>
      <c r="CZ25" s="515"/>
      <c r="DA25" s="515"/>
      <c r="DB25" s="515"/>
      <c r="DC25" s="518"/>
      <c r="DD25" s="519" t="str">
        <f>IF(C25=0," ",ลับ!CX25)</f>
        <v xml:space="preserve"> </v>
      </c>
      <c r="DE25" s="520" t="str">
        <f t="shared" si="1"/>
        <v xml:space="preserve"> </v>
      </c>
      <c r="DF25" s="525"/>
      <c r="DG25" s="513">
        <v>20</v>
      </c>
      <c r="DH25" s="522"/>
      <c r="DI25" s="522"/>
      <c r="DJ25" s="522"/>
      <c r="DK25" s="522"/>
      <c r="DL25" s="522"/>
      <c r="DM25" s="522"/>
    </row>
    <row r="26" spans="1:117" ht="15.15" customHeight="1" x14ac:dyDescent="0.45">
      <c r="A26" s="550">
        <v>21</v>
      </c>
      <c r="B26" s="546"/>
      <c r="C26" s="797"/>
      <c r="D26" s="798"/>
      <c r="E26" s="798"/>
      <c r="F26" s="805"/>
      <c r="G26" s="484"/>
      <c r="H26" s="484"/>
      <c r="I26" s="484"/>
      <c r="J26" s="484"/>
      <c r="K26" s="484"/>
      <c r="L26" s="483"/>
      <c r="M26" s="484"/>
      <c r="N26" s="484"/>
      <c r="O26" s="484"/>
      <c r="P26" s="485"/>
      <c r="Q26" s="483"/>
      <c r="R26" s="484"/>
      <c r="S26" s="484"/>
      <c r="T26" s="484"/>
      <c r="U26" s="485"/>
      <c r="V26" s="483"/>
      <c r="W26" s="484"/>
      <c r="X26" s="484"/>
      <c r="Y26" s="484"/>
      <c r="Z26" s="485"/>
      <c r="AA26" s="483"/>
      <c r="AB26" s="484"/>
      <c r="AC26" s="484"/>
      <c r="AD26" s="484"/>
      <c r="AE26" s="485"/>
      <c r="AF26" s="483"/>
      <c r="AG26" s="484"/>
      <c r="AH26" s="484"/>
      <c r="AI26" s="484"/>
      <c r="AJ26" s="485"/>
      <c r="AK26" s="483"/>
      <c r="AL26" s="484"/>
      <c r="AM26" s="484"/>
      <c r="AN26" s="484"/>
      <c r="AO26" s="485"/>
      <c r="AP26" s="483"/>
      <c r="AQ26" s="484"/>
      <c r="AR26" s="484"/>
      <c r="AS26" s="484"/>
      <c r="AT26" s="485"/>
      <c r="AU26" s="483"/>
      <c r="AV26" s="484"/>
      <c r="AW26" s="484"/>
      <c r="AX26" s="484"/>
      <c r="AY26" s="485"/>
      <c r="AZ26" s="483"/>
      <c r="BA26" s="484"/>
      <c r="BB26" s="484"/>
      <c r="BC26" s="484"/>
      <c r="BD26" s="485"/>
      <c r="BE26" s="483"/>
      <c r="BF26" s="484"/>
      <c r="BG26" s="484"/>
      <c r="BH26" s="484"/>
      <c r="BI26" s="485"/>
      <c r="BJ26" s="483"/>
      <c r="BK26" s="484"/>
      <c r="BL26" s="484"/>
      <c r="BM26" s="484"/>
      <c r="BN26" s="485"/>
      <c r="BO26" s="483"/>
      <c r="BP26" s="484"/>
      <c r="BQ26" s="484"/>
      <c r="BR26" s="484"/>
      <c r="BS26" s="485"/>
      <c r="BT26" s="483"/>
      <c r="BU26" s="484"/>
      <c r="BV26" s="484"/>
      <c r="BW26" s="484"/>
      <c r="BX26" s="485"/>
      <c r="BY26" s="486">
        <f t="shared" si="0"/>
        <v>21</v>
      </c>
      <c r="BZ26" s="483"/>
      <c r="CA26" s="484"/>
      <c r="CB26" s="484"/>
      <c r="CC26" s="484"/>
      <c r="CD26" s="485"/>
      <c r="CE26" s="483"/>
      <c r="CF26" s="484"/>
      <c r="CG26" s="484"/>
      <c r="CH26" s="484"/>
      <c r="CI26" s="485"/>
      <c r="CJ26" s="483"/>
      <c r="CK26" s="484"/>
      <c r="CL26" s="484"/>
      <c r="CM26" s="484"/>
      <c r="CN26" s="485"/>
      <c r="CO26" s="483"/>
      <c r="CP26" s="484"/>
      <c r="CQ26" s="484"/>
      <c r="CR26" s="484"/>
      <c r="CS26" s="485"/>
      <c r="CT26" s="487"/>
      <c r="CU26" s="487"/>
      <c r="CV26" s="488"/>
      <c r="CW26" s="488"/>
      <c r="CX26" s="489"/>
      <c r="CY26" s="490"/>
      <c r="CZ26" s="488"/>
      <c r="DA26" s="488"/>
      <c r="DB26" s="488"/>
      <c r="DC26" s="491"/>
      <c r="DD26" s="492" t="str">
        <f>IF(C26=0," ",ลับ!CX26)</f>
        <v xml:space="preserve"> </v>
      </c>
      <c r="DE26" s="493" t="str">
        <f t="shared" si="1"/>
        <v xml:space="preserve"> </v>
      </c>
      <c r="DF26" s="526"/>
      <c r="DG26" s="486">
        <v>21</v>
      </c>
      <c r="DH26" s="495"/>
      <c r="DI26" s="495"/>
      <c r="DJ26" s="495"/>
      <c r="DK26" s="495"/>
      <c r="DL26" s="495"/>
      <c r="DM26" s="495"/>
    </row>
    <row r="27" spans="1:117" ht="15.15" customHeight="1" x14ac:dyDescent="0.45">
      <c r="A27" s="496">
        <v>22</v>
      </c>
      <c r="B27" s="547"/>
      <c r="C27" s="799"/>
      <c r="D27" s="800"/>
      <c r="E27" s="800"/>
      <c r="F27" s="801"/>
      <c r="G27" s="497"/>
      <c r="H27" s="497"/>
      <c r="I27" s="497"/>
      <c r="J27" s="497"/>
      <c r="K27" s="497"/>
      <c r="L27" s="498"/>
      <c r="M27" s="497"/>
      <c r="N27" s="497"/>
      <c r="O27" s="497"/>
      <c r="P27" s="499"/>
      <c r="Q27" s="498"/>
      <c r="R27" s="497"/>
      <c r="S27" s="497"/>
      <c r="T27" s="497"/>
      <c r="U27" s="499"/>
      <c r="V27" s="498"/>
      <c r="W27" s="497"/>
      <c r="X27" s="497"/>
      <c r="Y27" s="497"/>
      <c r="Z27" s="499"/>
      <c r="AA27" s="498"/>
      <c r="AB27" s="497"/>
      <c r="AC27" s="497"/>
      <c r="AD27" s="497"/>
      <c r="AE27" s="499"/>
      <c r="AF27" s="498"/>
      <c r="AG27" s="497"/>
      <c r="AH27" s="497"/>
      <c r="AI27" s="497"/>
      <c r="AJ27" s="499"/>
      <c r="AK27" s="498"/>
      <c r="AL27" s="497"/>
      <c r="AM27" s="497"/>
      <c r="AN27" s="497"/>
      <c r="AO27" s="499"/>
      <c r="AP27" s="498"/>
      <c r="AQ27" s="497"/>
      <c r="AR27" s="497"/>
      <c r="AS27" s="497"/>
      <c r="AT27" s="499"/>
      <c r="AU27" s="498"/>
      <c r="AV27" s="497"/>
      <c r="AW27" s="497"/>
      <c r="AX27" s="497"/>
      <c r="AY27" s="499"/>
      <c r="AZ27" s="498"/>
      <c r="BA27" s="497"/>
      <c r="BB27" s="497"/>
      <c r="BC27" s="497"/>
      <c r="BD27" s="499"/>
      <c r="BE27" s="498"/>
      <c r="BF27" s="497"/>
      <c r="BG27" s="497"/>
      <c r="BH27" s="497"/>
      <c r="BI27" s="499"/>
      <c r="BJ27" s="498"/>
      <c r="BK27" s="497"/>
      <c r="BL27" s="497"/>
      <c r="BM27" s="497"/>
      <c r="BN27" s="499"/>
      <c r="BO27" s="498"/>
      <c r="BP27" s="497"/>
      <c r="BQ27" s="497"/>
      <c r="BR27" s="497"/>
      <c r="BS27" s="499"/>
      <c r="BT27" s="498"/>
      <c r="BU27" s="497"/>
      <c r="BV27" s="497"/>
      <c r="BW27" s="497"/>
      <c r="BX27" s="499"/>
      <c r="BY27" s="500">
        <f t="shared" si="0"/>
        <v>22</v>
      </c>
      <c r="BZ27" s="498"/>
      <c r="CA27" s="497"/>
      <c r="CB27" s="497"/>
      <c r="CC27" s="497"/>
      <c r="CD27" s="499"/>
      <c r="CE27" s="498"/>
      <c r="CF27" s="497"/>
      <c r="CG27" s="497"/>
      <c r="CH27" s="497"/>
      <c r="CI27" s="499"/>
      <c r="CJ27" s="498"/>
      <c r="CK27" s="497"/>
      <c r="CL27" s="497"/>
      <c r="CM27" s="497"/>
      <c r="CN27" s="499"/>
      <c r="CO27" s="498"/>
      <c r="CP27" s="497"/>
      <c r="CQ27" s="497"/>
      <c r="CR27" s="497"/>
      <c r="CS27" s="499"/>
      <c r="CT27" s="501"/>
      <c r="CU27" s="501"/>
      <c r="CV27" s="502"/>
      <c r="CW27" s="502"/>
      <c r="CX27" s="503"/>
      <c r="CY27" s="504"/>
      <c r="CZ27" s="502"/>
      <c r="DA27" s="502"/>
      <c r="DB27" s="502"/>
      <c r="DC27" s="505"/>
      <c r="DD27" s="506" t="str">
        <f>IF(C27=0," ",ลับ!CX27)</f>
        <v xml:space="preserve"> </v>
      </c>
      <c r="DE27" s="507" t="str">
        <f t="shared" si="1"/>
        <v xml:space="preserve"> </v>
      </c>
      <c r="DF27" s="524"/>
      <c r="DG27" s="500">
        <v>22</v>
      </c>
      <c r="DH27" s="509"/>
      <c r="DI27" s="509"/>
      <c r="DJ27" s="509"/>
      <c r="DK27" s="509"/>
      <c r="DL27" s="509"/>
      <c r="DM27" s="509"/>
    </row>
    <row r="28" spans="1:117" ht="15.15" customHeight="1" x14ac:dyDescent="0.45">
      <c r="A28" s="496">
        <v>23</v>
      </c>
      <c r="B28" s="547"/>
      <c r="C28" s="799"/>
      <c r="D28" s="800"/>
      <c r="E28" s="800"/>
      <c r="F28" s="801"/>
      <c r="G28" s="497"/>
      <c r="H28" s="497"/>
      <c r="I28" s="497"/>
      <c r="J28" s="497"/>
      <c r="K28" s="497"/>
      <c r="L28" s="498"/>
      <c r="M28" s="497"/>
      <c r="N28" s="497"/>
      <c r="O28" s="497"/>
      <c r="P28" s="499"/>
      <c r="Q28" s="498"/>
      <c r="R28" s="497"/>
      <c r="S28" s="497"/>
      <c r="T28" s="497"/>
      <c r="U28" s="499"/>
      <c r="V28" s="498"/>
      <c r="W28" s="497"/>
      <c r="X28" s="497"/>
      <c r="Y28" s="497"/>
      <c r="Z28" s="499"/>
      <c r="AA28" s="498"/>
      <c r="AB28" s="497"/>
      <c r="AC28" s="497"/>
      <c r="AD28" s="497"/>
      <c r="AE28" s="499"/>
      <c r="AF28" s="498"/>
      <c r="AG28" s="497"/>
      <c r="AH28" s="497"/>
      <c r="AI28" s="497"/>
      <c r="AJ28" s="499"/>
      <c r="AK28" s="498"/>
      <c r="AL28" s="497"/>
      <c r="AM28" s="497"/>
      <c r="AN28" s="497"/>
      <c r="AO28" s="499"/>
      <c r="AP28" s="498"/>
      <c r="AQ28" s="497"/>
      <c r="AR28" s="497"/>
      <c r="AS28" s="497"/>
      <c r="AT28" s="499"/>
      <c r="AU28" s="498"/>
      <c r="AV28" s="497"/>
      <c r="AW28" s="497"/>
      <c r="AX28" s="497"/>
      <c r="AY28" s="499"/>
      <c r="AZ28" s="498"/>
      <c r="BA28" s="497"/>
      <c r="BB28" s="497"/>
      <c r="BC28" s="497"/>
      <c r="BD28" s="499"/>
      <c r="BE28" s="498"/>
      <c r="BF28" s="497"/>
      <c r="BG28" s="497"/>
      <c r="BH28" s="497"/>
      <c r="BI28" s="499"/>
      <c r="BJ28" s="498"/>
      <c r="BK28" s="497"/>
      <c r="BL28" s="497"/>
      <c r="BM28" s="497"/>
      <c r="BN28" s="499"/>
      <c r="BO28" s="498"/>
      <c r="BP28" s="497"/>
      <c r="BQ28" s="497"/>
      <c r="BR28" s="497"/>
      <c r="BS28" s="499"/>
      <c r="BT28" s="498"/>
      <c r="BU28" s="497"/>
      <c r="BV28" s="497"/>
      <c r="BW28" s="497"/>
      <c r="BX28" s="499"/>
      <c r="BY28" s="500">
        <f t="shared" si="0"/>
        <v>23</v>
      </c>
      <c r="BZ28" s="498"/>
      <c r="CA28" s="497"/>
      <c r="CB28" s="497"/>
      <c r="CC28" s="497"/>
      <c r="CD28" s="499"/>
      <c r="CE28" s="498"/>
      <c r="CF28" s="497"/>
      <c r="CG28" s="497"/>
      <c r="CH28" s="497"/>
      <c r="CI28" s="499"/>
      <c r="CJ28" s="498"/>
      <c r="CK28" s="497"/>
      <c r="CL28" s="497"/>
      <c r="CM28" s="497"/>
      <c r="CN28" s="499"/>
      <c r="CO28" s="498"/>
      <c r="CP28" s="497"/>
      <c r="CQ28" s="497"/>
      <c r="CR28" s="497"/>
      <c r="CS28" s="499"/>
      <c r="CT28" s="501"/>
      <c r="CU28" s="501"/>
      <c r="CV28" s="502"/>
      <c r="CW28" s="502"/>
      <c r="CX28" s="503"/>
      <c r="CY28" s="504"/>
      <c r="CZ28" s="502"/>
      <c r="DA28" s="502"/>
      <c r="DB28" s="502"/>
      <c r="DC28" s="505"/>
      <c r="DD28" s="506" t="str">
        <f>IF(C28=0," ",ลับ!CX28)</f>
        <v xml:space="preserve"> </v>
      </c>
      <c r="DE28" s="507" t="str">
        <f t="shared" si="1"/>
        <v xml:space="preserve"> </v>
      </c>
      <c r="DF28" s="524"/>
      <c r="DG28" s="500">
        <v>23</v>
      </c>
      <c r="DH28" s="509"/>
      <c r="DI28" s="509"/>
      <c r="DJ28" s="509"/>
      <c r="DK28" s="509"/>
      <c r="DL28" s="509"/>
      <c r="DM28" s="509"/>
    </row>
    <row r="29" spans="1:117" ht="15.15" customHeight="1" x14ac:dyDescent="0.45">
      <c r="A29" s="496">
        <v>24</v>
      </c>
      <c r="B29" s="547"/>
      <c r="C29" s="799"/>
      <c r="D29" s="800"/>
      <c r="E29" s="800"/>
      <c r="F29" s="801"/>
      <c r="G29" s="497"/>
      <c r="H29" s="497"/>
      <c r="I29" s="497"/>
      <c r="J29" s="497"/>
      <c r="K29" s="497"/>
      <c r="L29" s="498"/>
      <c r="M29" s="497"/>
      <c r="N29" s="497"/>
      <c r="O29" s="497"/>
      <c r="P29" s="499"/>
      <c r="Q29" s="498"/>
      <c r="R29" s="497"/>
      <c r="S29" s="497"/>
      <c r="T29" s="497"/>
      <c r="U29" s="499"/>
      <c r="V29" s="498"/>
      <c r="W29" s="497"/>
      <c r="X29" s="497"/>
      <c r="Y29" s="497"/>
      <c r="Z29" s="499"/>
      <c r="AA29" s="498"/>
      <c r="AB29" s="497"/>
      <c r="AC29" s="497"/>
      <c r="AD29" s="497"/>
      <c r="AE29" s="499"/>
      <c r="AF29" s="498"/>
      <c r="AG29" s="497"/>
      <c r="AH29" s="497"/>
      <c r="AI29" s="497"/>
      <c r="AJ29" s="499"/>
      <c r="AK29" s="498"/>
      <c r="AL29" s="497"/>
      <c r="AM29" s="497"/>
      <c r="AN29" s="497"/>
      <c r="AO29" s="499"/>
      <c r="AP29" s="498"/>
      <c r="AQ29" s="497"/>
      <c r="AR29" s="497"/>
      <c r="AS29" s="497"/>
      <c r="AT29" s="499"/>
      <c r="AU29" s="498"/>
      <c r="AV29" s="497"/>
      <c r="AW29" s="497"/>
      <c r="AX29" s="497"/>
      <c r="AY29" s="499"/>
      <c r="AZ29" s="498"/>
      <c r="BA29" s="497"/>
      <c r="BB29" s="497"/>
      <c r="BC29" s="497"/>
      <c r="BD29" s="499"/>
      <c r="BE29" s="498"/>
      <c r="BF29" s="497"/>
      <c r="BG29" s="497"/>
      <c r="BH29" s="497"/>
      <c r="BI29" s="499"/>
      <c r="BJ29" s="498"/>
      <c r="BK29" s="497"/>
      <c r="BL29" s="497"/>
      <c r="BM29" s="497"/>
      <c r="BN29" s="499"/>
      <c r="BO29" s="498"/>
      <c r="BP29" s="497"/>
      <c r="BQ29" s="497"/>
      <c r="BR29" s="497"/>
      <c r="BS29" s="499"/>
      <c r="BT29" s="498"/>
      <c r="BU29" s="497"/>
      <c r="BV29" s="497"/>
      <c r="BW29" s="497"/>
      <c r="BX29" s="499"/>
      <c r="BY29" s="500">
        <f t="shared" si="0"/>
        <v>24</v>
      </c>
      <c r="BZ29" s="498"/>
      <c r="CA29" s="497"/>
      <c r="CB29" s="497"/>
      <c r="CC29" s="497"/>
      <c r="CD29" s="499"/>
      <c r="CE29" s="498"/>
      <c r="CF29" s="497"/>
      <c r="CG29" s="497"/>
      <c r="CH29" s="497"/>
      <c r="CI29" s="499"/>
      <c r="CJ29" s="498"/>
      <c r="CK29" s="497"/>
      <c r="CL29" s="497"/>
      <c r="CM29" s="497"/>
      <c r="CN29" s="499"/>
      <c r="CO29" s="498"/>
      <c r="CP29" s="497"/>
      <c r="CQ29" s="497"/>
      <c r="CR29" s="497"/>
      <c r="CS29" s="499"/>
      <c r="CT29" s="501"/>
      <c r="CU29" s="501"/>
      <c r="CV29" s="502"/>
      <c r="CW29" s="502"/>
      <c r="CX29" s="503"/>
      <c r="CY29" s="504"/>
      <c r="CZ29" s="502"/>
      <c r="DA29" s="502"/>
      <c r="DB29" s="502"/>
      <c r="DC29" s="505"/>
      <c r="DD29" s="506" t="str">
        <f>IF(C29=0," ",ลับ!CX29)</f>
        <v xml:space="preserve"> </v>
      </c>
      <c r="DE29" s="507" t="str">
        <f t="shared" si="1"/>
        <v xml:space="preserve"> </v>
      </c>
      <c r="DF29" s="524"/>
      <c r="DG29" s="500">
        <v>24</v>
      </c>
      <c r="DH29" s="509"/>
      <c r="DI29" s="509"/>
      <c r="DJ29" s="509"/>
      <c r="DK29" s="509"/>
      <c r="DL29" s="509"/>
      <c r="DM29" s="509"/>
    </row>
    <row r="30" spans="1:117" ht="15.15" customHeight="1" thickBot="1" x14ac:dyDescent="0.5">
      <c r="A30" s="552">
        <v>25</v>
      </c>
      <c r="B30" s="548"/>
      <c r="C30" s="802"/>
      <c r="D30" s="803"/>
      <c r="E30" s="803"/>
      <c r="F30" s="804"/>
      <c r="G30" s="497"/>
      <c r="H30" s="497"/>
      <c r="I30" s="497"/>
      <c r="J30" s="497"/>
      <c r="K30" s="510"/>
      <c r="L30" s="511"/>
      <c r="M30" s="510"/>
      <c r="N30" s="510"/>
      <c r="O30" s="510"/>
      <c r="P30" s="512"/>
      <c r="Q30" s="511"/>
      <c r="R30" s="510"/>
      <c r="S30" s="510"/>
      <c r="T30" s="510"/>
      <c r="U30" s="512"/>
      <c r="V30" s="511"/>
      <c r="W30" s="510"/>
      <c r="X30" s="510"/>
      <c r="Y30" s="510"/>
      <c r="Z30" s="512"/>
      <c r="AA30" s="511"/>
      <c r="AB30" s="510"/>
      <c r="AC30" s="510"/>
      <c r="AD30" s="510"/>
      <c r="AE30" s="512"/>
      <c r="AF30" s="511"/>
      <c r="AG30" s="510"/>
      <c r="AH30" s="510"/>
      <c r="AI30" s="510"/>
      <c r="AJ30" s="512"/>
      <c r="AK30" s="511"/>
      <c r="AL30" s="510"/>
      <c r="AM30" s="510"/>
      <c r="AN30" s="510"/>
      <c r="AO30" s="512"/>
      <c r="AP30" s="511"/>
      <c r="AQ30" s="510"/>
      <c r="AR30" s="510"/>
      <c r="AS30" s="510"/>
      <c r="AT30" s="512"/>
      <c r="AU30" s="511"/>
      <c r="AV30" s="510"/>
      <c r="AW30" s="510"/>
      <c r="AX30" s="510"/>
      <c r="AY30" s="512"/>
      <c r="AZ30" s="511"/>
      <c r="BA30" s="510"/>
      <c r="BB30" s="510"/>
      <c r="BC30" s="510"/>
      <c r="BD30" s="512"/>
      <c r="BE30" s="511"/>
      <c r="BF30" s="510"/>
      <c r="BG30" s="510"/>
      <c r="BH30" s="510"/>
      <c r="BI30" s="512"/>
      <c r="BJ30" s="511"/>
      <c r="BK30" s="510"/>
      <c r="BL30" s="510"/>
      <c r="BM30" s="510"/>
      <c r="BN30" s="512"/>
      <c r="BO30" s="511"/>
      <c r="BP30" s="510"/>
      <c r="BQ30" s="510"/>
      <c r="BR30" s="510"/>
      <c r="BS30" s="512"/>
      <c r="BT30" s="511"/>
      <c r="BU30" s="510"/>
      <c r="BV30" s="510"/>
      <c r="BW30" s="510"/>
      <c r="BX30" s="512"/>
      <c r="BY30" s="513">
        <f t="shared" si="0"/>
        <v>25</v>
      </c>
      <c r="BZ30" s="511"/>
      <c r="CA30" s="510"/>
      <c r="CB30" s="510"/>
      <c r="CC30" s="510"/>
      <c r="CD30" s="512"/>
      <c r="CE30" s="511"/>
      <c r="CF30" s="510"/>
      <c r="CG30" s="510"/>
      <c r="CH30" s="510"/>
      <c r="CI30" s="512"/>
      <c r="CJ30" s="511"/>
      <c r="CK30" s="510"/>
      <c r="CL30" s="510"/>
      <c r="CM30" s="510"/>
      <c r="CN30" s="512"/>
      <c r="CO30" s="511"/>
      <c r="CP30" s="510"/>
      <c r="CQ30" s="510"/>
      <c r="CR30" s="510"/>
      <c r="CS30" s="512"/>
      <c r="CT30" s="514"/>
      <c r="CU30" s="514"/>
      <c r="CV30" s="515"/>
      <c r="CW30" s="515"/>
      <c r="CX30" s="516"/>
      <c r="CY30" s="517"/>
      <c r="CZ30" s="515"/>
      <c r="DA30" s="515"/>
      <c r="DB30" s="515"/>
      <c r="DC30" s="518"/>
      <c r="DD30" s="519" t="str">
        <f>IF(C30=0," ",ลับ!CX30)</f>
        <v xml:space="preserve"> </v>
      </c>
      <c r="DE30" s="520" t="str">
        <f t="shared" si="1"/>
        <v xml:space="preserve"> </v>
      </c>
      <c r="DF30" s="527"/>
      <c r="DG30" s="513">
        <v>25</v>
      </c>
      <c r="DH30" s="522"/>
      <c r="DI30" s="522"/>
      <c r="DJ30" s="522"/>
      <c r="DK30" s="522"/>
      <c r="DL30" s="522"/>
      <c r="DM30" s="522"/>
    </row>
    <row r="31" spans="1:117" ht="15.15" customHeight="1" x14ac:dyDescent="0.45">
      <c r="A31" s="550">
        <v>26</v>
      </c>
      <c r="B31" s="546"/>
      <c r="C31" s="797"/>
      <c r="D31" s="798"/>
      <c r="E31" s="798"/>
      <c r="F31" s="805"/>
      <c r="G31" s="484"/>
      <c r="H31" s="484"/>
      <c r="I31" s="484"/>
      <c r="J31" s="484"/>
      <c r="K31" s="484"/>
      <c r="L31" s="483"/>
      <c r="M31" s="484"/>
      <c r="N31" s="484"/>
      <c r="O31" s="484"/>
      <c r="P31" s="485"/>
      <c r="Q31" s="483"/>
      <c r="R31" s="484"/>
      <c r="S31" s="484"/>
      <c r="T31" s="484"/>
      <c r="U31" s="485"/>
      <c r="V31" s="483"/>
      <c r="W31" s="484"/>
      <c r="X31" s="484"/>
      <c r="Y31" s="484"/>
      <c r="Z31" s="485"/>
      <c r="AA31" s="483"/>
      <c r="AB31" s="484"/>
      <c r="AC31" s="484"/>
      <c r="AD31" s="484"/>
      <c r="AE31" s="485"/>
      <c r="AF31" s="483"/>
      <c r="AG31" s="484"/>
      <c r="AH31" s="484"/>
      <c r="AI31" s="484"/>
      <c r="AJ31" s="485"/>
      <c r="AK31" s="483"/>
      <c r="AL31" s="484"/>
      <c r="AM31" s="484"/>
      <c r="AN31" s="484"/>
      <c r="AO31" s="485"/>
      <c r="AP31" s="483"/>
      <c r="AQ31" s="484"/>
      <c r="AR31" s="484"/>
      <c r="AS31" s="484"/>
      <c r="AT31" s="485"/>
      <c r="AU31" s="483"/>
      <c r="AV31" s="484"/>
      <c r="AW31" s="484"/>
      <c r="AX31" s="484"/>
      <c r="AY31" s="485"/>
      <c r="AZ31" s="483"/>
      <c r="BA31" s="484"/>
      <c r="BB31" s="484"/>
      <c r="BC31" s="484"/>
      <c r="BD31" s="485"/>
      <c r="BE31" s="483"/>
      <c r="BF31" s="484"/>
      <c r="BG31" s="484"/>
      <c r="BH31" s="484"/>
      <c r="BI31" s="485"/>
      <c r="BJ31" s="483"/>
      <c r="BK31" s="484"/>
      <c r="BL31" s="484"/>
      <c r="BM31" s="484"/>
      <c r="BN31" s="485"/>
      <c r="BO31" s="483"/>
      <c r="BP31" s="484"/>
      <c r="BQ31" s="484"/>
      <c r="BR31" s="484"/>
      <c r="BS31" s="485"/>
      <c r="BT31" s="483"/>
      <c r="BU31" s="484"/>
      <c r="BV31" s="484"/>
      <c r="BW31" s="484"/>
      <c r="BX31" s="485"/>
      <c r="BY31" s="486">
        <f t="shared" si="0"/>
        <v>26</v>
      </c>
      <c r="BZ31" s="483"/>
      <c r="CA31" s="484"/>
      <c r="CB31" s="484"/>
      <c r="CC31" s="484"/>
      <c r="CD31" s="485"/>
      <c r="CE31" s="483"/>
      <c r="CF31" s="484"/>
      <c r="CG31" s="484"/>
      <c r="CH31" s="484"/>
      <c r="CI31" s="485"/>
      <c r="CJ31" s="483"/>
      <c r="CK31" s="484"/>
      <c r="CL31" s="484"/>
      <c r="CM31" s="484"/>
      <c r="CN31" s="485"/>
      <c r="CO31" s="483"/>
      <c r="CP31" s="484"/>
      <c r="CQ31" s="484"/>
      <c r="CR31" s="484"/>
      <c r="CS31" s="485"/>
      <c r="CT31" s="487"/>
      <c r="CU31" s="487"/>
      <c r="CV31" s="488"/>
      <c r="CW31" s="488"/>
      <c r="CX31" s="489"/>
      <c r="CY31" s="490"/>
      <c r="CZ31" s="488"/>
      <c r="DA31" s="488"/>
      <c r="DB31" s="488"/>
      <c r="DC31" s="491"/>
      <c r="DD31" s="492" t="str">
        <f>IF(C31=0," ",ลับ!CX31)</f>
        <v xml:space="preserve"> </v>
      </c>
      <c r="DE31" s="493" t="str">
        <f t="shared" si="1"/>
        <v xml:space="preserve"> </v>
      </c>
      <c r="DF31" s="523"/>
      <c r="DG31" s="486">
        <v>26</v>
      </c>
      <c r="DH31" s="495"/>
      <c r="DI31" s="495"/>
      <c r="DJ31" s="495"/>
      <c r="DK31" s="495"/>
      <c r="DL31" s="495"/>
      <c r="DM31" s="495"/>
    </row>
    <row r="32" spans="1:117" ht="15.15" customHeight="1" x14ac:dyDescent="0.45">
      <c r="A32" s="496">
        <v>27</v>
      </c>
      <c r="B32" s="547"/>
      <c r="C32" s="799"/>
      <c r="D32" s="800"/>
      <c r="E32" s="800"/>
      <c r="F32" s="801"/>
      <c r="G32" s="497"/>
      <c r="H32" s="497"/>
      <c r="I32" s="497"/>
      <c r="J32" s="497"/>
      <c r="K32" s="497"/>
      <c r="L32" s="498"/>
      <c r="M32" s="497"/>
      <c r="N32" s="497"/>
      <c r="O32" s="497"/>
      <c r="P32" s="499"/>
      <c r="Q32" s="498"/>
      <c r="R32" s="497"/>
      <c r="S32" s="497"/>
      <c r="T32" s="497"/>
      <c r="U32" s="499"/>
      <c r="V32" s="498"/>
      <c r="W32" s="497"/>
      <c r="X32" s="497"/>
      <c r="Y32" s="497"/>
      <c r="Z32" s="499"/>
      <c r="AA32" s="498"/>
      <c r="AB32" s="497"/>
      <c r="AC32" s="497"/>
      <c r="AD32" s="497"/>
      <c r="AE32" s="499"/>
      <c r="AF32" s="498"/>
      <c r="AG32" s="497"/>
      <c r="AH32" s="497"/>
      <c r="AI32" s="497"/>
      <c r="AJ32" s="499"/>
      <c r="AK32" s="498"/>
      <c r="AL32" s="497"/>
      <c r="AM32" s="497"/>
      <c r="AN32" s="497"/>
      <c r="AO32" s="499"/>
      <c r="AP32" s="498"/>
      <c r="AQ32" s="497"/>
      <c r="AR32" s="497"/>
      <c r="AS32" s="497"/>
      <c r="AT32" s="499"/>
      <c r="AU32" s="498"/>
      <c r="AV32" s="497"/>
      <c r="AW32" s="497"/>
      <c r="AX32" s="497"/>
      <c r="AY32" s="499"/>
      <c r="AZ32" s="498"/>
      <c r="BA32" s="497"/>
      <c r="BB32" s="497"/>
      <c r="BC32" s="497"/>
      <c r="BD32" s="499"/>
      <c r="BE32" s="498"/>
      <c r="BF32" s="497"/>
      <c r="BG32" s="497"/>
      <c r="BH32" s="497"/>
      <c r="BI32" s="499"/>
      <c r="BJ32" s="498"/>
      <c r="BK32" s="497"/>
      <c r="BL32" s="497"/>
      <c r="BM32" s="497"/>
      <c r="BN32" s="499"/>
      <c r="BO32" s="498"/>
      <c r="BP32" s="497"/>
      <c r="BQ32" s="497"/>
      <c r="BR32" s="497"/>
      <c r="BS32" s="499"/>
      <c r="BT32" s="498"/>
      <c r="BU32" s="497"/>
      <c r="BV32" s="497"/>
      <c r="BW32" s="497"/>
      <c r="BX32" s="499"/>
      <c r="BY32" s="500">
        <f t="shared" si="0"/>
        <v>27</v>
      </c>
      <c r="BZ32" s="498"/>
      <c r="CA32" s="497"/>
      <c r="CB32" s="497"/>
      <c r="CC32" s="497"/>
      <c r="CD32" s="499"/>
      <c r="CE32" s="498"/>
      <c r="CF32" s="497"/>
      <c r="CG32" s="497"/>
      <c r="CH32" s="497"/>
      <c r="CI32" s="499"/>
      <c r="CJ32" s="498"/>
      <c r="CK32" s="497"/>
      <c r="CL32" s="497"/>
      <c r="CM32" s="497"/>
      <c r="CN32" s="499"/>
      <c r="CO32" s="498"/>
      <c r="CP32" s="497"/>
      <c r="CQ32" s="497"/>
      <c r="CR32" s="497"/>
      <c r="CS32" s="499"/>
      <c r="CT32" s="501"/>
      <c r="CU32" s="501"/>
      <c r="CV32" s="502"/>
      <c r="CW32" s="502"/>
      <c r="CX32" s="503"/>
      <c r="CY32" s="504"/>
      <c r="CZ32" s="502"/>
      <c r="DA32" s="502"/>
      <c r="DB32" s="502"/>
      <c r="DC32" s="505"/>
      <c r="DD32" s="506" t="str">
        <f>IF(C32=0," ",ลับ!CX32)</f>
        <v xml:space="preserve"> </v>
      </c>
      <c r="DE32" s="507" t="str">
        <f t="shared" si="1"/>
        <v xml:space="preserve"> </v>
      </c>
      <c r="DF32" s="524"/>
      <c r="DG32" s="500">
        <v>27</v>
      </c>
      <c r="DH32" s="509"/>
      <c r="DI32" s="509"/>
      <c r="DJ32" s="509"/>
      <c r="DK32" s="509"/>
      <c r="DL32" s="509"/>
      <c r="DM32" s="509"/>
    </row>
    <row r="33" spans="1:117" ht="15.15" customHeight="1" x14ac:dyDescent="0.45">
      <c r="A33" s="496">
        <v>28</v>
      </c>
      <c r="B33" s="547"/>
      <c r="C33" s="799"/>
      <c r="D33" s="800"/>
      <c r="E33" s="800"/>
      <c r="F33" s="801"/>
      <c r="G33" s="497"/>
      <c r="H33" s="497"/>
      <c r="I33" s="497"/>
      <c r="J33" s="497"/>
      <c r="K33" s="497"/>
      <c r="L33" s="498"/>
      <c r="M33" s="497"/>
      <c r="N33" s="497"/>
      <c r="O33" s="497"/>
      <c r="P33" s="499"/>
      <c r="Q33" s="498"/>
      <c r="R33" s="497"/>
      <c r="S33" s="497"/>
      <c r="T33" s="497"/>
      <c r="U33" s="499"/>
      <c r="V33" s="498"/>
      <c r="W33" s="497"/>
      <c r="X33" s="497"/>
      <c r="Y33" s="497"/>
      <c r="Z33" s="499"/>
      <c r="AA33" s="498"/>
      <c r="AB33" s="497"/>
      <c r="AC33" s="497"/>
      <c r="AD33" s="497"/>
      <c r="AE33" s="499"/>
      <c r="AF33" s="498"/>
      <c r="AG33" s="497"/>
      <c r="AH33" s="497"/>
      <c r="AI33" s="497"/>
      <c r="AJ33" s="499"/>
      <c r="AK33" s="498"/>
      <c r="AL33" s="497"/>
      <c r="AM33" s="497"/>
      <c r="AN33" s="497"/>
      <c r="AO33" s="499"/>
      <c r="AP33" s="498"/>
      <c r="AQ33" s="497"/>
      <c r="AR33" s="497"/>
      <c r="AS33" s="497"/>
      <c r="AT33" s="499"/>
      <c r="AU33" s="498"/>
      <c r="AV33" s="497"/>
      <c r="AW33" s="497"/>
      <c r="AX33" s="497"/>
      <c r="AY33" s="499"/>
      <c r="AZ33" s="498"/>
      <c r="BA33" s="497"/>
      <c r="BB33" s="497"/>
      <c r="BC33" s="497"/>
      <c r="BD33" s="499"/>
      <c r="BE33" s="498"/>
      <c r="BF33" s="497"/>
      <c r="BG33" s="497"/>
      <c r="BH33" s="497"/>
      <c r="BI33" s="499"/>
      <c r="BJ33" s="498"/>
      <c r="BK33" s="497"/>
      <c r="BL33" s="497"/>
      <c r="BM33" s="497"/>
      <c r="BN33" s="499"/>
      <c r="BO33" s="498"/>
      <c r="BP33" s="497"/>
      <c r="BQ33" s="497"/>
      <c r="BR33" s="497"/>
      <c r="BS33" s="499"/>
      <c r="BT33" s="498"/>
      <c r="BU33" s="497"/>
      <c r="BV33" s="497"/>
      <c r="BW33" s="497"/>
      <c r="BX33" s="499"/>
      <c r="BY33" s="500">
        <f t="shared" si="0"/>
        <v>28</v>
      </c>
      <c r="BZ33" s="498"/>
      <c r="CA33" s="497"/>
      <c r="CB33" s="497"/>
      <c r="CC33" s="497"/>
      <c r="CD33" s="499"/>
      <c r="CE33" s="498"/>
      <c r="CF33" s="497"/>
      <c r="CG33" s="497"/>
      <c r="CH33" s="497"/>
      <c r="CI33" s="499"/>
      <c r="CJ33" s="498"/>
      <c r="CK33" s="497"/>
      <c r="CL33" s="497"/>
      <c r="CM33" s="497"/>
      <c r="CN33" s="499"/>
      <c r="CO33" s="498"/>
      <c r="CP33" s="497"/>
      <c r="CQ33" s="497"/>
      <c r="CR33" s="497"/>
      <c r="CS33" s="499"/>
      <c r="CT33" s="501"/>
      <c r="CU33" s="501"/>
      <c r="CV33" s="502"/>
      <c r="CW33" s="502"/>
      <c r="CX33" s="503"/>
      <c r="CY33" s="504"/>
      <c r="CZ33" s="502"/>
      <c r="DA33" s="502"/>
      <c r="DB33" s="502"/>
      <c r="DC33" s="505"/>
      <c r="DD33" s="506" t="str">
        <f>IF(C33=0," ",ลับ!CX33)</f>
        <v xml:space="preserve"> </v>
      </c>
      <c r="DE33" s="507" t="str">
        <f t="shared" si="1"/>
        <v xml:space="preserve"> </v>
      </c>
      <c r="DF33" s="524"/>
      <c r="DG33" s="500">
        <v>28</v>
      </c>
      <c r="DH33" s="509"/>
      <c r="DI33" s="509"/>
      <c r="DJ33" s="509"/>
      <c r="DK33" s="509"/>
      <c r="DL33" s="509"/>
      <c r="DM33" s="509"/>
    </row>
    <row r="34" spans="1:117" ht="15.15" customHeight="1" x14ac:dyDescent="0.45">
      <c r="A34" s="496">
        <v>29</v>
      </c>
      <c r="B34" s="547"/>
      <c r="C34" s="799"/>
      <c r="D34" s="800"/>
      <c r="E34" s="800"/>
      <c r="F34" s="801"/>
      <c r="G34" s="497"/>
      <c r="H34" s="497"/>
      <c r="I34" s="497"/>
      <c r="J34" s="497"/>
      <c r="K34" s="497"/>
      <c r="L34" s="498"/>
      <c r="M34" s="497"/>
      <c r="N34" s="497"/>
      <c r="O34" s="497"/>
      <c r="P34" s="499"/>
      <c r="Q34" s="498"/>
      <c r="R34" s="497"/>
      <c r="S34" s="497"/>
      <c r="T34" s="497"/>
      <c r="U34" s="499"/>
      <c r="V34" s="498"/>
      <c r="W34" s="497"/>
      <c r="X34" s="497"/>
      <c r="Y34" s="497"/>
      <c r="Z34" s="499"/>
      <c r="AA34" s="498"/>
      <c r="AB34" s="497"/>
      <c r="AC34" s="497"/>
      <c r="AD34" s="497"/>
      <c r="AE34" s="499"/>
      <c r="AF34" s="498"/>
      <c r="AG34" s="497"/>
      <c r="AH34" s="497"/>
      <c r="AI34" s="497"/>
      <c r="AJ34" s="499"/>
      <c r="AK34" s="498"/>
      <c r="AL34" s="497"/>
      <c r="AM34" s="497"/>
      <c r="AN34" s="497"/>
      <c r="AO34" s="499"/>
      <c r="AP34" s="498"/>
      <c r="AQ34" s="497"/>
      <c r="AR34" s="497"/>
      <c r="AS34" s="497"/>
      <c r="AT34" s="499"/>
      <c r="AU34" s="498"/>
      <c r="AV34" s="497"/>
      <c r="AW34" s="497"/>
      <c r="AX34" s="497"/>
      <c r="AY34" s="499"/>
      <c r="AZ34" s="498"/>
      <c r="BA34" s="497"/>
      <c r="BB34" s="497"/>
      <c r="BC34" s="497"/>
      <c r="BD34" s="499"/>
      <c r="BE34" s="498"/>
      <c r="BF34" s="497"/>
      <c r="BG34" s="497"/>
      <c r="BH34" s="497"/>
      <c r="BI34" s="499"/>
      <c r="BJ34" s="498"/>
      <c r="BK34" s="497"/>
      <c r="BL34" s="497"/>
      <c r="BM34" s="497"/>
      <c r="BN34" s="499"/>
      <c r="BO34" s="498"/>
      <c r="BP34" s="497"/>
      <c r="BQ34" s="497"/>
      <c r="BR34" s="497"/>
      <c r="BS34" s="499"/>
      <c r="BT34" s="498"/>
      <c r="BU34" s="497"/>
      <c r="BV34" s="497"/>
      <c r="BW34" s="497"/>
      <c r="BX34" s="499"/>
      <c r="BY34" s="500">
        <f t="shared" si="0"/>
        <v>29</v>
      </c>
      <c r="BZ34" s="498"/>
      <c r="CA34" s="497"/>
      <c r="CB34" s="497"/>
      <c r="CC34" s="497"/>
      <c r="CD34" s="499"/>
      <c r="CE34" s="498"/>
      <c r="CF34" s="497"/>
      <c r="CG34" s="497"/>
      <c r="CH34" s="497"/>
      <c r="CI34" s="499"/>
      <c r="CJ34" s="498"/>
      <c r="CK34" s="497"/>
      <c r="CL34" s="497"/>
      <c r="CM34" s="497"/>
      <c r="CN34" s="499"/>
      <c r="CO34" s="498"/>
      <c r="CP34" s="497"/>
      <c r="CQ34" s="497"/>
      <c r="CR34" s="497"/>
      <c r="CS34" s="499"/>
      <c r="CT34" s="501"/>
      <c r="CU34" s="501"/>
      <c r="CV34" s="502"/>
      <c r="CW34" s="502"/>
      <c r="CX34" s="503"/>
      <c r="CY34" s="504"/>
      <c r="CZ34" s="502"/>
      <c r="DA34" s="502"/>
      <c r="DB34" s="502"/>
      <c r="DC34" s="505"/>
      <c r="DD34" s="506" t="str">
        <f>IF(C34=0," ",ลับ!CX34)</f>
        <v xml:space="preserve"> </v>
      </c>
      <c r="DE34" s="507" t="str">
        <f t="shared" si="1"/>
        <v xml:space="preserve"> </v>
      </c>
      <c r="DF34" s="524"/>
      <c r="DG34" s="500">
        <v>29</v>
      </c>
      <c r="DH34" s="509"/>
      <c r="DI34" s="509"/>
      <c r="DJ34" s="509"/>
      <c r="DK34" s="509"/>
      <c r="DL34" s="509"/>
      <c r="DM34" s="509"/>
    </row>
    <row r="35" spans="1:117" ht="15.15" customHeight="1" thickBot="1" x14ac:dyDescent="0.5">
      <c r="A35" s="552">
        <v>30</v>
      </c>
      <c r="B35" s="548"/>
      <c r="C35" s="802"/>
      <c r="D35" s="803"/>
      <c r="E35" s="803"/>
      <c r="F35" s="804"/>
      <c r="G35" s="497"/>
      <c r="H35" s="497"/>
      <c r="I35" s="497"/>
      <c r="J35" s="497"/>
      <c r="K35" s="510"/>
      <c r="L35" s="511"/>
      <c r="M35" s="510"/>
      <c r="N35" s="510"/>
      <c r="O35" s="510"/>
      <c r="P35" s="512"/>
      <c r="Q35" s="511"/>
      <c r="R35" s="510"/>
      <c r="S35" s="510"/>
      <c r="T35" s="510"/>
      <c r="U35" s="512"/>
      <c r="V35" s="511"/>
      <c r="W35" s="510"/>
      <c r="X35" s="510"/>
      <c r="Y35" s="510"/>
      <c r="Z35" s="512"/>
      <c r="AA35" s="511"/>
      <c r="AB35" s="510"/>
      <c r="AC35" s="510"/>
      <c r="AD35" s="510"/>
      <c r="AE35" s="512"/>
      <c r="AF35" s="511"/>
      <c r="AG35" s="510"/>
      <c r="AH35" s="510"/>
      <c r="AI35" s="510"/>
      <c r="AJ35" s="512"/>
      <c r="AK35" s="511"/>
      <c r="AL35" s="510"/>
      <c r="AM35" s="510"/>
      <c r="AN35" s="510"/>
      <c r="AO35" s="512"/>
      <c r="AP35" s="511"/>
      <c r="AQ35" s="510"/>
      <c r="AR35" s="510"/>
      <c r="AS35" s="510"/>
      <c r="AT35" s="512"/>
      <c r="AU35" s="511"/>
      <c r="AV35" s="510"/>
      <c r="AW35" s="510"/>
      <c r="AX35" s="510"/>
      <c r="AY35" s="512"/>
      <c r="AZ35" s="511"/>
      <c r="BA35" s="510"/>
      <c r="BB35" s="510"/>
      <c r="BC35" s="510"/>
      <c r="BD35" s="512"/>
      <c r="BE35" s="511"/>
      <c r="BF35" s="510"/>
      <c r="BG35" s="510"/>
      <c r="BH35" s="510"/>
      <c r="BI35" s="512"/>
      <c r="BJ35" s="511"/>
      <c r="BK35" s="510"/>
      <c r="BL35" s="510"/>
      <c r="BM35" s="510"/>
      <c r="BN35" s="512"/>
      <c r="BO35" s="511"/>
      <c r="BP35" s="510"/>
      <c r="BQ35" s="510"/>
      <c r="BR35" s="510"/>
      <c r="BS35" s="512"/>
      <c r="BT35" s="511"/>
      <c r="BU35" s="510"/>
      <c r="BV35" s="510"/>
      <c r="BW35" s="510"/>
      <c r="BX35" s="512"/>
      <c r="BY35" s="513">
        <f t="shared" si="0"/>
        <v>30</v>
      </c>
      <c r="BZ35" s="511"/>
      <c r="CA35" s="510"/>
      <c r="CB35" s="510"/>
      <c r="CC35" s="510"/>
      <c r="CD35" s="512"/>
      <c r="CE35" s="511"/>
      <c r="CF35" s="510"/>
      <c r="CG35" s="510"/>
      <c r="CH35" s="510"/>
      <c r="CI35" s="512"/>
      <c r="CJ35" s="511"/>
      <c r="CK35" s="510"/>
      <c r="CL35" s="510"/>
      <c r="CM35" s="510"/>
      <c r="CN35" s="512"/>
      <c r="CO35" s="511"/>
      <c r="CP35" s="510"/>
      <c r="CQ35" s="510"/>
      <c r="CR35" s="510"/>
      <c r="CS35" s="512"/>
      <c r="CT35" s="514"/>
      <c r="CU35" s="514"/>
      <c r="CV35" s="515"/>
      <c r="CW35" s="515"/>
      <c r="CX35" s="516"/>
      <c r="CY35" s="517"/>
      <c r="CZ35" s="515"/>
      <c r="DA35" s="515"/>
      <c r="DB35" s="515"/>
      <c r="DC35" s="518"/>
      <c r="DD35" s="519" t="str">
        <f>IF(C35=0," ",ลับ!CX35)</f>
        <v xml:space="preserve"> </v>
      </c>
      <c r="DE35" s="520" t="str">
        <f t="shared" si="1"/>
        <v xml:space="preserve"> </v>
      </c>
      <c r="DF35" s="525"/>
      <c r="DG35" s="513">
        <v>30</v>
      </c>
      <c r="DH35" s="522"/>
      <c r="DI35" s="522"/>
      <c r="DJ35" s="522"/>
      <c r="DK35" s="522"/>
      <c r="DL35" s="522"/>
      <c r="DM35" s="522"/>
    </row>
    <row r="36" spans="1:117" ht="15.15" customHeight="1" x14ac:dyDescent="0.45">
      <c r="A36" s="550">
        <v>31</v>
      </c>
      <c r="B36" s="546"/>
      <c r="C36" s="797"/>
      <c r="D36" s="798"/>
      <c r="E36" s="798"/>
      <c r="F36" s="805"/>
      <c r="G36" s="484"/>
      <c r="H36" s="484"/>
      <c r="I36" s="484"/>
      <c r="J36" s="484"/>
      <c r="K36" s="484"/>
      <c r="L36" s="483"/>
      <c r="M36" s="484"/>
      <c r="N36" s="484"/>
      <c r="O36" s="484"/>
      <c r="P36" s="485"/>
      <c r="Q36" s="483"/>
      <c r="R36" s="484"/>
      <c r="S36" s="484"/>
      <c r="T36" s="484"/>
      <c r="U36" s="485"/>
      <c r="V36" s="483"/>
      <c r="W36" s="484"/>
      <c r="X36" s="484"/>
      <c r="Y36" s="484"/>
      <c r="Z36" s="485"/>
      <c r="AA36" s="483"/>
      <c r="AB36" s="484"/>
      <c r="AC36" s="484"/>
      <c r="AD36" s="484"/>
      <c r="AE36" s="485"/>
      <c r="AF36" s="483"/>
      <c r="AG36" s="484"/>
      <c r="AH36" s="484"/>
      <c r="AI36" s="484"/>
      <c r="AJ36" s="485"/>
      <c r="AK36" s="483"/>
      <c r="AL36" s="484"/>
      <c r="AM36" s="484"/>
      <c r="AN36" s="484"/>
      <c r="AO36" s="485"/>
      <c r="AP36" s="483"/>
      <c r="AQ36" s="484"/>
      <c r="AR36" s="484"/>
      <c r="AS36" s="484"/>
      <c r="AT36" s="485"/>
      <c r="AU36" s="483"/>
      <c r="AV36" s="484"/>
      <c r="AW36" s="484"/>
      <c r="AX36" s="484"/>
      <c r="AY36" s="485"/>
      <c r="AZ36" s="483"/>
      <c r="BA36" s="484"/>
      <c r="BB36" s="484"/>
      <c r="BC36" s="484"/>
      <c r="BD36" s="485"/>
      <c r="BE36" s="483"/>
      <c r="BF36" s="484"/>
      <c r="BG36" s="484"/>
      <c r="BH36" s="484"/>
      <c r="BI36" s="485"/>
      <c r="BJ36" s="483"/>
      <c r="BK36" s="484"/>
      <c r="BL36" s="484"/>
      <c r="BM36" s="484"/>
      <c r="BN36" s="485"/>
      <c r="BO36" s="483"/>
      <c r="BP36" s="484"/>
      <c r="BQ36" s="484"/>
      <c r="BR36" s="484"/>
      <c r="BS36" s="485"/>
      <c r="BT36" s="483"/>
      <c r="BU36" s="484"/>
      <c r="BV36" s="484"/>
      <c r="BW36" s="484"/>
      <c r="BX36" s="485"/>
      <c r="BY36" s="486">
        <f t="shared" si="0"/>
        <v>31</v>
      </c>
      <c r="BZ36" s="483"/>
      <c r="CA36" s="484"/>
      <c r="CB36" s="484"/>
      <c r="CC36" s="484"/>
      <c r="CD36" s="485"/>
      <c r="CE36" s="483"/>
      <c r="CF36" s="484"/>
      <c r="CG36" s="484"/>
      <c r="CH36" s="484"/>
      <c r="CI36" s="485"/>
      <c r="CJ36" s="483"/>
      <c r="CK36" s="484"/>
      <c r="CL36" s="484"/>
      <c r="CM36" s="484"/>
      <c r="CN36" s="485"/>
      <c r="CO36" s="483"/>
      <c r="CP36" s="484"/>
      <c r="CQ36" s="484"/>
      <c r="CR36" s="484"/>
      <c r="CS36" s="485"/>
      <c r="CT36" s="487"/>
      <c r="CU36" s="487"/>
      <c r="CV36" s="488"/>
      <c r="CW36" s="488"/>
      <c r="CX36" s="489"/>
      <c r="CY36" s="490"/>
      <c r="CZ36" s="488"/>
      <c r="DA36" s="488"/>
      <c r="DB36" s="488"/>
      <c r="DC36" s="491"/>
      <c r="DD36" s="492" t="str">
        <f>IF(C36=0," ",ลับ!CX36)</f>
        <v xml:space="preserve"> </v>
      </c>
      <c r="DE36" s="493" t="str">
        <f t="shared" si="1"/>
        <v xml:space="preserve"> </v>
      </c>
      <c r="DF36" s="526"/>
      <c r="DG36" s="486">
        <v>31</v>
      </c>
      <c r="DH36" s="495"/>
      <c r="DI36" s="495"/>
      <c r="DJ36" s="495"/>
      <c r="DK36" s="495"/>
      <c r="DL36" s="495"/>
      <c r="DM36" s="495"/>
    </row>
    <row r="37" spans="1:117" ht="15.15" customHeight="1" x14ac:dyDescent="0.45">
      <c r="A37" s="496">
        <v>32</v>
      </c>
      <c r="B37" s="547"/>
      <c r="C37" s="799"/>
      <c r="D37" s="800"/>
      <c r="E37" s="800"/>
      <c r="F37" s="801"/>
      <c r="G37" s="497"/>
      <c r="H37" s="497"/>
      <c r="I37" s="497"/>
      <c r="J37" s="497"/>
      <c r="K37" s="497"/>
      <c r="L37" s="498"/>
      <c r="M37" s="497"/>
      <c r="N37" s="497"/>
      <c r="O37" s="497"/>
      <c r="P37" s="499"/>
      <c r="Q37" s="498"/>
      <c r="R37" s="497"/>
      <c r="S37" s="497"/>
      <c r="T37" s="497"/>
      <c r="U37" s="499"/>
      <c r="V37" s="498"/>
      <c r="W37" s="497"/>
      <c r="X37" s="497"/>
      <c r="Y37" s="497"/>
      <c r="Z37" s="499"/>
      <c r="AA37" s="498"/>
      <c r="AB37" s="497"/>
      <c r="AC37" s="497"/>
      <c r="AD37" s="497"/>
      <c r="AE37" s="499"/>
      <c r="AF37" s="498"/>
      <c r="AG37" s="497"/>
      <c r="AH37" s="497"/>
      <c r="AI37" s="497"/>
      <c r="AJ37" s="499"/>
      <c r="AK37" s="498"/>
      <c r="AL37" s="497"/>
      <c r="AM37" s="497"/>
      <c r="AN37" s="497"/>
      <c r="AO37" s="499"/>
      <c r="AP37" s="498"/>
      <c r="AQ37" s="497"/>
      <c r="AR37" s="497"/>
      <c r="AS37" s="497"/>
      <c r="AT37" s="499"/>
      <c r="AU37" s="498"/>
      <c r="AV37" s="497"/>
      <c r="AW37" s="497"/>
      <c r="AX37" s="497"/>
      <c r="AY37" s="499"/>
      <c r="AZ37" s="498"/>
      <c r="BA37" s="497"/>
      <c r="BB37" s="497"/>
      <c r="BC37" s="497"/>
      <c r="BD37" s="499"/>
      <c r="BE37" s="498"/>
      <c r="BF37" s="497"/>
      <c r="BG37" s="497"/>
      <c r="BH37" s="497"/>
      <c r="BI37" s="499"/>
      <c r="BJ37" s="498"/>
      <c r="BK37" s="497"/>
      <c r="BL37" s="497"/>
      <c r="BM37" s="497"/>
      <c r="BN37" s="499"/>
      <c r="BO37" s="498"/>
      <c r="BP37" s="497"/>
      <c r="BQ37" s="497"/>
      <c r="BR37" s="497"/>
      <c r="BS37" s="499"/>
      <c r="BT37" s="498"/>
      <c r="BU37" s="497"/>
      <c r="BV37" s="497"/>
      <c r="BW37" s="497"/>
      <c r="BX37" s="499"/>
      <c r="BY37" s="500">
        <f t="shared" si="0"/>
        <v>32</v>
      </c>
      <c r="BZ37" s="498"/>
      <c r="CA37" s="497"/>
      <c r="CB37" s="497"/>
      <c r="CC37" s="497"/>
      <c r="CD37" s="499"/>
      <c r="CE37" s="498"/>
      <c r="CF37" s="497"/>
      <c r="CG37" s="497"/>
      <c r="CH37" s="497"/>
      <c r="CI37" s="499"/>
      <c r="CJ37" s="498"/>
      <c r="CK37" s="497"/>
      <c r="CL37" s="497"/>
      <c r="CM37" s="497"/>
      <c r="CN37" s="499"/>
      <c r="CO37" s="498"/>
      <c r="CP37" s="497"/>
      <c r="CQ37" s="497"/>
      <c r="CR37" s="497"/>
      <c r="CS37" s="499"/>
      <c r="CT37" s="501"/>
      <c r="CU37" s="501"/>
      <c r="CV37" s="502"/>
      <c r="CW37" s="502"/>
      <c r="CX37" s="503"/>
      <c r="CY37" s="504"/>
      <c r="CZ37" s="502"/>
      <c r="DA37" s="502"/>
      <c r="DB37" s="502"/>
      <c r="DC37" s="505"/>
      <c r="DD37" s="506" t="str">
        <f>IF(C37=0," ",ลับ!CX37)</f>
        <v xml:space="preserve"> </v>
      </c>
      <c r="DE37" s="507" t="str">
        <f t="shared" si="1"/>
        <v xml:space="preserve"> </v>
      </c>
      <c r="DF37" s="524"/>
      <c r="DG37" s="500">
        <v>32</v>
      </c>
      <c r="DH37" s="509"/>
      <c r="DI37" s="509"/>
      <c r="DJ37" s="509"/>
      <c r="DK37" s="509"/>
      <c r="DL37" s="509"/>
      <c r="DM37" s="509"/>
    </row>
    <row r="38" spans="1:117" ht="15.15" customHeight="1" x14ac:dyDescent="0.45">
      <c r="A38" s="496">
        <v>33</v>
      </c>
      <c r="B38" s="547"/>
      <c r="C38" s="799"/>
      <c r="D38" s="800"/>
      <c r="E38" s="800"/>
      <c r="F38" s="801"/>
      <c r="G38" s="497"/>
      <c r="H38" s="497"/>
      <c r="I38" s="497"/>
      <c r="J38" s="497"/>
      <c r="K38" s="497"/>
      <c r="L38" s="498"/>
      <c r="M38" s="497"/>
      <c r="N38" s="497"/>
      <c r="O38" s="497"/>
      <c r="P38" s="499"/>
      <c r="Q38" s="498"/>
      <c r="R38" s="497"/>
      <c r="S38" s="497"/>
      <c r="T38" s="497"/>
      <c r="U38" s="499"/>
      <c r="V38" s="498"/>
      <c r="W38" s="497"/>
      <c r="X38" s="497"/>
      <c r="Y38" s="497"/>
      <c r="Z38" s="499"/>
      <c r="AA38" s="498"/>
      <c r="AB38" s="497"/>
      <c r="AC38" s="497"/>
      <c r="AD38" s="497"/>
      <c r="AE38" s="499"/>
      <c r="AF38" s="498"/>
      <c r="AG38" s="497"/>
      <c r="AH38" s="497"/>
      <c r="AI38" s="497"/>
      <c r="AJ38" s="499"/>
      <c r="AK38" s="498"/>
      <c r="AL38" s="497"/>
      <c r="AM38" s="497"/>
      <c r="AN38" s="497"/>
      <c r="AO38" s="499"/>
      <c r="AP38" s="498"/>
      <c r="AQ38" s="497"/>
      <c r="AR38" s="497"/>
      <c r="AS38" s="497"/>
      <c r="AT38" s="499"/>
      <c r="AU38" s="498"/>
      <c r="AV38" s="497"/>
      <c r="AW38" s="497"/>
      <c r="AX38" s="497"/>
      <c r="AY38" s="499"/>
      <c r="AZ38" s="498"/>
      <c r="BA38" s="497"/>
      <c r="BB38" s="497"/>
      <c r="BC38" s="497"/>
      <c r="BD38" s="499"/>
      <c r="BE38" s="498"/>
      <c r="BF38" s="497"/>
      <c r="BG38" s="497"/>
      <c r="BH38" s="497"/>
      <c r="BI38" s="499"/>
      <c r="BJ38" s="498"/>
      <c r="BK38" s="497"/>
      <c r="BL38" s="497"/>
      <c r="BM38" s="497"/>
      <c r="BN38" s="499"/>
      <c r="BO38" s="498"/>
      <c r="BP38" s="497"/>
      <c r="BQ38" s="497"/>
      <c r="BR38" s="497"/>
      <c r="BS38" s="499"/>
      <c r="BT38" s="498"/>
      <c r="BU38" s="497"/>
      <c r="BV38" s="497"/>
      <c r="BW38" s="497"/>
      <c r="BX38" s="499"/>
      <c r="BY38" s="500">
        <f t="shared" si="0"/>
        <v>33</v>
      </c>
      <c r="BZ38" s="498"/>
      <c r="CA38" s="497"/>
      <c r="CB38" s="497"/>
      <c r="CC38" s="497"/>
      <c r="CD38" s="499"/>
      <c r="CE38" s="498"/>
      <c r="CF38" s="497"/>
      <c r="CG38" s="497"/>
      <c r="CH38" s="497"/>
      <c r="CI38" s="499"/>
      <c r="CJ38" s="498"/>
      <c r="CK38" s="497"/>
      <c r="CL38" s="497"/>
      <c r="CM38" s="497"/>
      <c r="CN38" s="499"/>
      <c r="CO38" s="498"/>
      <c r="CP38" s="497"/>
      <c r="CQ38" s="497"/>
      <c r="CR38" s="497"/>
      <c r="CS38" s="499"/>
      <c r="CT38" s="501"/>
      <c r="CU38" s="501"/>
      <c r="CV38" s="502"/>
      <c r="CW38" s="502"/>
      <c r="CX38" s="503"/>
      <c r="CY38" s="504"/>
      <c r="CZ38" s="502"/>
      <c r="DA38" s="502"/>
      <c r="DB38" s="502"/>
      <c r="DC38" s="505"/>
      <c r="DD38" s="506" t="str">
        <f>IF(C38=0," ",ลับ!CX38)</f>
        <v xml:space="preserve"> </v>
      </c>
      <c r="DE38" s="507" t="str">
        <f t="shared" si="1"/>
        <v xml:space="preserve"> </v>
      </c>
      <c r="DF38" s="524"/>
      <c r="DG38" s="500">
        <v>33</v>
      </c>
      <c r="DH38" s="509"/>
      <c r="DI38" s="509"/>
      <c r="DJ38" s="509"/>
      <c r="DK38" s="509"/>
      <c r="DL38" s="509"/>
      <c r="DM38" s="509"/>
    </row>
    <row r="39" spans="1:117" ht="15.15" customHeight="1" x14ac:dyDescent="0.45">
      <c r="A39" s="496">
        <v>34</v>
      </c>
      <c r="B39" s="547"/>
      <c r="C39" s="799"/>
      <c r="D39" s="800"/>
      <c r="E39" s="800"/>
      <c r="F39" s="801"/>
      <c r="G39" s="497"/>
      <c r="H39" s="497"/>
      <c r="I39" s="497"/>
      <c r="J39" s="497"/>
      <c r="K39" s="497"/>
      <c r="L39" s="498"/>
      <c r="M39" s="497"/>
      <c r="N39" s="497"/>
      <c r="O39" s="497"/>
      <c r="P39" s="499"/>
      <c r="Q39" s="498"/>
      <c r="R39" s="497"/>
      <c r="S39" s="497"/>
      <c r="T39" s="497"/>
      <c r="U39" s="499"/>
      <c r="V39" s="498"/>
      <c r="W39" s="497"/>
      <c r="X39" s="497"/>
      <c r="Y39" s="497"/>
      <c r="Z39" s="499"/>
      <c r="AA39" s="498"/>
      <c r="AB39" s="497"/>
      <c r="AC39" s="497"/>
      <c r="AD39" s="497"/>
      <c r="AE39" s="499"/>
      <c r="AF39" s="498"/>
      <c r="AG39" s="497"/>
      <c r="AH39" s="497"/>
      <c r="AI39" s="497"/>
      <c r="AJ39" s="499"/>
      <c r="AK39" s="498"/>
      <c r="AL39" s="497"/>
      <c r="AM39" s="497"/>
      <c r="AN39" s="497"/>
      <c r="AO39" s="499"/>
      <c r="AP39" s="498"/>
      <c r="AQ39" s="497"/>
      <c r="AR39" s="497"/>
      <c r="AS39" s="497"/>
      <c r="AT39" s="499"/>
      <c r="AU39" s="498"/>
      <c r="AV39" s="497"/>
      <c r="AW39" s="497"/>
      <c r="AX39" s="497"/>
      <c r="AY39" s="499"/>
      <c r="AZ39" s="498"/>
      <c r="BA39" s="497"/>
      <c r="BB39" s="497"/>
      <c r="BC39" s="497"/>
      <c r="BD39" s="499"/>
      <c r="BE39" s="498"/>
      <c r="BF39" s="497"/>
      <c r="BG39" s="497"/>
      <c r="BH39" s="497"/>
      <c r="BI39" s="499"/>
      <c r="BJ39" s="498"/>
      <c r="BK39" s="497"/>
      <c r="BL39" s="497"/>
      <c r="BM39" s="497"/>
      <c r="BN39" s="499"/>
      <c r="BO39" s="498"/>
      <c r="BP39" s="497"/>
      <c r="BQ39" s="497"/>
      <c r="BR39" s="497"/>
      <c r="BS39" s="499"/>
      <c r="BT39" s="498"/>
      <c r="BU39" s="497"/>
      <c r="BV39" s="497"/>
      <c r="BW39" s="497"/>
      <c r="BX39" s="499"/>
      <c r="BY39" s="500">
        <f t="shared" si="0"/>
        <v>34</v>
      </c>
      <c r="BZ39" s="498"/>
      <c r="CA39" s="497"/>
      <c r="CB39" s="497"/>
      <c r="CC39" s="497"/>
      <c r="CD39" s="499"/>
      <c r="CE39" s="498"/>
      <c r="CF39" s="497"/>
      <c r="CG39" s="497"/>
      <c r="CH39" s="497"/>
      <c r="CI39" s="499"/>
      <c r="CJ39" s="498"/>
      <c r="CK39" s="497"/>
      <c r="CL39" s="497"/>
      <c r="CM39" s="497"/>
      <c r="CN39" s="499"/>
      <c r="CO39" s="498"/>
      <c r="CP39" s="497"/>
      <c r="CQ39" s="497"/>
      <c r="CR39" s="497"/>
      <c r="CS39" s="499"/>
      <c r="CT39" s="501"/>
      <c r="CU39" s="501"/>
      <c r="CV39" s="502"/>
      <c r="CW39" s="502"/>
      <c r="CX39" s="503"/>
      <c r="CY39" s="504"/>
      <c r="CZ39" s="502"/>
      <c r="DA39" s="502"/>
      <c r="DB39" s="502"/>
      <c r="DC39" s="505"/>
      <c r="DD39" s="506" t="str">
        <f>IF(C39=0," ",ลับ!CX39)</f>
        <v xml:space="preserve"> </v>
      </c>
      <c r="DE39" s="507" t="str">
        <f t="shared" si="1"/>
        <v xml:space="preserve"> </v>
      </c>
      <c r="DF39" s="524"/>
      <c r="DG39" s="500">
        <v>34</v>
      </c>
      <c r="DH39" s="509"/>
      <c r="DI39" s="509"/>
      <c r="DJ39" s="509"/>
      <c r="DK39" s="509"/>
      <c r="DL39" s="509"/>
      <c r="DM39" s="509"/>
    </row>
    <row r="40" spans="1:117" ht="15.15" customHeight="1" thickBot="1" x14ac:dyDescent="0.5">
      <c r="A40" s="552">
        <v>35</v>
      </c>
      <c r="B40" s="548"/>
      <c r="C40" s="802"/>
      <c r="D40" s="803"/>
      <c r="E40" s="803"/>
      <c r="F40" s="804"/>
      <c r="G40" s="497"/>
      <c r="H40" s="497"/>
      <c r="I40" s="497"/>
      <c r="J40" s="497"/>
      <c r="K40" s="512"/>
      <c r="L40" s="511"/>
      <c r="M40" s="497"/>
      <c r="N40" s="497"/>
      <c r="O40" s="497"/>
      <c r="P40" s="499"/>
      <c r="Q40" s="511"/>
      <c r="R40" s="510"/>
      <c r="S40" s="510"/>
      <c r="T40" s="510"/>
      <c r="U40" s="512"/>
      <c r="V40" s="511"/>
      <c r="W40" s="510"/>
      <c r="X40" s="510"/>
      <c r="Y40" s="510"/>
      <c r="Z40" s="512"/>
      <c r="AA40" s="511"/>
      <c r="AB40" s="510"/>
      <c r="AC40" s="510"/>
      <c r="AD40" s="510"/>
      <c r="AE40" s="512"/>
      <c r="AF40" s="511"/>
      <c r="AG40" s="510"/>
      <c r="AH40" s="510"/>
      <c r="AI40" s="510"/>
      <c r="AJ40" s="512"/>
      <c r="AK40" s="511"/>
      <c r="AL40" s="510"/>
      <c r="AM40" s="510"/>
      <c r="AN40" s="510"/>
      <c r="AO40" s="512"/>
      <c r="AP40" s="511"/>
      <c r="AQ40" s="510"/>
      <c r="AR40" s="510"/>
      <c r="AS40" s="510"/>
      <c r="AT40" s="512"/>
      <c r="AU40" s="511"/>
      <c r="AV40" s="510"/>
      <c r="AW40" s="510"/>
      <c r="AX40" s="510"/>
      <c r="AY40" s="512"/>
      <c r="AZ40" s="511"/>
      <c r="BA40" s="510"/>
      <c r="BB40" s="510"/>
      <c r="BC40" s="510"/>
      <c r="BD40" s="512"/>
      <c r="BE40" s="511"/>
      <c r="BF40" s="510"/>
      <c r="BG40" s="510"/>
      <c r="BH40" s="510"/>
      <c r="BI40" s="512"/>
      <c r="BJ40" s="511"/>
      <c r="BK40" s="510"/>
      <c r="BL40" s="510"/>
      <c r="BM40" s="510"/>
      <c r="BN40" s="512"/>
      <c r="BO40" s="511"/>
      <c r="BP40" s="510"/>
      <c r="BQ40" s="510"/>
      <c r="BR40" s="510"/>
      <c r="BS40" s="512"/>
      <c r="BT40" s="511"/>
      <c r="BU40" s="510"/>
      <c r="BV40" s="510"/>
      <c r="BW40" s="510"/>
      <c r="BX40" s="512"/>
      <c r="BY40" s="513">
        <f t="shared" si="0"/>
        <v>35</v>
      </c>
      <c r="BZ40" s="511"/>
      <c r="CA40" s="510"/>
      <c r="CB40" s="510"/>
      <c r="CC40" s="510"/>
      <c r="CD40" s="512"/>
      <c r="CE40" s="511"/>
      <c r="CF40" s="510"/>
      <c r="CG40" s="510"/>
      <c r="CH40" s="510"/>
      <c r="CI40" s="512"/>
      <c r="CJ40" s="511"/>
      <c r="CK40" s="510"/>
      <c r="CL40" s="510"/>
      <c r="CM40" s="510"/>
      <c r="CN40" s="512"/>
      <c r="CO40" s="511"/>
      <c r="CP40" s="510"/>
      <c r="CQ40" s="510"/>
      <c r="CR40" s="510"/>
      <c r="CS40" s="512"/>
      <c r="CT40" s="514"/>
      <c r="CU40" s="514"/>
      <c r="CV40" s="515"/>
      <c r="CW40" s="515"/>
      <c r="CX40" s="516"/>
      <c r="CY40" s="517"/>
      <c r="CZ40" s="515"/>
      <c r="DA40" s="515"/>
      <c r="DB40" s="515"/>
      <c r="DC40" s="518"/>
      <c r="DD40" s="519" t="str">
        <f>IF(C40=0," ",ลับ!CX40)</f>
        <v xml:space="preserve"> </v>
      </c>
      <c r="DE40" s="520" t="str">
        <f t="shared" si="1"/>
        <v xml:space="preserve"> </v>
      </c>
      <c r="DF40" s="527"/>
      <c r="DG40" s="513">
        <v>35</v>
      </c>
      <c r="DH40" s="522"/>
      <c r="DI40" s="522"/>
      <c r="DJ40" s="522"/>
      <c r="DK40" s="522"/>
      <c r="DL40" s="522"/>
      <c r="DM40" s="522"/>
    </row>
    <row r="41" spans="1:117" ht="15.15" customHeight="1" x14ac:dyDescent="0.45">
      <c r="A41" s="551">
        <v>36</v>
      </c>
      <c r="B41" s="549"/>
      <c r="C41" s="797"/>
      <c r="D41" s="798"/>
      <c r="E41" s="798"/>
      <c r="F41" s="805"/>
      <c r="G41" s="484"/>
      <c r="H41" s="484"/>
      <c r="I41" s="484"/>
      <c r="J41" s="484"/>
      <c r="K41" s="484"/>
      <c r="L41" s="528"/>
      <c r="M41" s="484"/>
      <c r="N41" s="484"/>
      <c r="O41" s="484"/>
      <c r="P41" s="485"/>
      <c r="Q41" s="483"/>
      <c r="R41" s="484"/>
      <c r="S41" s="484"/>
      <c r="T41" s="484"/>
      <c r="U41" s="485"/>
      <c r="V41" s="483"/>
      <c r="W41" s="484"/>
      <c r="X41" s="484"/>
      <c r="Y41" s="484"/>
      <c r="Z41" s="485"/>
      <c r="AA41" s="483"/>
      <c r="AB41" s="484"/>
      <c r="AC41" s="484"/>
      <c r="AD41" s="484"/>
      <c r="AE41" s="485"/>
      <c r="AF41" s="483"/>
      <c r="AG41" s="484"/>
      <c r="AH41" s="484"/>
      <c r="AI41" s="484"/>
      <c r="AJ41" s="485"/>
      <c r="AK41" s="483"/>
      <c r="AL41" s="484"/>
      <c r="AM41" s="484"/>
      <c r="AN41" s="484"/>
      <c r="AO41" s="485"/>
      <c r="AP41" s="483"/>
      <c r="AQ41" s="484"/>
      <c r="AR41" s="484"/>
      <c r="AS41" s="484"/>
      <c r="AT41" s="485"/>
      <c r="AU41" s="483"/>
      <c r="AV41" s="484"/>
      <c r="AW41" s="484"/>
      <c r="AX41" s="484"/>
      <c r="AY41" s="485"/>
      <c r="AZ41" s="483"/>
      <c r="BA41" s="484"/>
      <c r="BB41" s="484"/>
      <c r="BC41" s="484"/>
      <c r="BD41" s="485"/>
      <c r="BE41" s="483"/>
      <c r="BF41" s="484"/>
      <c r="BG41" s="484"/>
      <c r="BH41" s="484"/>
      <c r="BI41" s="485"/>
      <c r="BJ41" s="483"/>
      <c r="BK41" s="484"/>
      <c r="BL41" s="484"/>
      <c r="BM41" s="484"/>
      <c r="BN41" s="485"/>
      <c r="BO41" s="483"/>
      <c r="BP41" s="484"/>
      <c r="BQ41" s="484"/>
      <c r="BR41" s="484"/>
      <c r="BS41" s="485"/>
      <c r="BT41" s="483"/>
      <c r="BU41" s="484"/>
      <c r="BV41" s="484"/>
      <c r="BW41" s="484"/>
      <c r="BX41" s="485"/>
      <c r="BY41" s="486">
        <f t="shared" si="0"/>
        <v>36</v>
      </c>
      <c r="BZ41" s="483"/>
      <c r="CA41" s="484"/>
      <c r="CB41" s="484"/>
      <c r="CC41" s="484"/>
      <c r="CD41" s="485"/>
      <c r="CE41" s="483"/>
      <c r="CF41" s="484"/>
      <c r="CG41" s="484"/>
      <c r="CH41" s="484"/>
      <c r="CI41" s="485"/>
      <c r="CJ41" s="483"/>
      <c r="CK41" s="484"/>
      <c r="CL41" s="484"/>
      <c r="CM41" s="484"/>
      <c r="CN41" s="485"/>
      <c r="CO41" s="483"/>
      <c r="CP41" s="484"/>
      <c r="CQ41" s="484"/>
      <c r="CR41" s="484"/>
      <c r="CS41" s="485"/>
      <c r="CT41" s="487"/>
      <c r="CU41" s="487"/>
      <c r="CV41" s="488"/>
      <c r="CW41" s="488"/>
      <c r="CX41" s="489"/>
      <c r="CY41" s="490"/>
      <c r="CZ41" s="488"/>
      <c r="DA41" s="488"/>
      <c r="DB41" s="488"/>
      <c r="DC41" s="491"/>
      <c r="DD41" s="492" t="str">
        <f>IF(C41=0," ",ลับ!CX41)</f>
        <v xml:space="preserve"> </v>
      </c>
      <c r="DE41" s="493" t="str">
        <f t="shared" si="1"/>
        <v xml:space="preserve"> </v>
      </c>
      <c r="DF41" s="523"/>
      <c r="DG41" s="486">
        <v>36</v>
      </c>
      <c r="DH41" s="529"/>
      <c r="DI41" s="495"/>
      <c r="DJ41" s="495"/>
      <c r="DK41" s="495"/>
      <c r="DL41" s="495"/>
      <c r="DM41" s="509"/>
    </row>
    <row r="42" spans="1:117" ht="15.15" customHeight="1" x14ac:dyDescent="0.45">
      <c r="A42" s="496">
        <v>37</v>
      </c>
      <c r="B42" s="547"/>
      <c r="C42" s="799"/>
      <c r="D42" s="800"/>
      <c r="E42" s="800"/>
      <c r="F42" s="801"/>
      <c r="G42" s="497"/>
      <c r="H42" s="497"/>
      <c r="I42" s="497"/>
      <c r="J42" s="497"/>
      <c r="K42" s="497"/>
      <c r="L42" s="498"/>
      <c r="M42" s="497"/>
      <c r="N42" s="497"/>
      <c r="O42" s="497"/>
      <c r="P42" s="499"/>
      <c r="Q42" s="498"/>
      <c r="R42" s="497"/>
      <c r="S42" s="497"/>
      <c r="T42" s="497"/>
      <c r="U42" s="499"/>
      <c r="V42" s="498"/>
      <c r="W42" s="497"/>
      <c r="X42" s="497"/>
      <c r="Y42" s="497"/>
      <c r="Z42" s="499"/>
      <c r="AA42" s="498"/>
      <c r="AB42" s="497"/>
      <c r="AC42" s="497"/>
      <c r="AD42" s="497"/>
      <c r="AE42" s="499"/>
      <c r="AF42" s="498"/>
      <c r="AG42" s="497"/>
      <c r="AH42" s="497"/>
      <c r="AI42" s="497"/>
      <c r="AJ42" s="499"/>
      <c r="AK42" s="498"/>
      <c r="AL42" s="497"/>
      <c r="AM42" s="497"/>
      <c r="AN42" s="497"/>
      <c r="AO42" s="499"/>
      <c r="AP42" s="498"/>
      <c r="AQ42" s="497"/>
      <c r="AR42" s="497"/>
      <c r="AS42" s="497"/>
      <c r="AT42" s="499"/>
      <c r="AU42" s="498"/>
      <c r="AV42" s="497"/>
      <c r="AW42" s="497"/>
      <c r="AX42" s="497"/>
      <c r="AY42" s="499"/>
      <c r="AZ42" s="498"/>
      <c r="BA42" s="497"/>
      <c r="BB42" s="497"/>
      <c r="BC42" s="497"/>
      <c r="BD42" s="499"/>
      <c r="BE42" s="498"/>
      <c r="BF42" s="497"/>
      <c r="BG42" s="497"/>
      <c r="BH42" s="497"/>
      <c r="BI42" s="499"/>
      <c r="BJ42" s="498"/>
      <c r="BK42" s="497"/>
      <c r="BL42" s="497"/>
      <c r="BM42" s="497"/>
      <c r="BN42" s="499"/>
      <c r="BO42" s="498"/>
      <c r="BP42" s="497"/>
      <c r="BQ42" s="497"/>
      <c r="BR42" s="497"/>
      <c r="BS42" s="499"/>
      <c r="BT42" s="498"/>
      <c r="BU42" s="497"/>
      <c r="BV42" s="497"/>
      <c r="BW42" s="497"/>
      <c r="BX42" s="499"/>
      <c r="BY42" s="500">
        <f t="shared" si="0"/>
        <v>37</v>
      </c>
      <c r="BZ42" s="498"/>
      <c r="CA42" s="497"/>
      <c r="CB42" s="497"/>
      <c r="CC42" s="497"/>
      <c r="CD42" s="499"/>
      <c r="CE42" s="498"/>
      <c r="CF42" s="497"/>
      <c r="CG42" s="497"/>
      <c r="CH42" s="497"/>
      <c r="CI42" s="499"/>
      <c r="CJ42" s="498"/>
      <c r="CK42" s="497"/>
      <c r="CL42" s="497"/>
      <c r="CM42" s="497"/>
      <c r="CN42" s="499"/>
      <c r="CO42" s="498"/>
      <c r="CP42" s="497"/>
      <c r="CQ42" s="497"/>
      <c r="CR42" s="497"/>
      <c r="CS42" s="499"/>
      <c r="CT42" s="501"/>
      <c r="CU42" s="501"/>
      <c r="CV42" s="502"/>
      <c r="CW42" s="502"/>
      <c r="CX42" s="503"/>
      <c r="CY42" s="504"/>
      <c r="CZ42" s="502"/>
      <c r="DA42" s="502"/>
      <c r="DB42" s="502"/>
      <c r="DC42" s="505"/>
      <c r="DD42" s="506" t="str">
        <f>IF(C42=0," ",ลับ!CX42)</f>
        <v xml:space="preserve"> </v>
      </c>
      <c r="DE42" s="507" t="str">
        <f t="shared" si="1"/>
        <v xml:space="preserve"> </v>
      </c>
      <c r="DF42" s="524"/>
      <c r="DG42" s="500">
        <v>37</v>
      </c>
      <c r="DH42" s="530"/>
      <c r="DI42" s="509"/>
      <c r="DJ42" s="509"/>
      <c r="DK42" s="509"/>
      <c r="DL42" s="509"/>
      <c r="DM42" s="509"/>
    </row>
    <row r="43" spans="1:117" ht="15.15" customHeight="1" x14ac:dyDescent="0.45">
      <c r="A43" s="496">
        <v>38</v>
      </c>
      <c r="B43" s="547"/>
      <c r="C43" s="799"/>
      <c r="D43" s="800"/>
      <c r="E43" s="800"/>
      <c r="F43" s="801"/>
      <c r="G43" s="497"/>
      <c r="H43" s="497"/>
      <c r="I43" s="497"/>
      <c r="J43" s="497"/>
      <c r="K43" s="497"/>
      <c r="L43" s="498"/>
      <c r="M43" s="497"/>
      <c r="N43" s="497"/>
      <c r="O43" s="497"/>
      <c r="P43" s="499"/>
      <c r="Q43" s="498"/>
      <c r="R43" s="497"/>
      <c r="S43" s="497"/>
      <c r="T43" s="497"/>
      <c r="U43" s="499"/>
      <c r="V43" s="498"/>
      <c r="W43" s="497"/>
      <c r="X43" s="497"/>
      <c r="Y43" s="497"/>
      <c r="Z43" s="499"/>
      <c r="AA43" s="498"/>
      <c r="AB43" s="497"/>
      <c r="AC43" s="497"/>
      <c r="AD43" s="497"/>
      <c r="AE43" s="499"/>
      <c r="AF43" s="498"/>
      <c r="AG43" s="497"/>
      <c r="AH43" s="497"/>
      <c r="AI43" s="497"/>
      <c r="AJ43" s="499"/>
      <c r="AK43" s="498"/>
      <c r="AL43" s="497"/>
      <c r="AM43" s="497"/>
      <c r="AN43" s="497"/>
      <c r="AO43" s="499"/>
      <c r="AP43" s="498"/>
      <c r="AQ43" s="497"/>
      <c r="AR43" s="497"/>
      <c r="AS43" s="497"/>
      <c r="AT43" s="499"/>
      <c r="AU43" s="498"/>
      <c r="AV43" s="497"/>
      <c r="AW43" s="497"/>
      <c r="AX43" s="497"/>
      <c r="AY43" s="499"/>
      <c r="AZ43" s="498"/>
      <c r="BA43" s="497"/>
      <c r="BB43" s="497"/>
      <c r="BC43" s="497"/>
      <c r="BD43" s="499"/>
      <c r="BE43" s="498"/>
      <c r="BF43" s="497"/>
      <c r="BG43" s="497"/>
      <c r="BH43" s="497"/>
      <c r="BI43" s="499"/>
      <c r="BJ43" s="498"/>
      <c r="BK43" s="497"/>
      <c r="BL43" s="497"/>
      <c r="BM43" s="497"/>
      <c r="BN43" s="499"/>
      <c r="BO43" s="498"/>
      <c r="BP43" s="497"/>
      <c r="BQ43" s="497"/>
      <c r="BR43" s="497"/>
      <c r="BS43" s="499"/>
      <c r="BT43" s="498"/>
      <c r="BU43" s="497"/>
      <c r="BV43" s="497"/>
      <c r="BW43" s="497"/>
      <c r="BX43" s="499"/>
      <c r="BY43" s="500">
        <f t="shared" si="0"/>
        <v>38</v>
      </c>
      <c r="BZ43" s="498"/>
      <c r="CA43" s="497"/>
      <c r="CB43" s="497"/>
      <c r="CC43" s="497"/>
      <c r="CD43" s="499"/>
      <c r="CE43" s="498"/>
      <c r="CF43" s="497"/>
      <c r="CG43" s="497"/>
      <c r="CH43" s="497"/>
      <c r="CI43" s="499"/>
      <c r="CJ43" s="498"/>
      <c r="CK43" s="497"/>
      <c r="CL43" s="497"/>
      <c r="CM43" s="497"/>
      <c r="CN43" s="499"/>
      <c r="CO43" s="498"/>
      <c r="CP43" s="497"/>
      <c r="CQ43" s="497"/>
      <c r="CR43" s="497"/>
      <c r="CS43" s="499"/>
      <c r="CT43" s="501"/>
      <c r="CU43" s="501"/>
      <c r="CV43" s="502"/>
      <c r="CW43" s="502"/>
      <c r="CX43" s="503"/>
      <c r="CY43" s="504"/>
      <c r="CZ43" s="502"/>
      <c r="DA43" s="502"/>
      <c r="DB43" s="502"/>
      <c r="DC43" s="505"/>
      <c r="DD43" s="506" t="str">
        <f>IF(C43=0," ",ลับ!CX43)</f>
        <v xml:space="preserve"> </v>
      </c>
      <c r="DE43" s="507" t="str">
        <f t="shared" si="1"/>
        <v xml:space="preserve"> </v>
      </c>
      <c r="DF43" s="524"/>
      <c r="DG43" s="500">
        <v>38</v>
      </c>
      <c r="DH43" s="530"/>
      <c r="DI43" s="509"/>
      <c r="DJ43" s="509"/>
      <c r="DK43" s="509"/>
      <c r="DL43" s="509"/>
      <c r="DM43" s="509"/>
    </row>
    <row r="44" spans="1:117" ht="15.15" customHeight="1" x14ac:dyDescent="0.45">
      <c r="A44" s="496">
        <v>39</v>
      </c>
      <c r="B44" s="547"/>
      <c r="C44" s="799"/>
      <c r="D44" s="800"/>
      <c r="E44" s="800"/>
      <c r="F44" s="801"/>
      <c r="G44" s="497"/>
      <c r="H44" s="497"/>
      <c r="I44" s="497"/>
      <c r="J44" s="497"/>
      <c r="K44" s="497"/>
      <c r="L44" s="498"/>
      <c r="M44" s="497"/>
      <c r="N44" s="497"/>
      <c r="O44" s="497"/>
      <c r="P44" s="499"/>
      <c r="Q44" s="498"/>
      <c r="R44" s="497"/>
      <c r="S44" s="497"/>
      <c r="T44" s="497"/>
      <c r="U44" s="499"/>
      <c r="V44" s="498"/>
      <c r="W44" s="497"/>
      <c r="X44" s="497"/>
      <c r="Y44" s="497"/>
      <c r="Z44" s="499"/>
      <c r="AA44" s="498"/>
      <c r="AB44" s="497"/>
      <c r="AC44" s="497"/>
      <c r="AD44" s="497"/>
      <c r="AE44" s="499"/>
      <c r="AF44" s="498"/>
      <c r="AG44" s="497"/>
      <c r="AH44" s="497"/>
      <c r="AI44" s="497"/>
      <c r="AJ44" s="499"/>
      <c r="AK44" s="498"/>
      <c r="AL44" s="497"/>
      <c r="AM44" s="497"/>
      <c r="AN44" s="497"/>
      <c r="AO44" s="499"/>
      <c r="AP44" s="498"/>
      <c r="AQ44" s="497"/>
      <c r="AR44" s="497"/>
      <c r="AS44" s="497"/>
      <c r="AT44" s="499"/>
      <c r="AU44" s="498"/>
      <c r="AV44" s="497"/>
      <c r="AW44" s="497"/>
      <c r="AX44" s="497"/>
      <c r="AY44" s="499"/>
      <c r="AZ44" s="498"/>
      <c r="BA44" s="497"/>
      <c r="BB44" s="497"/>
      <c r="BC44" s="497"/>
      <c r="BD44" s="499"/>
      <c r="BE44" s="498"/>
      <c r="BF44" s="497"/>
      <c r="BG44" s="497"/>
      <c r="BH44" s="497"/>
      <c r="BI44" s="499"/>
      <c r="BJ44" s="498"/>
      <c r="BK44" s="497"/>
      <c r="BL44" s="497"/>
      <c r="BM44" s="497"/>
      <c r="BN44" s="499"/>
      <c r="BO44" s="498"/>
      <c r="BP44" s="497"/>
      <c r="BQ44" s="497"/>
      <c r="BR44" s="497"/>
      <c r="BS44" s="499"/>
      <c r="BT44" s="498"/>
      <c r="BU44" s="497"/>
      <c r="BV44" s="497"/>
      <c r="BW44" s="497"/>
      <c r="BX44" s="499"/>
      <c r="BY44" s="500">
        <f t="shared" si="0"/>
        <v>39</v>
      </c>
      <c r="BZ44" s="498"/>
      <c r="CA44" s="497"/>
      <c r="CB44" s="497"/>
      <c r="CC44" s="497"/>
      <c r="CD44" s="499"/>
      <c r="CE44" s="498"/>
      <c r="CF44" s="497"/>
      <c r="CG44" s="497"/>
      <c r="CH44" s="497"/>
      <c r="CI44" s="499"/>
      <c r="CJ44" s="498"/>
      <c r="CK44" s="497"/>
      <c r="CL44" s="497"/>
      <c r="CM44" s="497"/>
      <c r="CN44" s="499"/>
      <c r="CO44" s="498"/>
      <c r="CP44" s="497"/>
      <c r="CQ44" s="497"/>
      <c r="CR44" s="497"/>
      <c r="CS44" s="499"/>
      <c r="CT44" s="501"/>
      <c r="CU44" s="501"/>
      <c r="CV44" s="502"/>
      <c r="CW44" s="502"/>
      <c r="CX44" s="503"/>
      <c r="CY44" s="504"/>
      <c r="CZ44" s="502"/>
      <c r="DA44" s="502"/>
      <c r="DB44" s="502"/>
      <c r="DC44" s="505"/>
      <c r="DD44" s="506" t="str">
        <f>IF(C44=0," ",ลับ!CX44)</f>
        <v xml:space="preserve"> </v>
      </c>
      <c r="DE44" s="507" t="str">
        <f t="shared" si="1"/>
        <v xml:space="preserve"> </v>
      </c>
      <c r="DF44" s="524"/>
      <c r="DG44" s="500">
        <v>39</v>
      </c>
      <c r="DH44" s="530"/>
      <c r="DI44" s="509"/>
      <c r="DJ44" s="509"/>
      <c r="DK44" s="509"/>
      <c r="DL44" s="509"/>
      <c r="DM44" s="509"/>
    </row>
    <row r="45" spans="1:117" ht="15.15" customHeight="1" thickBot="1" x14ac:dyDescent="0.5">
      <c r="A45" s="551">
        <v>40</v>
      </c>
      <c r="B45" s="553"/>
      <c r="C45" s="802"/>
      <c r="D45" s="803"/>
      <c r="E45" s="803"/>
      <c r="F45" s="804"/>
      <c r="G45" s="497"/>
      <c r="H45" s="497"/>
      <c r="I45" s="497"/>
      <c r="J45" s="510"/>
      <c r="K45" s="512"/>
      <c r="L45" s="511"/>
      <c r="M45" s="497"/>
      <c r="N45" s="497"/>
      <c r="O45" s="497"/>
      <c r="P45" s="499"/>
      <c r="Q45" s="511"/>
      <c r="R45" s="510"/>
      <c r="S45" s="510"/>
      <c r="T45" s="510"/>
      <c r="U45" s="512"/>
      <c r="V45" s="511"/>
      <c r="W45" s="510"/>
      <c r="X45" s="510"/>
      <c r="Y45" s="510"/>
      <c r="Z45" s="512"/>
      <c r="AA45" s="511"/>
      <c r="AB45" s="510"/>
      <c r="AC45" s="510"/>
      <c r="AD45" s="510"/>
      <c r="AE45" s="512"/>
      <c r="AF45" s="511"/>
      <c r="AG45" s="510"/>
      <c r="AH45" s="510"/>
      <c r="AI45" s="510"/>
      <c r="AJ45" s="512"/>
      <c r="AK45" s="511"/>
      <c r="AL45" s="510"/>
      <c r="AM45" s="510"/>
      <c r="AN45" s="510"/>
      <c r="AO45" s="512"/>
      <c r="AP45" s="511"/>
      <c r="AQ45" s="510"/>
      <c r="AR45" s="510"/>
      <c r="AS45" s="510"/>
      <c r="AT45" s="512"/>
      <c r="AU45" s="511"/>
      <c r="AV45" s="510"/>
      <c r="AW45" s="510"/>
      <c r="AX45" s="510"/>
      <c r="AY45" s="512"/>
      <c r="AZ45" s="511"/>
      <c r="BA45" s="510"/>
      <c r="BB45" s="510"/>
      <c r="BC45" s="510"/>
      <c r="BD45" s="512"/>
      <c r="BE45" s="511"/>
      <c r="BF45" s="510"/>
      <c r="BG45" s="510"/>
      <c r="BH45" s="510"/>
      <c r="BI45" s="512"/>
      <c r="BJ45" s="511"/>
      <c r="BK45" s="510"/>
      <c r="BL45" s="510"/>
      <c r="BM45" s="510"/>
      <c r="BN45" s="512"/>
      <c r="BO45" s="511"/>
      <c r="BP45" s="510"/>
      <c r="BQ45" s="510"/>
      <c r="BR45" s="510"/>
      <c r="BS45" s="512"/>
      <c r="BT45" s="511"/>
      <c r="BU45" s="510"/>
      <c r="BV45" s="510"/>
      <c r="BW45" s="510"/>
      <c r="BX45" s="512"/>
      <c r="BY45" s="513">
        <f t="shared" ref="BY45:BY50" si="2">IF(A45=""," ",A45)</f>
        <v>40</v>
      </c>
      <c r="BZ45" s="511"/>
      <c r="CA45" s="510"/>
      <c r="CB45" s="510"/>
      <c r="CC45" s="510"/>
      <c r="CD45" s="512"/>
      <c r="CE45" s="511"/>
      <c r="CF45" s="510"/>
      <c r="CG45" s="510"/>
      <c r="CH45" s="510"/>
      <c r="CI45" s="512"/>
      <c r="CJ45" s="511"/>
      <c r="CK45" s="510"/>
      <c r="CL45" s="510"/>
      <c r="CM45" s="510"/>
      <c r="CN45" s="512"/>
      <c r="CO45" s="511"/>
      <c r="CP45" s="510"/>
      <c r="CQ45" s="510"/>
      <c r="CR45" s="510"/>
      <c r="CS45" s="512"/>
      <c r="CT45" s="514"/>
      <c r="CU45" s="514"/>
      <c r="CV45" s="515"/>
      <c r="CW45" s="515"/>
      <c r="CX45" s="516"/>
      <c r="CY45" s="517"/>
      <c r="CZ45" s="515"/>
      <c r="DA45" s="515"/>
      <c r="DB45" s="515"/>
      <c r="DC45" s="518"/>
      <c r="DD45" s="519" t="str">
        <f>IF(C45=0," ",ลับ!CX45)</f>
        <v xml:space="preserve"> </v>
      </c>
      <c r="DE45" s="520" t="str">
        <f t="shared" si="1"/>
        <v xml:space="preserve"> </v>
      </c>
      <c r="DF45" s="525"/>
      <c r="DG45" s="513">
        <v>40</v>
      </c>
      <c r="DH45" s="531"/>
      <c r="DI45" s="532"/>
      <c r="DJ45" s="532"/>
      <c r="DK45" s="532"/>
      <c r="DL45" s="532"/>
      <c r="DM45" s="532"/>
    </row>
    <row r="46" spans="1:117" ht="15.15" customHeight="1" x14ac:dyDescent="0.45">
      <c r="A46" s="550">
        <v>41</v>
      </c>
      <c r="B46" s="546"/>
      <c r="C46" s="797"/>
      <c r="D46" s="798"/>
      <c r="E46" s="798"/>
      <c r="F46" s="798"/>
      <c r="G46" s="490"/>
      <c r="H46" s="487"/>
      <c r="I46" s="487"/>
      <c r="J46" s="487"/>
      <c r="K46" s="533"/>
      <c r="L46" s="487"/>
      <c r="M46" s="487"/>
      <c r="N46" s="487"/>
      <c r="O46" s="487"/>
      <c r="P46" s="533"/>
      <c r="Q46" s="490"/>
      <c r="R46" s="487"/>
      <c r="S46" s="487"/>
      <c r="T46" s="487"/>
      <c r="U46" s="533"/>
      <c r="V46" s="487"/>
      <c r="W46" s="487"/>
      <c r="X46" s="487"/>
      <c r="Y46" s="487"/>
      <c r="Z46" s="534"/>
      <c r="AA46" s="490"/>
      <c r="AB46" s="487"/>
      <c r="AC46" s="487"/>
      <c r="AD46" s="487"/>
      <c r="AE46" s="533"/>
      <c r="AF46" s="490"/>
      <c r="AG46" s="487"/>
      <c r="AH46" s="487"/>
      <c r="AI46" s="487"/>
      <c r="AJ46" s="533"/>
      <c r="AK46" s="490"/>
      <c r="AL46" s="487"/>
      <c r="AM46" s="487"/>
      <c r="AN46" s="487"/>
      <c r="AO46" s="533"/>
      <c r="AP46" s="487"/>
      <c r="AQ46" s="488"/>
      <c r="AR46" s="488"/>
      <c r="AS46" s="488"/>
      <c r="AT46" s="489"/>
      <c r="AU46" s="490"/>
      <c r="AV46" s="488"/>
      <c r="AW46" s="488"/>
      <c r="AX46" s="488"/>
      <c r="AY46" s="491"/>
      <c r="AZ46" s="487"/>
      <c r="BA46" s="487"/>
      <c r="BB46" s="487"/>
      <c r="BC46" s="487"/>
      <c r="BD46" s="534"/>
      <c r="BE46" s="490"/>
      <c r="BF46" s="487"/>
      <c r="BG46" s="487"/>
      <c r="BH46" s="487"/>
      <c r="BI46" s="533"/>
      <c r="BJ46" s="487"/>
      <c r="BK46" s="487"/>
      <c r="BL46" s="487"/>
      <c r="BM46" s="487"/>
      <c r="BN46" s="534"/>
      <c r="BO46" s="490"/>
      <c r="BP46" s="487"/>
      <c r="BQ46" s="487"/>
      <c r="BR46" s="487"/>
      <c r="BS46" s="533"/>
      <c r="BT46" s="490"/>
      <c r="BU46" s="487"/>
      <c r="BV46" s="487"/>
      <c r="BW46" s="487"/>
      <c r="BX46" s="533"/>
      <c r="BY46" s="486">
        <f t="shared" si="2"/>
        <v>41</v>
      </c>
      <c r="BZ46" s="490"/>
      <c r="CA46" s="487"/>
      <c r="CB46" s="487"/>
      <c r="CC46" s="487"/>
      <c r="CD46" s="533"/>
      <c r="CE46" s="490"/>
      <c r="CF46" s="487"/>
      <c r="CG46" s="487"/>
      <c r="CH46" s="487"/>
      <c r="CI46" s="533"/>
      <c r="CJ46" s="487"/>
      <c r="CK46" s="488"/>
      <c r="CL46" s="488"/>
      <c r="CM46" s="488"/>
      <c r="CN46" s="489"/>
      <c r="CO46" s="490"/>
      <c r="CP46" s="488"/>
      <c r="CQ46" s="488"/>
      <c r="CR46" s="488"/>
      <c r="CS46" s="491"/>
      <c r="CT46" s="487"/>
      <c r="CU46" s="488"/>
      <c r="CV46" s="488"/>
      <c r="CW46" s="488"/>
      <c r="CX46" s="489"/>
      <c r="CY46" s="490"/>
      <c r="CZ46" s="488"/>
      <c r="DA46" s="488"/>
      <c r="DB46" s="488"/>
      <c r="DC46" s="491"/>
      <c r="DD46" s="492" t="str">
        <f>IF(C46=0," ",ลับ!CX46)</f>
        <v xml:space="preserve"> </v>
      </c>
      <c r="DE46" s="493" t="str">
        <f t="shared" si="1"/>
        <v xml:space="preserve"> </v>
      </c>
      <c r="DF46" s="526"/>
      <c r="DG46" s="535">
        <v>41</v>
      </c>
      <c r="DH46" s="495"/>
      <c r="DI46" s="495"/>
      <c r="DJ46" s="495"/>
      <c r="DK46" s="495"/>
      <c r="DL46" s="495"/>
      <c r="DM46" s="495"/>
    </row>
    <row r="47" spans="1:117" ht="15.15" customHeight="1" x14ac:dyDescent="0.45">
      <c r="A47" s="496">
        <v>42</v>
      </c>
      <c r="B47" s="547"/>
      <c r="C47" s="799"/>
      <c r="D47" s="800"/>
      <c r="E47" s="800"/>
      <c r="F47" s="800"/>
      <c r="G47" s="504"/>
      <c r="H47" s="501"/>
      <c r="I47" s="501"/>
      <c r="J47" s="501"/>
      <c r="K47" s="536"/>
      <c r="L47" s="501"/>
      <c r="M47" s="501"/>
      <c r="N47" s="501"/>
      <c r="O47" s="501"/>
      <c r="P47" s="536"/>
      <c r="Q47" s="504"/>
      <c r="R47" s="501"/>
      <c r="S47" s="501"/>
      <c r="T47" s="501"/>
      <c r="U47" s="536"/>
      <c r="V47" s="501"/>
      <c r="W47" s="501"/>
      <c r="X47" s="501"/>
      <c r="Y47" s="501"/>
      <c r="Z47" s="537"/>
      <c r="AA47" s="504"/>
      <c r="AB47" s="501"/>
      <c r="AC47" s="501"/>
      <c r="AD47" s="501"/>
      <c r="AE47" s="536"/>
      <c r="AF47" s="504"/>
      <c r="AG47" s="501"/>
      <c r="AH47" s="501"/>
      <c r="AI47" s="501"/>
      <c r="AJ47" s="536"/>
      <c r="AK47" s="504"/>
      <c r="AL47" s="501"/>
      <c r="AM47" s="501"/>
      <c r="AN47" s="501"/>
      <c r="AO47" s="536"/>
      <c r="AP47" s="501"/>
      <c r="AQ47" s="502"/>
      <c r="AR47" s="502"/>
      <c r="AS47" s="502"/>
      <c r="AT47" s="503"/>
      <c r="AU47" s="504"/>
      <c r="AV47" s="502"/>
      <c r="AW47" s="502"/>
      <c r="AX47" s="502"/>
      <c r="AY47" s="505"/>
      <c r="AZ47" s="501"/>
      <c r="BA47" s="501"/>
      <c r="BB47" s="501"/>
      <c r="BC47" s="501"/>
      <c r="BD47" s="537"/>
      <c r="BE47" s="504"/>
      <c r="BF47" s="501"/>
      <c r="BG47" s="501"/>
      <c r="BH47" s="501"/>
      <c r="BI47" s="536"/>
      <c r="BJ47" s="501"/>
      <c r="BK47" s="501"/>
      <c r="BL47" s="501"/>
      <c r="BM47" s="501"/>
      <c r="BN47" s="537"/>
      <c r="BO47" s="504"/>
      <c r="BP47" s="501"/>
      <c r="BQ47" s="501"/>
      <c r="BR47" s="501"/>
      <c r="BS47" s="536"/>
      <c r="BT47" s="504"/>
      <c r="BU47" s="501"/>
      <c r="BV47" s="501"/>
      <c r="BW47" s="501"/>
      <c r="BX47" s="536"/>
      <c r="BY47" s="500">
        <f t="shared" si="2"/>
        <v>42</v>
      </c>
      <c r="BZ47" s="504"/>
      <c r="CA47" s="501"/>
      <c r="CB47" s="501"/>
      <c r="CC47" s="501"/>
      <c r="CD47" s="536"/>
      <c r="CE47" s="504"/>
      <c r="CF47" s="501"/>
      <c r="CG47" s="501"/>
      <c r="CH47" s="501"/>
      <c r="CI47" s="536"/>
      <c r="CJ47" s="501"/>
      <c r="CK47" s="502"/>
      <c r="CL47" s="502"/>
      <c r="CM47" s="502"/>
      <c r="CN47" s="503"/>
      <c r="CO47" s="504"/>
      <c r="CP47" s="502"/>
      <c r="CQ47" s="502"/>
      <c r="CR47" s="502"/>
      <c r="CS47" s="505"/>
      <c r="CT47" s="501"/>
      <c r="CU47" s="502"/>
      <c r="CV47" s="502"/>
      <c r="CW47" s="502"/>
      <c r="CX47" s="503"/>
      <c r="CY47" s="504"/>
      <c r="CZ47" s="502"/>
      <c r="DA47" s="502"/>
      <c r="DB47" s="502"/>
      <c r="DC47" s="505"/>
      <c r="DD47" s="506" t="str">
        <f>IF(C47=0," ",ลับ!CX47)</f>
        <v xml:space="preserve"> </v>
      </c>
      <c r="DE47" s="507" t="str">
        <f t="shared" si="1"/>
        <v xml:space="preserve"> </v>
      </c>
      <c r="DF47" s="524"/>
      <c r="DG47" s="500">
        <v>42</v>
      </c>
      <c r="DH47" s="509"/>
      <c r="DI47" s="509"/>
      <c r="DJ47" s="509"/>
      <c r="DK47" s="509"/>
      <c r="DL47" s="509"/>
      <c r="DM47" s="509"/>
    </row>
    <row r="48" spans="1:117" ht="15.15" customHeight="1" x14ac:dyDescent="0.45">
      <c r="A48" s="496">
        <v>43</v>
      </c>
      <c r="B48" s="547"/>
      <c r="C48" s="799"/>
      <c r="D48" s="800"/>
      <c r="E48" s="800"/>
      <c r="F48" s="800"/>
      <c r="G48" s="504"/>
      <c r="H48" s="501"/>
      <c r="I48" s="501"/>
      <c r="J48" s="501"/>
      <c r="K48" s="536"/>
      <c r="L48" s="501"/>
      <c r="M48" s="501"/>
      <c r="N48" s="501"/>
      <c r="O48" s="501"/>
      <c r="P48" s="536"/>
      <c r="Q48" s="504"/>
      <c r="R48" s="501"/>
      <c r="S48" s="501"/>
      <c r="T48" s="501"/>
      <c r="U48" s="536"/>
      <c r="V48" s="501"/>
      <c r="W48" s="501"/>
      <c r="X48" s="501"/>
      <c r="Y48" s="501"/>
      <c r="Z48" s="537"/>
      <c r="AA48" s="504"/>
      <c r="AB48" s="501"/>
      <c r="AC48" s="501"/>
      <c r="AD48" s="501"/>
      <c r="AE48" s="536"/>
      <c r="AF48" s="504"/>
      <c r="AG48" s="501"/>
      <c r="AH48" s="501"/>
      <c r="AI48" s="501"/>
      <c r="AJ48" s="536"/>
      <c r="AK48" s="504"/>
      <c r="AL48" s="501"/>
      <c r="AM48" s="501"/>
      <c r="AN48" s="501"/>
      <c r="AO48" s="536"/>
      <c r="AP48" s="501"/>
      <c r="AQ48" s="502"/>
      <c r="AR48" s="502"/>
      <c r="AS48" s="502"/>
      <c r="AT48" s="503"/>
      <c r="AU48" s="504"/>
      <c r="AV48" s="502"/>
      <c r="AW48" s="502"/>
      <c r="AX48" s="502"/>
      <c r="AY48" s="505"/>
      <c r="AZ48" s="501"/>
      <c r="BA48" s="501"/>
      <c r="BB48" s="501"/>
      <c r="BC48" s="501"/>
      <c r="BD48" s="537"/>
      <c r="BE48" s="504"/>
      <c r="BF48" s="501"/>
      <c r="BG48" s="501"/>
      <c r="BH48" s="501"/>
      <c r="BI48" s="536"/>
      <c r="BJ48" s="501"/>
      <c r="BK48" s="501"/>
      <c r="BL48" s="501"/>
      <c r="BM48" s="501"/>
      <c r="BN48" s="537"/>
      <c r="BO48" s="504"/>
      <c r="BP48" s="501"/>
      <c r="BQ48" s="501"/>
      <c r="BR48" s="501"/>
      <c r="BS48" s="536"/>
      <c r="BT48" s="504"/>
      <c r="BU48" s="501"/>
      <c r="BV48" s="501"/>
      <c r="BW48" s="501"/>
      <c r="BX48" s="536"/>
      <c r="BY48" s="500">
        <f t="shared" si="2"/>
        <v>43</v>
      </c>
      <c r="BZ48" s="504"/>
      <c r="CA48" s="501"/>
      <c r="CB48" s="501"/>
      <c r="CC48" s="501"/>
      <c r="CD48" s="536"/>
      <c r="CE48" s="504"/>
      <c r="CF48" s="501"/>
      <c r="CG48" s="501"/>
      <c r="CH48" s="501"/>
      <c r="CI48" s="536"/>
      <c r="CJ48" s="501"/>
      <c r="CK48" s="502"/>
      <c r="CL48" s="502"/>
      <c r="CM48" s="502"/>
      <c r="CN48" s="503"/>
      <c r="CO48" s="504"/>
      <c r="CP48" s="502"/>
      <c r="CQ48" s="502"/>
      <c r="CR48" s="502"/>
      <c r="CS48" s="505"/>
      <c r="CT48" s="501"/>
      <c r="CU48" s="502"/>
      <c r="CV48" s="502"/>
      <c r="CW48" s="502"/>
      <c r="CX48" s="503"/>
      <c r="CY48" s="504"/>
      <c r="CZ48" s="502"/>
      <c r="DA48" s="502"/>
      <c r="DB48" s="502"/>
      <c r="DC48" s="505"/>
      <c r="DD48" s="506" t="str">
        <f>IF(C48=0," ",ลับ!CX48)</f>
        <v xml:space="preserve"> </v>
      </c>
      <c r="DE48" s="507" t="str">
        <f t="shared" si="1"/>
        <v xml:space="preserve"> </v>
      </c>
      <c r="DF48" s="524"/>
      <c r="DG48" s="500">
        <v>43</v>
      </c>
      <c r="DH48" s="509"/>
      <c r="DI48" s="509"/>
      <c r="DJ48" s="509"/>
      <c r="DK48" s="509"/>
      <c r="DL48" s="509"/>
      <c r="DM48" s="509"/>
    </row>
    <row r="49" spans="1:117" ht="15.15" customHeight="1" x14ac:dyDescent="0.45">
      <c r="A49" s="496">
        <v>44</v>
      </c>
      <c r="B49" s="547"/>
      <c r="C49" s="799"/>
      <c r="D49" s="800"/>
      <c r="E49" s="800"/>
      <c r="F49" s="800"/>
      <c r="G49" s="504"/>
      <c r="H49" s="501"/>
      <c r="I49" s="501"/>
      <c r="J49" s="501"/>
      <c r="K49" s="536"/>
      <c r="L49" s="501"/>
      <c r="M49" s="501"/>
      <c r="N49" s="501"/>
      <c r="O49" s="501"/>
      <c r="P49" s="536"/>
      <c r="Q49" s="504"/>
      <c r="R49" s="501"/>
      <c r="S49" s="501"/>
      <c r="T49" s="501"/>
      <c r="U49" s="536"/>
      <c r="V49" s="501"/>
      <c r="W49" s="501"/>
      <c r="X49" s="501"/>
      <c r="Y49" s="501"/>
      <c r="Z49" s="537"/>
      <c r="AA49" s="504"/>
      <c r="AB49" s="501"/>
      <c r="AC49" s="501"/>
      <c r="AD49" s="501"/>
      <c r="AE49" s="536"/>
      <c r="AF49" s="504"/>
      <c r="AG49" s="501"/>
      <c r="AH49" s="501"/>
      <c r="AI49" s="501"/>
      <c r="AJ49" s="536"/>
      <c r="AK49" s="504"/>
      <c r="AL49" s="501"/>
      <c r="AM49" s="501"/>
      <c r="AN49" s="501"/>
      <c r="AO49" s="536"/>
      <c r="AP49" s="501"/>
      <c r="AQ49" s="502"/>
      <c r="AR49" s="502"/>
      <c r="AS49" s="502"/>
      <c r="AT49" s="503"/>
      <c r="AU49" s="504"/>
      <c r="AV49" s="502"/>
      <c r="AW49" s="502"/>
      <c r="AX49" s="502"/>
      <c r="AY49" s="505"/>
      <c r="AZ49" s="501"/>
      <c r="BA49" s="501"/>
      <c r="BB49" s="501"/>
      <c r="BC49" s="501"/>
      <c r="BD49" s="537"/>
      <c r="BE49" s="504"/>
      <c r="BF49" s="501"/>
      <c r="BG49" s="501"/>
      <c r="BH49" s="501"/>
      <c r="BI49" s="536"/>
      <c r="BJ49" s="501"/>
      <c r="BK49" s="501"/>
      <c r="BL49" s="501"/>
      <c r="BM49" s="501"/>
      <c r="BN49" s="537"/>
      <c r="BO49" s="504"/>
      <c r="BP49" s="501"/>
      <c r="BQ49" s="501"/>
      <c r="BR49" s="501"/>
      <c r="BS49" s="536"/>
      <c r="BT49" s="504"/>
      <c r="BU49" s="501"/>
      <c r="BV49" s="501"/>
      <c r="BW49" s="501"/>
      <c r="BX49" s="536"/>
      <c r="BY49" s="500">
        <f t="shared" si="2"/>
        <v>44</v>
      </c>
      <c r="BZ49" s="504"/>
      <c r="CA49" s="501"/>
      <c r="CB49" s="501"/>
      <c r="CC49" s="501"/>
      <c r="CD49" s="536"/>
      <c r="CE49" s="504"/>
      <c r="CF49" s="501"/>
      <c r="CG49" s="501"/>
      <c r="CH49" s="501"/>
      <c r="CI49" s="536"/>
      <c r="CJ49" s="501"/>
      <c r="CK49" s="502"/>
      <c r="CL49" s="502"/>
      <c r="CM49" s="502"/>
      <c r="CN49" s="503"/>
      <c r="CO49" s="504"/>
      <c r="CP49" s="502"/>
      <c r="CQ49" s="502"/>
      <c r="CR49" s="502"/>
      <c r="CS49" s="505"/>
      <c r="CT49" s="501"/>
      <c r="CU49" s="502"/>
      <c r="CV49" s="502"/>
      <c r="CW49" s="502"/>
      <c r="CX49" s="503"/>
      <c r="CY49" s="504"/>
      <c r="CZ49" s="502"/>
      <c r="DA49" s="502"/>
      <c r="DB49" s="502"/>
      <c r="DC49" s="505"/>
      <c r="DD49" s="506" t="str">
        <f>IF(C49=0," ",ลับ!CX49)</f>
        <v xml:space="preserve"> </v>
      </c>
      <c r="DE49" s="507" t="str">
        <f t="shared" si="1"/>
        <v xml:space="preserve"> </v>
      </c>
      <c r="DF49" s="524"/>
      <c r="DG49" s="500">
        <v>44</v>
      </c>
      <c r="DH49" s="509"/>
      <c r="DI49" s="509"/>
      <c r="DJ49" s="509"/>
      <c r="DK49" s="509"/>
      <c r="DL49" s="509"/>
      <c r="DM49" s="509"/>
    </row>
    <row r="50" spans="1:117" ht="15.15" customHeight="1" thickBot="1" x14ac:dyDescent="0.5">
      <c r="A50" s="552">
        <v>45</v>
      </c>
      <c r="B50" s="548"/>
      <c r="C50" s="806"/>
      <c r="D50" s="807"/>
      <c r="E50" s="807"/>
      <c r="F50" s="807"/>
      <c r="G50" s="517"/>
      <c r="H50" s="514"/>
      <c r="I50" s="514"/>
      <c r="J50" s="514"/>
      <c r="K50" s="538"/>
      <c r="L50" s="539"/>
      <c r="M50" s="540"/>
      <c r="N50" s="540"/>
      <c r="O50" s="540"/>
      <c r="P50" s="541"/>
      <c r="Q50" s="504"/>
      <c r="R50" s="501"/>
      <c r="S50" s="501"/>
      <c r="T50" s="501"/>
      <c r="U50" s="536"/>
      <c r="V50" s="514"/>
      <c r="W50" s="514"/>
      <c r="X50" s="514"/>
      <c r="Y50" s="514"/>
      <c r="Z50" s="542"/>
      <c r="AA50" s="517"/>
      <c r="AB50" s="514"/>
      <c r="AC50" s="514"/>
      <c r="AD50" s="514"/>
      <c r="AE50" s="538"/>
      <c r="AF50" s="517"/>
      <c r="AG50" s="514"/>
      <c r="AH50" s="514"/>
      <c r="AI50" s="514"/>
      <c r="AJ50" s="538"/>
      <c r="AK50" s="517"/>
      <c r="AL50" s="514"/>
      <c r="AM50" s="514"/>
      <c r="AN50" s="514"/>
      <c r="AO50" s="538"/>
      <c r="AP50" s="514"/>
      <c r="AQ50" s="515"/>
      <c r="AR50" s="515"/>
      <c r="AS50" s="515"/>
      <c r="AT50" s="516"/>
      <c r="AU50" s="517"/>
      <c r="AV50" s="515"/>
      <c r="AW50" s="515"/>
      <c r="AX50" s="515"/>
      <c r="AY50" s="518"/>
      <c r="AZ50" s="514"/>
      <c r="BA50" s="514"/>
      <c r="BB50" s="514"/>
      <c r="BC50" s="514"/>
      <c r="BD50" s="542"/>
      <c r="BE50" s="517"/>
      <c r="BF50" s="514"/>
      <c r="BG50" s="514"/>
      <c r="BH50" s="514"/>
      <c r="BI50" s="538"/>
      <c r="BJ50" s="514"/>
      <c r="BK50" s="514"/>
      <c r="BL50" s="514"/>
      <c r="BM50" s="514"/>
      <c r="BN50" s="542"/>
      <c r="BO50" s="517"/>
      <c r="BP50" s="514"/>
      <c r="BQ50" s="514"/>
      <c r="BR50" s="514"/>
      <c r="BS50" s="538"/>
      <c r="BT50" s="517"/>
      <c r="BU50" s="514"/>
      <c r="BV50" s="514"/>
      <c r="BW50" s="514"/>
      <c r="BX50" s="538"/>
      <c r="BY50" s="513">
        <f t="shared" si="2"/>
        <v>45</v>
      </c>
      <c r="BZ50" s="517"/>
      <c r="CA50" s="514"/>
      <c r="CB50" s="514"/>
      <c r="CC50" s="514"/>
      <c r="CD50" s="538"/>
      <c r="CE50" s="517"/>
      <c r="CF50" s="514"/>
      <c r="CG50" s="514"/>
      <c r="CH50" s="514"/>
      <c r="CI50" s="538"/>
      <c r="CJ50" s="514"/>
      <c r="CK50" s="515"/>
      <c r="CL50" s="515"/>
      <c r="CM50" s="515"/>
      <c r="CN50" s="516"/>
      <c r="CO50" s="517"/>
      <c r="CP50" s="515"/>
      <c r="CQ50" s="515"/>
      <c r="CR50" s="515"/>
      <c r="CS50" s="518"/>
      <c r="CT50" s="514"/>
      <c r="CU50" s="515"/>
      <c r="CV50" s="515"/>
      <c r="CW50" s="515"/>
      <c r="CX50" s="516"/>
      <c r="CY50" s="517"/>
      <c r="CZ50" s="515"/>
      <c r="DA50" s="515"/>
      <c r="DB50" s="515"/>
      <c r="DC50" s="518"/>
      <c r="DD50" s="519" t="str">
        <f>IF(C50=0," ",ลับ!CX50)</f>
        <v xml:space="preserve"> </v>
      </c>
      <c r="DE50" s="520" t="str">
        <f t="shared" si="1"/>
        <v xml:space="preserve"> </v>
      </c>
      <c r="DF50" s="527"/>
      <c r="DG50" s="513">
        <v>45</v>
      </c>
      <c r="DH50" s="522"/>
      <c r="DI50" s="522"/>
      <c r="DJ50" s="522"/>
      <c r="DK50" s="522"/>
      <c r="DL50" s="522"/>
      <c r="DM50" s="522"/>
    </row>
    <row r="51" spans="1:117" ht="15.15" customHeight="1" x14ac:dyDescent="0.45">
      <c r="A51" s="550">
        <v>46</v>
      </c>
      <c r="B51" s="546"/>
      <c r="C51" s="808"/>
      <c r="D51" s="809"/>
      <c r="E51" s="809"/>
      <c r="F51" s="810"/>
      <c r="G51" s="490"/>
      <c r="H51" s="487"/>
      <c r="I51" s="487"/>
      <c r="J51" s="487"/>
      <c r="K51" s="534"/>
      <c r="L51" s="490"/>
      <c r="M51" s="554"/>
      <c r="N51" s="488"/>
      <c r="O51" s="555"/>
      <c r="P51" s="491"/>
      <c r="Q51" s="487"/>
      <c r="R51" s="487"/>
      <c r="S51" s="487"/>
      <c r="T51" s="487"/>
      <c r="U51" s="533"/>
      <c r="V51" s="487"/>
      <c r="W51" s="487"/>
      <c r="X51" s="487"/>
      <c r="Y51" s="487"/>
      <c r="Z51" s="534"/>
      <c r="AA51" s="490"/>
      <c r="AB51" s="487"/>
      <c r="AC51" s="487"/>
      <c r="AD51" s="487"/>
      <c r="AE51" s="533"/>
      <c r="AF51" s="490"/>
      <c r="AG51" s="487"/>
      <c r="AH51" s="487"/>
      <c r="AI51" s="487"/>
      <c r="AJ51" s="533"/>
      <c r="AK51" s="490"/>
      <c r="AL51" s="487"/>
      <c r="AM51" s="487"/>
      <c r="AN51" s="487"/>
      <c r="AO51" s="533"/>
      <c r="AP51" s="487"/>
      <c r="AQ51" s="488"/>
      <c r="AR51" s="488"/>
      <c r="AS51" s="488"/>
      <c r="AT51" s="489"/>
      <c r="AU51" s="490"/>
      <c r="AV51" s="488"/>
      <c r="AW51" s="488"/>
      <c r="AX51" s="488"/>
      <c r="AY51" s="491"/>
      <c r="AZ51" s="487"/>
      <c r="BA51" s="487"/>
      <c r="BB51" s="487"/>
      <c r="BC51" s="487"/>
      <c r="BD51" s="534"/>
      <c r="BE51" s="490"/>
      <c r="BF51" s="487"/>
      <c r="BG51" s="487"/>
      <c r="BH51" s="487"/>
      <c r="BI51" s="533"/>
      <c r="BJ51" s="487"/>
      <c r="BK51" s="487"/>
      <c r="BL51" s="487"/>
      <c r="BM51" s="487"/>
      <c r="BN51" s="534"/>
      <c r="BO51" s="490"/>
      <c r="BP51" s="487"/>
      <c r="BQ51" s="487"/>
      <c r="BR51" s="487"/>
      <c r="BS51" s="533"/>
      <c r="BT51" s="490"/>
      <c r="BU51" s="487"/>
      <c r="BV51" s="487"/>
      <c r="BW51" s="487"/>
      <c r="BX51" s="533"/>
      <c r="BY51" s="486">
        <f>IF(A51=""," ",A51)</f>
        <v>46</v>
      </c>
      <c r="BZ51" s="490"/>
      <c r="CA51" s="487"/>
      <c r="CB51" s="487"/>
      <c r="CC51" s="487"/>
      <c r="CD51" s="533"/>
      <c r="CE51" s="490"/>
      <c r="CF51" s="487"/>
      <c r="CG51" s="487"/>
      <c r="CH51" s="487"/>
      <c r="CI51" s="533"/>
      <c r="CJ51" s="487"/>
      <c r="CK51" s="488"/>
      <c r="CL51" s="488"/>
      <c r="CM51" s="488"/>
      <c r="CN51" s="489"/>
      <c r="CO51" s="490"/>
      <c r="CP51" s="488"/>
      <c r="CQ51" s="488"/>
      <c r="CR51" s="488"/>
      <c r="CS51" s="491"/>
      <c r="CT51" s="487"/>
      <c r="CU51" s="488"/>
      <c r="CV51" s="488"/>
      <c r="CW51" s="488"/>
      <c r="CX51" s="489"/>
      <c r="CY51" s="490"/>
      <c r="CZ51" s="488"/>
      <c r="DA51" s="488"/>
      <c r="DB51" s="488"/>
      <c r="DC51" s="491"/>
      <c r="DD51" s="492" t="str">
        <f>IF(C51=0," ",ลับ!CX51)</f>
        <v xml:space="preserve"> </v>
      </c>
      <c r="DE51" s="493" t="str">
        <f t="shared" si="1"/>
        <v xml:space="preserve"> </v>
      </c>
      <c r="DF51" s="523"/>
      <c r="DG51" s="535">
        <v>46</v>
      </c>
      <c r="DH51" s="530"/>
      <c r="DI51" s="509"/>
      <c r="DJ51" s="509"/>
      <c r="DK51" s="509"/>
      <c r="DL51" s="509"/>
      <c r="DM51" s="509"/>
    </row>
    <row r="52" spans="1:117" ht="15.15" customHeight="1" x14ac:dyDescent="0.45">
      <c r="A52" s="496">
        <v>47</v>
      </c>
      <c r="B52" s="547"/>
      <c r="C52" s="799"/>
      <c r="D52" s="800"/>
      <c r="E52" s="800"/>
      <c r="F52" s="801"/>
      <c r="G52" s="504"/>
      <c r="H52" s="501"/>
      <c r="I52" s="501"/>
      <c r="J52" s="501"/>
      <c r="K52" s="537"/>
      <c r="L52" s="504"/>
      <c r="M52" s="501"/>
      <c r="N52" s="503"/>
      <c r="O52" s="502"/>
      <c r="P52" s="536"/>
      <c r="Q52" s="501"/>
      <c r="R52" s="501"/>
      <c r="S52" s="501"/>
      <c r="T52" s="501"/>
      <c r="U52" s="536"/>
      <c r="V52" s="501"/>
      <c r="W52" s="501"/>
      <c r="X52" s="501"/>
      <c r="Y52" s="501"/>
      <c r="Z52" s="537"/>
      <c r="AA52" s="504"/>
      <c r="AB52" s="501"/>
      <c r="AC52" s="501"/>
      <c r="AD52" s="501"/>
      <c r="AE52" s="536"/>
      <c r="AF52" s="504"/>
      <c r="AG52" s="501"/>
      <c r="AH52" s="501"/>
      <c r="AI52" s="501"/>
      <c r="AJ52" s="536"/>
      <c r="AK52" s="504"/>
      <c r="AL52" s="501"/>
      <c r="AM52" s="501"/>
      <c r="AN52" s="501"/>
      <c r="AO52" s="536"/>
      <c r="AP52" s="501"/>
      <c r="AQ52" s="502"/>
      <c r="AR52" s="502"/>
      <c r="AS52" s="502"/>
      <c r="AT52" s="503"/>
      <c r="AU52" s="504"/>
      <c r="AV52" s="502"/>
      <c r="AW52" s="502"/>
      <c r="AX52" s="502"/>
      <c r="AY52" s="505"/>
      <c r="AZ52" s="501"/>
      <c r="BA52" s="501"/>
      <c r="BB52" s="501"/>
      <c r="BC52" s="501"/>
      <c r="BD52" s="537"/>
      <c r="BE52" s="504"/>
      <c r="BF52" s="501"/>
      <c r="BG52" s="501"/>
      <c r="BH52" s="501"/>
      <c r="BI52" s="536"/>
      <c r="BJ52" s="501"/>
      <c r="BK52" s="501"/>
      <c r="BL52" s="501"/>
      <c r="BM52" s="501"/>
      <c r="BN52" s="537"/>
      <c r="BO52" s="504"/>
      <c r="BP52" s="501"/>
      <c r="BQ52" s="501"/>
      <c r="BR52" s="501"/>
      <c r="BS52" s="536"/>
      <c r="BT52" s="504"/>
      <c r="BU52" s="501"/>
      <c r="BV52" s="501"/>
      <c r="BW52" s="501"/>
      <c r="BX52" s="536"/>
      <c r="BY52" s="500">
        <f>IF(A52=""," ",A52)</f>
        <v>47</v>
      </c>
      <c r="BZ52" s="504"/>
      <c r="CA52" s="501"/>
      <c r="CB52" s="501"/>
      <c r="CC52" s="501"/>
      <c r="CD52" s="536"/>
      <c r="CE52" s="504"/>
      <c r="CF52" s="501"/>
      <c r="CG52" s="501"/>
      <c r="CH52" s="501"/>
      <c r="CI52" s="536"/>
      <c r="CJ52" s="501"/>
      <c r="CK52" s="502"/>
      <c r="CL52" s="502"/>
      <c r="CM52" s="502"/>
      <c r="CN52" s="503"/>
      <c r="CO52" s="504"/>
      <c r="CP52" s="502"/>
      <c r="CQ52" s="502"/>
      <c r="CR52" s="502"/>
      <c r="CS52" s="505"/>
      <c r="CT52" s="501"/>
      <c r="CU52" s="502"/>
      <c r="CV52" s="502"/>
      <c r="CW52" s="502"/>
      <c r="CX52" s="503"/>
      <c r="CY52" s="504"/>
      <c r="CZ52" s="502"/>
      <c r="DA52" s="502"/>
      <c r="DB52" s="502"/>
      <c r="DC52" s="505"/>
      <c r="DD52" s="506" t="str">
        <f>IF(C52=0," ",ลับ!CX52)</f>
        <v xml:space="preserve"> </v>
      </c>
      <c r="DE52" s="507" t="str">
        <f t="shared" si="1"/>
        <v xml:space="preserve"> </v>
      </c>
      <c r="DF52" s="524"/>
      <c r="DG52" s="500">
        <v>47</v>
      </c>
      <c r="DH52" s="530"/>
      <c r="DI52" s="509"/>
      <c r="DJ52" s="509"/>
      <c r="DK52" s="509"/>
      <c r="DL52" s="509"/>
      <c r="DM52" s="509"/>
    </row>
    <row r="53" spans="1:117" ht="15.15" customHeight="1" x14ac:dyDescent="0.45">
      <c r="A53" s="496">
        <v>48</v>
      </c>
      <c r="B53" s="547"/>
      <c r="C53" s="799"/>
      <c r="D53" s="800"/>
      <c r="E53" s="800"/>
      <c r="F53" s="801"/>
      <c r="G53" s="504"/>
      <c r="H53" s="501"/>
      <c r="I53" s="501"/>
      <c r="J53" s="501"/>
      <c r="K53" s="537"/>
      <c r="L53" s="504"/>
      <c r="M53" s="501"/>
      <c r="N53" s="502"/>
      <c r="O53" s="556"/>
      <c r="P53" s="505"/>
      <c r="Q53" s="501"/>
      <c r="R53" s="501"/>
      <c r="S53" s="501"/>
      <c r="T53" s="501"/>
      <c r="U53" s="536"/>
      <c r="V53" s="501"/>
      <c r="W53" s="501"/>
      <c r="X53" s="501"/>
      <c r="Y53" s="501"/>
      <c r="Z53" s="537"/>
      <c r="AA53" s="504"/>
      <c r="AB53" s="501"/>
      <c r="AC53" s="501"/>
      <c r="AD53" s="501"/>
      <c r="AE53" s="536"/>
      <c r="AF53" s="504"/>
      <c r="AG53" s="501"/>
      <c r="AH53" s="501"/>
      <c r="AI53" s="501"/>
      <c r="AJ53" s="536"/>
      <c r="AK53" s="504"/>
      <c r="AL53" s="501"/>
      <c r="AM53" s="501"/>
      <c r="AN53" s="501"/>
      <c r="AO53" s="536"/>
      <c r="AP53" s="501"/>
      <c r="AQ53" s="502"/>
      <c r="AR53" s="502"/>
      <c r="AS53" s="502"/>
      <c r="AT53" s="503"/>
      <c r="AU53" s="504"/>
      <c r="AV53" s="502"/>
      <c r="AW53" s="502"/>
      <c r="AX53" s="502"/>
      <c r="AY53" s="505"/>
      <c r="AZ53" s="501"/>
      <c r="BA53" s="501"/>
      <c r="BB53" s="501"/>
      <c r="BC53" s="501"/>
      <c r="BD53" s="537"/>
      <c r="BE53" s="504"/>
      <c r="BF53" s="501"/>
      <c r="BG53" s="501"/>
      <c r="BH53" s="501"/>
      <c r="BI53" s="536"/>
      <c r="BJ53" s="501"/>
      <c r="BK53" s="501"/>
      <c r="BL53" s="501"/>
      <c r="BM53" s="501"/>
      <c r="BN53" s="537"/>
      <c r="BO53" s="504"/>
      <c r="BP53" s="501"/>
      <c r="BQ53" s="501"/>
      <c r="BR53" s="501"/>
      <c r="BS53" s="536"/>
      <c r="BT53" s="504"/>
      <c r="BU53" s="501"/>
      <c r="BV53" s="501"/>
      <c r="BW53" s="501"/>
      <c r="BX53" s="536"/>
      <c r="BY53" s="500">
        <f>IF(A53=""," ",A53)</f>
        <v>48</v>
      </c>
      <c r="BZ53" s="504"/>
      <c r="CA53" s="501"/>
      <c r="CB53" s="501"/>
      <c r="CC53" s="501"/>
      <c r="CD53" s="536"/>
      <c r="CE53" s="504"/>
      <c r="CF53" s="501"/>
      <c r="CG53" s="501"/>
      <c r="CH53" s="501"/>
      <c r="CI53" s="536"/>
      <c r="CJ53" s="501"/>
      <c r="CK53" s="502"/>
      <c r="CL53" s="502"/>
      <c r="CM53" s="502"/>
      <c r="CN53" s="503"/>
      <c r="CO53" s="504"/>
      <c r="CP53" s="502"/>
      <c r="CQ53" s="502"/>
      <c r="CR53" s="502"/>
      <c r="CS53" s="505"/>
      <c r="CT53" s="501"/>
      <c r="CU53" s="502"/>
      <c r="CV53" s="502"/>
      <c r="CW53" s="502"/>
      <c r="CX53" s="503"/>
      <c r="CY53" s="504"/>
      <c r="CZ53" s="502"/>
      <c r="DA53" s="502"/>
      <c r="DB53" s="502"/>
      <c r="DC53" s="505"/>
      <c r="DD53" s="506" t="str">
        <f>IF(C53=0," ",ลับ!CX53)</f>
        <v xml:space="preserve"> </v>
      </c>
      <c r="DE53" s="507" t="str">
        <f t="shared" si="1"/>
        <v xml:space="preserve"> </v>
      </c>
      <c r="DF53" s="524"/>
      <c r="DG53" s="500">
        <v>48</v>
      </c>
      <c r="DH53" s="530"/>
      <c r="DI53" s="509"/>
      <c r="DJ53" s="509"/>
      <c r="DK53" s="509"/>
      <c r="DL53" s="509"/>
      <c r="DM53" s="509"/>
    </row>
    <row r="54" spans="1:117" ht="15.15" customHeight="1" x14ac:dyDescent="0.45">
      <c r="A54" s="496">
        <v>49</v>
      </c>
      <c r="B54" s="547"/>
      <c r="C54" s="799"/>
      <c r="D54" s="800"/>
      <c r="E54" s="800"/>
      <c r="F54" s="801"/>
      <c r="G54" s="504"/>
      <c r="H54" s="501"/>
      <c r="I54" s="501"/>
      <c r="J54" s="501"/>
      <c r="K54" s="537"/>
      <c r="L54" s="504"/>
      <c r="M54" s="501"/>
      <c r="N54" s="502"/>
      <c r="O54" s="502"/>
      <c r="P54" s="505"/>
      <c r="Q54" s="501"/>
      <c r="R54" s="501"/>
      <c r="S54" s="501"/>
      <c r="T54" s="501"/>
      <c r="U54" s="536"/>
      <c r="V54" s="501"/>
      <c r="W54" s="501"/>
      <c r="X54" s="501"/>
      <c r="Y54" s="501"/>
      <c r="Z54" s="537"/>
      <c r="AA54" s="504"/>
      <c r="AB54" s="501"/>
      <c r="AC54" s="501"/>
      <c r="AD54" s="501"/>
      <c r="AE54" s="536"/>
      <c r="AF54" s="504"/>
      <c r="AG54" s="501"/>
      <c r="AH54" s="501"/>
      <c r="AI54" s="501"/>
      <c r="AJ54" s="536"/>
      <c r="AK54" s="504"/>
      <c r="AL54" s="501"/>
      <c r="AM54" s="501"/>
      <c r="AN54" s="501"/>
      <c r="AO54" s="536"/>
      <c r="AP54" s="501"/>
      <c r="AQ54" s="502"/>
      <c r="AR54" s="502"/>
      <c r="AS54" s="502"/>
      <c r="AT54" s="503"/>
      <c r="AU54" s="504"/>
      <c r="AV54" s="502"/>
      <c r="AW54" s="502"/>
      <c r="AX54" s="502"/>
      <c r="AY54" s="505"/>
      <c r="AZ54" s="501"/>
      <c r="BA54" s="501"/>
      <c r="BB54" s="501"/>
      <c r="BC54" s="501"/>
      <c r="BD54" s="537"/>
      <c r="BE54" s="504"/>
      <c r="BF54" s="501"/>
      <c r="BG54" s="501"/>
      <c r="BH54" s="501"/>
      <c r="BI54" s="536"/>
      <c r="BJ54" s="501"/>
      <c r="BK54" s="501"/>
      <c r="BL54" s="501"/>
      <c r="BM54" s="501"/>
      <c r="BN54" s="537"/>
      <c r="BO54" s="504"/>
      <c r="BP54" s="501"/>
      <c r="BQ54" s="501"/>
      <c r="BR54" s="501"/>
      <c r="BS54" s="536"/>
      <c r="BT54" s="504"/>
      <c r="BU54" s="501"/>
      <c r="BV54" s="501"/>
      <c r="BW54" s="501"/>
      <c r="BX54" s="536"/>
      <c r="BY54" s="500">
        <f>IF(A54=""," ",A54)</f>
        <v>49</v>
      </c>
      <c r="BZ54" s="504"/>
      <c r="CA54" s="501"/>
      <c r="CB54" s="501"/>
      <c r="CC54" s="501"/>
      <c r="CD54" s="536"/>
      <c r="CE54" s="504"/>
      <c r="CF54" s="501"/>
      <c r="CG54" s="501"/>
      <c r="CH54" s="501"/>
      <c r="CI54" s="536"/>
      <c r="CJ54" s="501"/>
      <c r="CK54" s="502"/>
      <c r="CL54" s="502"/>
      <c r="CM54" s="502"/>
      <c r="CN54" s="503"/>
      <c r="CO54" s="504"/>
      <c r="CP54" s="502"/>
      <c r="CQ54" s="502"/>
      <c r="CR54" s="502"/>
      <c r="CS54" s="505"/>
      <c r="CT54" s="501"/>
      <c r="CU54" s="502"/>
      <c r="CV54" s="502"/>
      <c r="CW54" s="502"/>
      <c r="CX54" s="503"/>
      <c r="CY54" s="504"/>
      <c r="CZ54" s="502"/>
      <c r="DA54" s="502"/>
      <c r="DB54" s="502"/>
      <c r="DC54" s="505"/>
      <c r="DD54" s="506" t="str">
        <f>IF(C54=0," ",ลับ!CX54)</f>
        <v xml:space="preserve"> </v>
      </c>
      <c r="DE54" s="507" t="str">
        <f t="shared" si="1"/>
        <v xml:space="preserve"> </v>
      </c>
      <c r="DF54" s="524"/>
      <c r="DG54" s="500">
        <v>49</v>
      </c>
      <c r="DH54" s="530"/>
      <c r="DI54" s="509"/>
      <c r="DJ54" s="509"/>
      <c r="DK54" s="509"/>
      <c r="DL54" s="509"/>
      <c r="DM54" s="509"/>
    </row>
    <row r="55" spans="1:117" ht="15.15" customHeight="1" thickBot="1" x14ac:dyDescent="0.5">
      <c r="A55" s="552">
        <v>50</v>
      </c>
      <c r="B55" s="548"/>
      <c r="C55" s="802"/>
      <c r="D55" s="803"/>
      <c r="E55" s="803"/>
      <c r="F55" s="804"/>
      <c r="G55" s="517"/>
      <c r="H55" s="514"/>
      <c r="I55" s="514"/>
      <c r="J55" s="514"/>
      <c r="K55" s="542"/>
      <c r="L55" s="511"/>
      <c r="M55" s="514"/>
      <c r="N55" s="515"/>
      <c r="O55" s="515"/>
      <c r="P55" s="518"/>
      <c r="Q55" s="514"/>
      <c r="R55" s="514"/>
      <c r="S55" s="514"/>
      <c r="T55" s="514"/>
      <c r="U55" s="538"/>
      <c r="V55" s="514"/>
      <c r="W55" s="514"/>
      <c r="X55" s="514"/>
      <c r="Y55" s="514"/>
      <c r="Z55" s="542"/>
      <c r="AA55" s="517"/>
      <c r="AB55" s="514"/>
      <c r="AC55" s="514"/>
      <c r="AD55" s="514"/>
      <c r="AE55" s="538"/>
      <c r="AF55" s="517"/>
      <c r="AG55" s="514"/>
      <c r="AH55" s="514"/>
      <c r="AI55" s="514"/>
      <c r="AJ55" s="538"/>
      <c r="AK55" s="517"/>
      <c r="AL55" s="514"/>
      <c r="AM55" s="514"/>
      <c r="AN55" s="514"/>
      <c r="AO55" s="538"/>
      <c r="AP55" s="514"/>
      <c r="AQ55" s="515"/>
      <c r="AR55" s="515"/>
      <c r="AS55" s="515"/>
      <c r="AT55" s="516"/>
      <c r="AU55" s="517"/>
      <c r="AV55" s="515"/>
      <c r="AW55" s="515"/>
      <c r="AX55" s="515"/>
      <c r="AY55" s="518"/>
      <c r="AZ55" s="514"/>
      <c r="BA55" s="514"/>
      <c r="BB55" s="514"/>
      <c r="BC55" s="514"/>
      <c r="BD55" s="542"/>
      <c r="BE55" s="517"/>
      <c r="BF55" s="514"/>
      <c r="BG55" s="514"/>
      <c r="BH55" s="514"/>
      <c r="BI55" s="538"/>
      <c r="BJ55" s="514"/>
      <c r="BK55" s="514"/>
      <c r="BL55" s="514"/>
      <c r="BM55" s="514"/>
      <c r="BN55" s="542"/>
      <c r="BO55" s="517"/>
      <c r="BP55" s="514"/>
      <c r="BQ55" s="514"/>
      <c r="BR55" s="514"/>
      <c r="BS55" s="538"/>
      <c r="BT55" s="517"/>
      <c r="BU55" s="514"/>
      <c r="BV55" s="514"/>
      <c r="BW55" s="514"/>
      <c r="BX55" s="538"/>
      <c r="BY55" s="513">
        <f>IF(A55=""," ",A55)</f>
        <v>50</v>
      </c>
      <c r="BZ55" s="517"/>
      <c r="CA55" s="514"/>
      <c r="CB55" s="514"/>
      <c r="CC55" s="514"/>
      <c r="CD55" s="538"/>
      <c r="CE55" s="517"/>
      <c r="CF55" s="514"/>
      <c r="CG55" s="514"/>
      <c r="CH55" s="514"/>
      <c r="CI55" s="538"/>
      <c r="CJ55" s="514"/>
      <c r="CK55" s="515"/>
      <c r="CL55" s="515"/>
      <c r="CM55" s="515"/>
      <c r="CN55" s="516"/>
      <c r="CO55" s="517"/>
      <c r="CP55" s="515"/>
      <c r="CQ55" s="515"/>
      <c r="CR55" s="515"/>
      <c r="CS55" s="518"/>
      <c r="CT55" s="514"/>
      <c r="CU55" s="515"/>
      <c r="CV55" s="515"/>
      <c r="CW55" s="515"/>
      <c r="CX55" s="516"/>
      <c r="CY55" s="517"/>
      <c r="CZ55" s="515"/>
      <c r="DA55" s="515"/>
      <c r="DB55" s="515"/>
      <c r="DC55" s="518"/>
      <c r="DD55" s="519" t="str">
        <f>IF(C55=0," ",ลับ!CX55)</f>
        <v xml:space="preserve"> </v>
      </c>
      <c r="DE55" s="520" t="str">
        <f t="shared" si="1"/>
        <v xml:space="preserve"> </v>
      </c>
      <c r="DF55" s="527"/>
      <c r="DG55" s="513">
        <v>50</v>
      </c>
      <c r="DH55" s="543"/>
      <c r="DI55" s="543"/>
      <c r="DJ55" s="543"/>
      <c r="DK55" s="543"/>
      <c r="DL55" s="543"/>
      <c r="DM55" s="543"/>
    </row>
    <row r="56" spans="1:117" ht="18.600000000000001" x14ac:dyDescent="0.55000000000000004">
      <c r="A56" s="325"/>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c r="BV56" s="325"/>
      <c r="BW56" s="325"/>
      <c r="BX56" s="325"/>
      <c r="BY56" s="325"/>
      <c r="BZ56" s="325"/>
      <c r="CA56" s="325"/>
      <c r="CB56" s="325"/>
      <c r="CC56" s="325"/>
      <c r="CD56" s="325"/>
      <c r="CE56" s="325"/>
      <c r="CF56" s="325"/>
      <c r="CG56" s="325"/>
      <c r="CH56" s="325"/>
      <c r="CI56" s="325"/>
      <c r="CJ56" s="325"/>
      <c r="CK56" s="325"/>
      <c r="CL56" s="325"/>
      <c r="CM56" s="325"/>
      <c r="CN56" s="325"/>
      <c r="CO56" s="325"/>
      <c r="CP56" s="325"/>
      <c r="CQ56" s="325"/>
      <c r="CR56" s="325"/>
      <c r="CS56" s="325"/>
      <c r="CT56" s="325"/>
      <c r="CU56" s="325"/>
      <c r="CV56" s="325"/>
      <c r="CW56" s="325"/>
      <c r="CX56" s="325"/>
      <c r="CY56" s="325"/>
      <c r="CZ56" s="325"/>
      <c r="DA56" s="325"/>
      <c r="DB56" s="325"/>
      <c r="DC56" s="325"/>
      <c r="DD56" s="544"/>
      <c r="DE56" s="544"/>
      <c r="DG56" s="325"/>
    </row>
    <row r="57" spans="1:117" ht="18.600000000000001" x14ac:dyDescent="0.55000000000000004">
      <c r="A57" s="325"/>
      <c r="B57" s="325"/>
      <c r="C57" s="325"/>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c r="BT57" s="325"/>
      <c r="BU57" s="325"/>
      <c r="BV57" s="325"/>
      <c r="BW57" s="325"/>
      <c r="BX57" s="325"/>
      <c r="BY57" s="325"/>
      <c r="BZ57" s="325"/>
      <c r="CA57" s="325"/>
      <c r="CB57" s="325"/>
      <c r="CC57" s="325"/>
      <c r="CD57" s="325"/>
      <c r="CE57" s="325"/>
      <c r="CF57" s="325"/>
      <c r="CG57" s="325"/>
      <c r="CH57" s="325"/>
      <c r="CI57" s="325"/>
      <c r="CJ57" s="325"/>
      <c r="CK57" s="325"/>
      <c r="CL57" s="325"/>
      <c r="CM57" s="325"/>
      <c r="CN57" s="325"/>
      <c r="CO57" s="325"/>
      <c r="CP57" s="325"/>
      <c r="CQ57" s="325"/>
      <c r="CR57" s="325"/>
      <c r="CS57" s="325"/>
      <c r="CT57" s="325"/>
      <c r="CU57" s="325"/>
      <c r="CV57" s="325"/>
      <c r="CW57" s="325"/>
      <c r="CX57" s="325"/>
      <c r="CY57" s="325"/>
      <c r="CZ57" s="325"/>
      <c r="DA57" s="325"/>
      <c r="DB57" s="325"/>
      <c r="DC57" s="325"/>
      <c r="DD57" s="544"/>
      <c r="DE57" s="544"/>
      <c r="DG57" s="325"/>
    </row>
    <row r="58" spans="1:117" ht="18.600000000000001" x14ac:dyDescent="0.55000000000000004">
      <c r="A58" s="325"/>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c r="BT58" s="325"/>
      <c r="BU58" s="325"/>
      <c r="BV58" s="325"/>
      <c r="BW58" s="325"/>
      <c r="BX58" s="325"/>
      <c r="BY58" s="325"/>
      <c r="BZ58" s="325"/>
      <c r="CA58" s="325"/>
      <c r="CB58" s="325"/>
      <c r="CC58" s="325"/>
      <c r="CD58" s="325"/>
      <c r="CE58" s="325"/>
      <c r="CF58" s="325"/>
      <c r="CG58" s="325"/>
      <c r="CH58" s="325"/>
      <c r="CI58" s="325"/>
      <c r="CJ58" s="325"/>
      <c r="CK58" s="325"/>
      <c r="CL58" s="325"/>
      <c r="CM58" s="325"/>
      <c r="CN58" s="325"/>
      <c r="CO58" s="325"/>
      <c r="CP58" s="325"/>
      <c r="CQ58" s="325"/>
      <c r="CR58" s="325"/>
      <c r="CS58" s="325"/>
      <c r="CT58" s="325"/>
      <c r="CU58" s="325"/>
      <c r="CV58" s="325"/>
      <c r="CW58" s="325"/>
      <c r="CX58" s="325"/>
      <c r="CY58" s="325"/>
      <c r="CZ58" s="325"/>
      <c r="DA58" s="325"/>
      <c r="DB58" s="325"/>
      <c r="DC58" s="325"/>
      <c r="DD58" s="544"/>
      <c r="DE58" s="544"/>
      <c r="DG58" s="325"/>
    </row>
    <row r="59" spans="1:117" ht="18.600000000000001" x14ac:dyDescent="0.55000000000000004">
      <c r="A59" s="325"/>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c r="BU59" s="325"/>
      <c r="BV59" s="325"/>
      <c r="BW59" s="325"/>
      <c r="BX59" s="325"/>
      <c r="BY59" s="325"/>
      <c r="BZ59" s="325"/>
      <c r="CA59" s="325"/>
      <c r="CB59" s="325"/>
      <c r="CC59" s="325"/>
      <c r="CD59" s="325"/>
      <c r="CE59" s="325"/>
      <c r="CF59" s="325"/>
      <c r="CG59" s="325"/>
      <c r="CH59" s="325"/>
      <c r="CI59" s="325"/>
      <c r="CJ59" s="325"/>
      <c r="CK59" s="325"/>
      <c r="CL59" s="325"/>
      <c r="CM59" s="325"/>
      <c r="CN59" s="325"/>
      <c r="CO59" s="325"/>
      <c r="CP59" s="325"/>
      <c r="CQ59" s="325"/>
      <c r="CR59" s="325"/>
      <c r="CS59" s="325"/>
      <c r="CT59" s="325"/>
      <c r="CU59" s="325"/>
      <c r="CV59" s="325"/>
      <c r="CW59" s="325"/>
      <c r="CX59" s="325"/>
      <c r="CY59" s="325"/>
      <c r="CZ59" s="325"/>
      <c r="DA59" s="325"/>
      <c r="DB59" s="325"/>
      <c r="DC59" s="325"/>
      <c r="DD59" s="544"/>
      <c r="DE59" s="544"/>
      <c r="DG59" s="325"/>
    </row>
    <row r="60" spans="1:117" ht="18.600000000000001" x14ac:dyDescent="0.55000000000000004">
      <c r="A60" s="325"/>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c r="BV60" s="325"/>
      <c r="BW60" s="325"/>
      <c r="BX60" s="325"/>
      <c r="BY60" s="325"/>
      <c r="BZ60" s="325"/>
      <c r="CA60" s="325"/>
      <c r="CB60" s="325"/>
      <c r="CC60" s="325"/>
      <c r="CD60" s="325"/>
      <c r="CE60" s="325"/>
      <c r="CF60" s="325"/>
      <c r="CG60" s="325"/>
      <c r="CH60" s="325"/>
      <c r="CI60" s="325"/>
      <c r="CJ60" s="325"/>
      <c r="CK60" s="325"/>
      <c r="CL60" s="325"/>
      <c r="CM60" s="325"/>
      <c r="CN60" s="325"/>
      <c r="CO60" s="325"/>
      <c r="CP60" s="325"/>
      <c r="CQ60" s="325"/>
      <c r="CR60" s="325"/>
      <c r="CS60" s="325"/>
      <c r="CT60" s="325"/>
      <c r="CU60" s="325"/>
      <c r="CV60" s="325"/>
      <c r="CW60" s="325"/>
      <c r="CX60" s="325"/>
      <c r="CY60" s="325"/>
      <c r="CZ60" s="325"/>
      <c r="DA60" s="325"/>
      <c r="DB60" s="325"/>
      <c r="DC60" s="325"/>
      <c r="DD60" s="544"/>
      <c r="DE60" s="544"/>
      <c r="DG60" s="325"/>
    </row>
    <row r="61" spans="1:117" ht="18.600000000000001" x14ac:dyDescent="0.55000000000000004">
      <c r="A61" s="325"/>
      <c r="B61" s="325"/>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c r="BT61" s="325"/>
      <c r="BU61" s="325"/>
      <c r="BV61" s="325"/>
      <c r="BW61" s="325"/>
      <c r="BX61" s="325"/>
      <c r="BY61" s="325"/>
      <c r="BZ61" s="325"/>
      <c r="CA61" s="325"/>
      <c r="CB61" s="325"/>
      <c r="CC61" s="325"/>
      <c r="CD61" s="325"/>
      <c r="CE61" s="325"/>
      <c r="CF61" s="325"/>
      <c r="CG61" s="325"/>
      <c r="CH61" s="325"/>
      <c r="CI61" s="325"/>
      <c r="CJ61" s="325"/>
      <c r="CK61" s="325"/>
      <c r="CL61" s="325"/>
      <c r="CM61" s="325"/>
      <c r="CN61" s="325"/>
      <c r="CO61" s="325"/>
      <c r="CP61" s="325"/>
      <c r="CQ61" s="325"/>
      <c r="CR61" s="325"/>
      <c r="CS61" s="325"/>
      <c r="CT61" s="325"/>
      <c r="CU61" s="325"/>
      <c r="CV61" s="325"/>
      <c r="CW61" s="325"/>
      <c r="CX61" s="325"/>
      <c r="CY61" s="325"/>
      <c r="CZ61" s="325"/>
      <c r="DA61" s="325"/>
      <c r="DB61" s="325"/>
      <c r="DC61" s="325"/>
      <c r="DD61" s="544"/>
      <c r="DE61" s="544"/>
      <c r="DG61" s="325"/>
    </row>
    <row r="62" spans="1:117" ht="18.600000000000001" x14ac:dyDescent="0.55000000000000004">
      <c r="A62" s="32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544"/>
      <c r="DE62" s="544"/>
      <c r="DG62" s="325"/>
    </row>
    <row r="63" spans="1:117" ht="18.600000000000001" x14ac:dyDescent="0.55000000000000004">
      <c r="A63" s="325"/>
      <c r="B63" s="325"/>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c r="BT63" s="325"/>
      <c r="BU63" s="325"/>
      <c r="BV63" s="325"/>
      <c r="BW63" s="325"/>
      <c r="BX63" s="325"/>
      <c r="BY63" s="325"/>
      <c r="BZ63" s="325"/>
      <c r="CA63" s="325"/>
      <c r="CB63" s="325"/>
      <c r="CC63" s="325"/>
      <c r="CD63" s="325"/>
      <c r="CE63" s="325"/>
      <c r="CF63" s="325"/>
      <c r="CG63" s="325"/>
      <c r="CH63" s="325"/>
      <c r="CI63" s="325"/>
      <c r="CJ63" s="325"/>
      <c r="CK63" s="325"/>
      <c r="CL63" s="325"/>
      <c r="CM63" s="325"/>
      <c r="CN63" s="325"/>
      <c r="CO63" s="325"/>
      <c r="CP63" s="325"/>
      <c r="CQ63" s="325"/>
      <c r="CR63" s="325"/>
      <c r="CS63" s="325"/>
      <c r="CT63" s="325"/>
      <c r="CU63" s="325"/>
      <c r="CV63" s="325"/>
      <c r="CW63" s="325"/>
      <c r="CX63" s="325"/>
      <c r="CY63" s="325"/>
      <c r="CZ63" s="325"/>
      <c r="DA63" s="325"/>
      <c r="DB63" s="325"/>
      <c r="DC63" s="325"/>
      <c r="DD63" s="544"/>
      <c r="DE63" s="544"/>
      <c r="DG63" s="325"/>
    </row>
    <row r="64" spans="1:117" ht="18.600000000000001" x14ac:dyDescent="0.55000000000000004">
      <c r="A64" s="325"/>
      <c r="B64" s="325"/>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c r="BT64" s="325"/>
      <c r="BU64" s="325"/>
      <c r="BV64" s="325"/>
      <c r="BW64" s="325"/>
      <c r="BX64" s="325"/>
      <c r="BY64" s="325"/>
      <c r="BZ64" s="325"/>
      <c r="CA64" s="325"/>
      <c r="CB64" s="325"/>
      <c r="CC64" s="325"/>
      <c r="CD64" s="325"/>
      <c r="CE64" s="325"/>
      <c r="CF64" s="325"/>
      <c r="CG64" s="325"/>
      <c r="CH64" s="325"/>
      <c r="CI64" s="325"/>
      <c r="CJ64" s="325"/>
      <c r="CK64" s="325"/>
      <c r="CL64" s="325"/>
      <c r="CM64" s="325"/>
      <c r="CN64" s="325"/>
      <c r="CO64" s="325"/>
      <c r="CP64" s="325"/>
      <c r="CQ64" s="325"/>
      <c r="CR64" s="325"/>
      <c r="CS64" s="325"/>
      <c r="CT64" s="325"/>
      <c r="CU64" s="325"/>
      <c r="CV64" s="325"/>
      <c r="CW64" s="325"/>
      <c r="CX64" s="325"/>
      <c r="CY64" s="325"/>
      <c r="CZ64" s="325"/>
      <c r="DA64" s="325"/>
      <c r="DB64" s="325"/>
      <c r="DC64" s="325"/>
      <c r="DD64" s="544"/>
      <c r="DE64" s="544"/>
      <c r="DG64" s="325"/>
    </row>
    <row r="65" spans="1:111" ht="18.600000000000001" x14ac:dyDescent="0.55000000000000004">
      <c r="A65" s="325"/>
      <c r="B65" s="325"/>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25"/>
      <c r="BU65" s="325"/>
      <c r="BV65" s="325"/>
      <c r="BW65" s="325"/>
      <c r="BX65" s="325"/>
      <c r="BY65" s="325"/>
      <c r="BZ65" s="325"/>
      <c r="CA65" s="325"/>
      <c r="CB65" s="325"/>
      <c r="CC65" s="325"/>
      <c r="CD65" s="325"/>
      <c r="CE65" s="325"/>
      <c r="CF65" s="325"/>
      <c r="CG65" s="325"/>
      <c r="CH65" s="325"/>
      <c r="CI65" s="325"/>
      <c r="CJ65" s="325"/>
      <c r="CK65" s="325"/>
      <c r="CL65" s="325"/>
      <c r="CM65" s="325"/>
      <c r="CN65" s="325"/>
      <c r="CO65" s="325"/>
      <c r="CP65" s="325"/>
      <c r="CQ65" s="325"/>
      <c r="CR65" s="325"/>
      <c r="CS65" s="325"/>
      <c r="CT65" s="325"/>
      <c r="CU65" s="325"/>
      <c r="CV65" s="325"/>
      <c r="CW65" s="325"/>
      <c r="CX65" s="325"/>
      <c r="CY65" s="325"/>
      <c r="CZ65" s="325"/>
      <c r="DA65" s="325"/>
      <c r="DB65" s="325"/>
      <c r="DC65" s="325"/>
      <c r="DD65" s="544"/>
      <c r="DE65" s="544"/>
      <c r="DG65" s="325"/>
    </row>
    <row r="66" spans="1:111" ht="18.600000000000001" x14ac:dyDescent="0.55000000000000004">
      <c r="A66" s="325"/>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c r="BV66" s="325"/>
      <c r="BW66" s="325"/>
      <c r="BX66" s="325"/>
      <c r="BY66" s="325"/>
      <c r="BZ66" s="325"/>
      <c r="CA66" s="325"/>
      <c r="CB66" s="325"/>
      <c r="CC66" s="325"/>
      <c r="CD66" s="325"/>
      <c r="CE66" s="325"/>
      <c r="CF66" s="325"/>
      <c r="CG66" s="325"/>
      <c r="CH66" s="325"/>
      <c r="CI66" s="325"/>
      <c r="CJ66" s="325"/>
      <c r="CK66" s="325"/>
      <c r="CL66" s="325"/>
      <c r="CM66" s="325"/>
      <c r="CN66" s="325"/>
      <c r="CO66" s="325"/>
      <c r="CP66" s="325"/>
      <c r="CQ66" s="325"/>
      <c r="CR66" s="325"/>
      <c r="CS66" s="325"/>
      <c r="CT66" s="325"/>
      <c r="CU66" s="325"/>
      <c r="CV66" s="325"/>
      <c r="CW66" s="325"/>
      <c r="CX66" s="325"/>
      <c r="CY66" s="325"/>
      <c r="CZ66" s="325"/>
      <c r="DA66" s="325"/>
      <c r="DB66" s="325"/>
      <c r="DC66" s="325"/>
      <c r="DD66" s="544"/>
      <c r="DE66" s="544"/>
      <c r="DG66" s="325"/>
    </row>
    <row r="67" spans="1:111" x14ac:dyDescent="0.45">
      <c r="DD67" s="545"/>
      <c r="DE67" s="545"/>
    </row>
    <row r="68" spans="1:111" x14ac:dyDescent="0.45">
      <c r="DD68" s="545"/>
      <c r="DE68" s="545"/>
    </row>
    <row r="69" spans="1:111" x14ac:dyDescent="0.45">
      <c r="DD69" s="545"/>
      <c r="DE69" s="545"/>
    </row>
    <row r="70" spans="1:111" x14ac:dyDescent="0.45">
      <c r="DD70" s="545"/>
      <c r="DE70" s="545"/>
    </row>
    <row r="71" spans="1:111" x14ac:dyDescent="0.45">
      <c r="DD71" s="545"/>
      <c r="DE71" s="545"/>
    </row>
    <row r="72" spans="1:111" x14ac:dyDescent="0.45">
      <c r="DD72" s="545"/>
      <c r="DE72" s="545"/>
    </row>
    <row r="73" spans="1:111" x14ac:dyDescent="0.45">
      <c r="DD73" s="545"/>
      <c r="DE73" s="545"/>
    </row>
    <row r="74" spans="1:111" x14ac:dyDescent="0.45">
      <c r="DD74" s="545"/>
      <c r="DE74" s="545"/>
    </row>
    <row r="75" spans="1:111" x14ac:dyDescent="0.45">
      <c r="DD75" s="545"/>
      <c r="DE75" s="545"/>
    </row>
    <row r="76" spans="1:111" x14ac:dyDescent="0.45">
      <c r="DD76" s="545"/>
      <c r="DE76" s="545"/>
    </row>
    <row r="77" spans="1:111" x14ac:dyDescent="0.45">
      <c r="DD77" s="545"/>
      <c r="DE77" s="545"/>
    </row>
    <row r="78" spans="1:111" x14ac:dyDescent="0.45">
      <c r="DD78" s="545"/>
      <c r="DE78" s="545"/>
    </row>
    <row r="79" spans="1:111" x14ac:dyDescent="0.45">
      <c r="DD79" s="545"/>
      <c r="DE79" s="545"/>
    </row>
    <row r="80" spans="1:111" x14ac:dyDescent="0.45">
      <c r="DD80" s="545"/>
      <c r="DE80" s="545"/>
    </row>
    <row r="81" spans="108:109" x14ac:dyDescent="0.45">
      <c r="DD81" s="545"/>
      <c r="DE81" s="545"/>
    </row>
    <row r="82" spans="108:109" x14ac:dyDescent="0.45">
      <c r="DD82" s="545"/>
      <c r="DE82" s="545"/>
    </row>
    <row r="83" spans="108:109" x14ac:dyDescent="0.45">
      <c r="DD83" s="545"/>
      <c r="DE83" s="545"/>
    </row>
    <row r="84" spans="108:109" x14ac:dyDescent="0.45">
      <c r="DD84" s="545"/>
      <c r="DE84" s="545"/>
    </row>
    <row r="85" spans="108:109" x14ac:dyDescent="0.45">
      <c r="DD85" s="545"/>
      <c r="DE85" s="545"/>
    </row>
    <row r="86" spans="108:109" x14ac:dyDescent="0.45">
      <c r="DD86" s="545"/>
      <c r="DE86" s="545"/>
    </row>
    <row r="87" spans="108:109" x14ac:dyDescent="0.45">
      <c r="DD87" s="545"/>
      <c r="DE87" s="545"/>
    </row>
    <row r="88" spans="108:109" x14ac:dyDescent="0.45">
      <c r="DD88" s="545"/>
      <c r="DE88" s="545"/>
    </row>
    <row r="89" spans="108:109" x14ac:dyDescent="0.45">
      <c r="DD89" s="545"/>
      <c r="DE89" s="545"/>
    </row>
    <row r="90" spans="108:109" x14ac:dyDescent="0.45">
      <c r="DD90" s="545"/>
      <c r="DE90" s="545"/>
    </row>
    <row r="91" spans="108:109" x14ac:dyDescent="0.45">
      <c r="DD91" s="545"/>
      <c r="DE91" s="545"/>
    </row>
    <row r="92" spans="108:109" x14ac:dyDescent="0.45">
      <c r="DD92" s="545"/>
      <c r="DE92" s="545"/>
    </row>
    <row r="93" spans="108:109" x14ac:dyDescent="0.45">
      <c r="DD93" s="545"/>
      <c r="DE93" s="545"/>
    </row>
    <row r="94" spans="108:109" x14ac:dyDescent="0.45">
      <c r="DD94" s="545"/>
      <c r="DE94" s="545"/>
    </row>
    <row r="95" spans="108:109" x14ac:dyDescent="0.45">
      <c r="DD95" s="545"/>
      <c r="DE95" s="545"/>
    </row>
    <row r="96" spans="108:109" x14ac:dyDescent="0.45">
      <c r="DD96" s="545"/>
      <c r="DE96" s="545"/>
    </row>
    <row r="97" spans="108:109" x14ac:dyDescent="0.45">
      <c r="DD97" s="545"/>
      <c r="DE97" s="545"/>
    </row>
    <row r="98" spans="108:109" x14ac:dyDescent="0.45">
      <c r="DD98" s="545"/>
      <c r="DE98" s="545"/>
    </row>
    <row r="99" spans="108:109" x14ac:dyDescent="0.45">
      <c r="DD99" s="545"/>
      <c r="DE99" s="545"/>
    </row>
    <row r="100" spans="108:109" x14ac:dyDescent="0.45">
      <c r="DD100" s="545"/>
      <c r="DE100" s="545"/>
    </row>
    <row r="101" spans="108:109" x14ac:dyDescent="0.45">
      <c r="DD101" s="545"/>
      <c r="DE101" s="545"/>
    </row>
    <row r="102" spans="108:109" x14ac:dyDescent="0.45">
      <c r="DD102" s="545"/>
      <c r="DE102" s="545"/>
    </row>
    <row r="103" spans="108:109" x14ac:dyDescent="0.45">
      <c r="DD103" s="545"/>
      <c r="DE103" s="545"/>
    </row>
    <row r="104" spans="108:109" x14ac:dyDescent="0.45">
      <c r="DD104" s="545"/>
      <c r="DE104" s="545"/>
    </row>
    <row r="105" spans="108:109" x14ac:dyDescent="0.45">
      <c r="DD105" s="545"/>
      <c r="DE105" s="545"/>
    </row>
    <row r="106" spans="108:109" x14ac:dyDescent="0.45">
      <c r="DD106" s="545"/>
      <c r="DE106" s="545"/>
    </row>
    <row r="107" spans="108:109" x14ac:dyDescent="0.45">
      <c r="DD107" s="545"/>
      <c r="DE107" s="545"/>
    </row>
    <row r="108" spans="108:109" x14ac:dyDescent="0.45">
      <c r="DD108" s="545"/>
      <c r="DE108" s="545"/>
    </row>
    <row r="109" spans="108:109" x14ac:dyDescent="0.45">
      <c r="DD109" s="545"/>
      <c r="DE109" s="545"/>
    </row>
    <row r="110" spans="108:109" x14ac:dyDescent="0.45">
      <c r="DD110" s="545"/>
      <c r="DE110" s="545"/>
    </row>
    <row r="111" spans="108:109" x14ac:dyDescent="0.45">
      <c r="DD111" s="545"/>
      <c r="DE111" s="545"/>
    </row>
    <row r="112" spans="108:109" x14ac:dyDescent="0.45">
      <c r="DD112" s="545"/>
      <c r="DE112" s="545"/>
    </row>
    <row r="113" spans="108:109" x14ac:dyDescent="0.45">
      <c r="DD113" s="545"/>
      <c r="DE113" s="545"/>
    </row>
    <row r="114" spans="108:109" x14ac:dyDescent="0.45">
      <c r="DD114" s="545"/>
      <c r="DE114" s="545"/>
    </row>
    <row r="115" spans="108:109" x14ac:dyDescent="0.45">
      <c r="DD115" s="545"/>
      <c r="DE115" s="545"/>
    </row>
    <row r="116" spans="108:109" x14ac:dyDescent="0.45">
      <c r="DD116" s="545"/>
      <c r="DE116" s="545"/>
    </row>
    <row r="117" spans="108:109" x14ac:dyDescent="0.45">
      <c r="DD117" s="545"/>
      <c r="DE117" s="545"/>
    </row>
    <row r="118" spans="108:109" x14ac:dyDescent="0.45">
      <c r="DD118" s="545"/>
      <c r="DE118" s="545"/>
    </row>
    <row r="119" spans="108:109" x14ac:dyDescent="0.45">
      <c r="DD119" s="545"/>
      <c r="DE119" s="545"/>
    </row>
    <row r="120" spans="108:109" x14ac:dyDescent="0.45">
      <c r="DD120" s="545"/>
      <c r="DE120" s="545"/>
    </row>
    <row r="121" spans="108:109" x14ac:dyDescent="0.45">
      <c r="DD121" s="545"/>
      <c r="DE121" s="545"/>
    </row>
    <row r="122" spans="108:109" x14ac:dyDescent="0.45">
      <c r="DD122" s="545"/>
      <c r="DE122" s="545"/>
    </row>
    <row r="123" spans="108:109" x14ac:dyDescent="0.45">
      <c r="DD123" s="545"/>
      <c r="DE123" s="545"/>
    </row>
    <row r="124" spans="108:109" x14ac:dyDescent="0.45">
      <c r="DD124" s="545"/>
      <c r="DE124" s="545"/>
    </row>
    <row r="125" spans="108:109" x14ac:dyDescent="0.45">
      <c r="DD125" s="545"/>
      <c r="DE125" s="545"/>
    </row>
    <row r="126" spans="108:109" x14ac:dyDescent="0.45">
      <c r="DD126" s="545"/>
      <c r="DE126" s="545"/>
    </row>
    <row r="127" spans="108:109" x14ac:dyDescent="0.45">
      <c r="DD127" s="545"/>
      <c r="DE127" s="545"/>
    </row>
    <row r="128" spans="108:109" x14ac:dyDescent="0.45">
      <c r="DD128" s="545"/>
      <c r="DE128" s="545"/>
    </row>
    <row r="129" spans="108:109" x14ac:dyDescent="0.45">
      <c r="DD129" s="545"/>
      <c r="DE129" s="545"/>
    </row>
    <row r="130" spans="108:109" x14ac:dyDescent="0.45">
      <c r="DD130" s="545"/>
      <c r="DE130" s="545"/>
    </row>
    <row r="131" spans="108:109" x14ac:dyDescent="0.45">
      <c r="DD131" s="545"/>
      <c r="DE131" s="545"/>
    </row>
    <row r="132" spans="108:109" x14ac:dyDescent="0.45">
      <c r="DD132" s="545"/>
      <c r="DE132" s="545"/>
    </row>
    <row r="133" spans="108:109" x14ac:dyDescent="0.45">
      <c r="DD133" s="545"/>
      <c r="DE133" s="545"/>
    </row>
    <row r="134" spans="108:109" x14ac:dyDescent="0.45">
      <c r="DD134" s="545"/>
      <c r="DE134" s="545"/>
    </row>
    <row r="135" spans="108:109" x14ac:dyDescent="0.45">
      <c r="DD135" s="545"/>
      <c r="DE135" s="545"/>
    </row>
    <row r="136" spans="108:109" x14ac:dyDescent="0.45">
      <c r="DD136" s="545"/>
      <c r="DE136" s="545"/>
    </row>
    <row r="137" spans="108:109" x14ac:dyDescent="0.45">
      <c r="DD137" s="545"/>
      <c r="DE137" s="545"/>
    </row>
    <row r="138" spans="108:109" x14ac:dyDescent="0.45">
      <c r="DD138" s="545"/>
      <c r="DE138" s="545"/>
    </row>
    <row r="139" spans="108:109" x14ac:dyDescent="0.45">
      <c r="DD139" s="545"/>
      <c r="DE139" s="545"/>
    </row>
    <row r="140" spans="108:109" x14ac:dyDescent="0.45">
      <c r="DD140" s="545"/>
      <c r="DE140" s="545"/>
    </row>
    <row r="141" spans="108:109" x14ac:dyDescent="0.45">
      <c r="DD141" s="545"/>
      <c r="DE141" s="545"/>
    </row>
    <row r="142" spans="108:109" x14ac:dyDescent="0.45">
      <c r="DD142" s="545"/>
      <c r="DE142" s="545"/>
    </row>
    <row r="143" spans="108:109" x14ac:dyDescent="0.45">
      <c r="DD143" s="545"/>
      <c r="DE143" s="545"/>
    </row>
    <row r="144" spans="108:109" x14ac:dyDescent="0.45">
      <c r="DD144" s="545"/>
      <c r="DE144" s="545"/>
    </row>
    <row r="145" spans="108:109" x14ac:dyDescent="0.45">
      <c r="DD145" s="545"/>
      <c r="DE145" s="545"/>
    </row>
    <row r="146" spans="108:109" x14ac:dyDescent="0.45">
      <c r="DD146" s="545"/>
      <c r="DE146" s="545"/>
    </row>
    <row r="147" spans="108:109" x14ac:dyDescent="0.45">
      <c r="DD147" s="545"/>
      <c r="DE147" s="545"/>
    </row>
    <row r="148" spans="108:109" x14ac:dyDescent="0.45">
      <c r="DD148" s="545"/>
      <c r="DE148" s="545"/>
    </row>
    <row r="149" spans="108:109" x14ac:dyDescent="0.45">
      <c r="DD149" s="545"/>
      <c r="DE149" s="545"/>
    </row>
    <row r="150" spans="108:109" x14ac:dyDescent="0.45">
      <c r="DD150" s="545"/>
      <c r="DE150" s="545"/>
    </row>
    <row r="151" spans="108:109" x14ac:dyDescent="0.45">
      <c r="DD151" s="545"/>
      <c r="DE151" s="545"/>
    </row>
    <row r="152" spans="108:109" x14ac:dyDescent="0.45">
      <c r="DD152" s="545"/>
      <c r="DE152" s="545"/>
    </row>
    <row r="153" spans="108:109" x14ac:dyDescent="0.45">
      <c r="DD153" s="545"/>
      <c r="DE153" s="545"/>
    </row>
    <row r="154" spans="108:109" x14ac:dyDescent="0.45">
      <c r="DD154" s="545"/>
      <c r="DE154" s="545"/>
    </row>
    <row r="155" spans="108:109" x14ac:dyDescent="0.45">
      <c r="DD155" s="545"/>
      <c r="DE155" s="545"/>
    </row>
    <row r="156" spans="108:109" x14ac:dyDescent="0.45">
      <c r="DD156" s="545"/>
      <c r="DE156" s="545"/>
    </row>
    <row r="157" spans="108:109" x14ac:dyDescent="0.45">
      <c r="DD157" s="545"/>
      <c r="DE157" s="545"/>
    </row>
    <row r="158" spans="108:109" x14ac:dyDescent="0.45">
      <c r="DD158" s="545"/>
      <c r="DE158" s="545"/>
    </row>
    <row r="159" spans="108:109" x14ac:dyDescent="0.45">
      <c r="DD159" s="545"/>
      <c r="DE159" s="545"/>
    </row>
    <row r="160" spans="108:109" x14ac:dyDescent="0.45">
      <c r="DD160" s="545"/>
      <c r="DE160" s="545"/>
    </row>
    <row r="161" spans="108:109" x14ac:dyDescent="0.45">
      <c r="DD161" s="545"/>
      <c r="DE161" s="545"/>
    </row>
    <row r="162" spans="108:109" x14ac:dyDescent="0.45">
      <c r="DD162" s="545"/>
      <c r="DE162" s="545"/>
    </row>
    <row r="163" spans="108:109" x14ac:dyDescent="0.45">
      <c r="DD163" s="545"/>
      <c r="DE163" s="545"/>
    </row>
    <row r="164" spans="108:109" x14ac:dyDescent="0.45">
      <c r="DD164" s="545"/>
      <c r="DE164" s="545"/>
    </row>
    <row r="165" spans="108:109" x14ac:dyDescent="0.45">
      <c r="DD165" s="545"/>
      <c r="DE165" s="545"/>
    </row>
    <row r="166" spans="108:109" x14ac:dyDescent="0.45">
      <c r="DD166" s="545"/>
      <c r="DE166" s="545"/>
    </row>
    <row r="167" spans="108:109" x14ac:dyDescent="0.45">
      <c r="DD167" s="545"/>
      <c r="DE167" s="545"/>
    </row>
    <row r="168" spans="108:109" x14ac:dyDescent="0.45">
      <c r="DD168" s="545"/>
      <c r="DE168" s="545"/>
    </row>
    <row r="169" spans="108:109" x14ac:dyDescent="0.45">
      <c r="DD169" s="545"/>
      <c r="DE169" s="545"/>
    </row>
    <row r="170" spans="108:109" x14ac:dyDescent="0.45">
      <c r="DD170" s="545"/>
      <c r="DE170" s="545"/>
    </row>
    <row r="171" spans="108:109" x14ac:dyDescent="0.45">
      <c r="DD171" s="545"/>
      <c r="DE171" s="545"/>
    </row>
    <row r="172" spans="108:109" x14ac:dyDescent="0.45">
      <c r="DD172" s="545"/>
      <c r="DE172" s="545"/>
    </row>
    <row r="173" spans="108:109" x14ac:dyDescent="0.45">
      <c r="DD173" s="545"/>
      <c r="DE173" s="545"/>
    </row>
  </sheetData>
  <protectedRanges>
    <protectedRange sqref="BZ51:DC55 G51:H54 G55:K55 B6:F55 A6:A9 A12:A14 A17:A19 A22:A24 A27:A29 A32:A34 A37:A39 A42:A44 A47:A49 A52:A54 L51:L54 P51:BX55 M54:O55 M52:M53 N51:O53" name="ช่วง1"/>
    <protectedRange sqref="BZ46:DC50 CT45:DC45 G46:K50 M46:BX50 I51:K54 L46:L49" name="ช่วง1_2"/>
    <protectedRange sqref="BI45:BX45 BD45:BG45 BZ45:CS45 AE45:BB45 J45:K45 Q45:AC45" name="ช่วง1_1_1"/>
    <protectedRange sqref="BH45" name="ช่วง1_1_1_1"/>
    <protectedRange sqref="BC45" name="ช่วง1_1_2"/>
    <protectedRange sqref="AD45" name="ช่วง1_1_3"/>
    <protectedRange sqref="CT5:DC44 CY2:DC2" name="ช่วง1_2_1"/>
    <protectedRange sqref="BD6:BG44 AE6:BB44 BH6:BH25 AD6:AD25 BI6:BX44 BZ5:CS44 L2:BX3 BZ2:CX2 BZ3:DC4 H2:K2 G4:BX5 G3:K3 G6:J6 G7:K39 G45:I45 L6:AC39 L45:P45 G40:AC44 L50 L55" name="ช่วง1_1_2_1"/>
    <protectedRange sqref="BH26:BH44" name="ช่วง1_1_1_1_1"/>
    <protectedRange sqref="BC6:BC44" name="ช่วง1_1_2_1_1"/>
    <protectedRange sqref="AD26:AD44" name="ช่วง1_1_3_1"/>
  </protectedRanges>
  <mergeCells count="105">
    <mergeCell ref="DG1:DG5"/>
    <mergeCell ref="G1:K1"/>
    <mergeCell ref="G2:K2"/>
    <mergeCell ref="C24:F24"/>
    <mergeCell ref="C25:F25"/>
    <mergeCell ref="C26:F26"/>
    <mergeCell ref="C27:F27"/>
    <mergeCell ref="C28:F28"/>
    <mergeCell ref="C29:F29"/>
    <mergeCell ref="C6:F6"/>
    <mergeCell ref="C7:F7"/>
    <mergeCell ref="C8:F8"/>
    <mergeCell ref="C9:F9"/>
    <mergeCell ref="C10:F10"/>
    <mergeCell ref="C11:F11"/>
    <mergeCell ref="C12:F12"/>
    <mergeCell ref="C13:F13"/>
    <mergeCell ref="C14:F14"/>
    <mergeCell ref="BJ1:BN1"/>
    <mergeCell ref="BE2:BI2"/>
    <mergeCell ref="BJ2:BN2"/>
    <mergeCell ref="CO2:CS2"/>
    <mergeCell ref="BO2:BS2"/>
    <mergeCell ref="AP1:AT1"/>
    <mergeCell ref="C30:F30"/>
    <mergeCell ref="C31:F31"/>
    <mergeCell ref="C32:F32"/>
    <mergeCell ref="C33:F33"/>
    <mergeCell ref="C34:F34"/>
    <mergeCell ref="C35:F35"/>
    <mergeCell ref="C36:F36"/>
    <mergeCell ref="C15:F15"/>
    <mergeCell ref="C16:F16"/>
    <mergeCell ref="C17:F17"/>
    <mergeCell ref="C18:F18"/>
    <mergeCell ref="C19:F19"/>
    <mergeCell ref="C20:F20"/>
    <mergeCell ref="C21:F21"/>
    <mergeCell ref="C22:F22"/>
    <mergeCell ref="C23:F23"/>
    <mergeCell ref="DL1:DL4"/>
    <mergeCell ref="DM1:DM4"/>
    <mergeCell ref="DF1:DF5"/>
    <mergeCell ref="BO1:BS1"/>
    <mergeCell ref="BT1:BX1"/>
    <mergeCell ref="BZ1:CD1"/>
    <mergeCell ref="CE1:CI1"/>
    <mergeCell ref="BY1:BY5"/>
    <mergeCell ref="CT2:CX2"/>
    <mergeCell ref="CY2:DC2"/>
    <mergeCell ref="CT1:CX1"/>
    <mergeCell ref="CY1:DC1"/>
    <mergeCell ref="DE4:DE5"/>
    <mergeCell ref="DE2:DE3"/>
    <mergeCell ref="DD1:DE1"/>
    <mergeCell ref="DD2:DD3"/>
    <mergeCell ref="DD4:DD5"/>
    <mergeCell ref="BT2:BX2"/>
    <mergeCell ref="BZ2:CD2"/>
    <mergeCell ref="CE2:CI2"/>
    <mergeCell ref="DH1:DK3"/>
    <mergeCell ref="CJ1:CN1"/>
    <mergeCell ref="CO1:CS1"/>
    <mergeCell ref="CJ2:CN2"/>
    <mergeCell ref="AU1:AY1"/>
    <mergeCell ref="AZ1:BD1"/>
    <mergeCell ref="AU2:AY2"/>
    <mergeCell ref="AZ2:BD2"/>
    <mergeCell ref="AP2:AT2"/>
    <mergeCell ref="BE1:BI1"/>
    <mergeCell ref="A1:A5"/>
    <mergeCell ref="B1:B5"/>
    <mergeCell ref="F4:F5"/>
    <mergeCell ref="C1:E5"/>
    <mergeCell ref="L1:P1"/>
    <mergeCell ref="AA1:AE1"/>
    <mergeCell ref="AF1:AJ1"/>
    <mergeCell ref="AK1:AO1"/>
    <mergeCell ref="Q1:U1"/>
    <mergeCell ref="V1:Z1"/>
    <mergeCell ref="AA2:AE2"/>
    <mergeCell ref="AF2:AJ2"/>
    <mergeCell ref="AK2:AO2"/>
    <mergeCell ref="L2:P2"/>
    <mergeCell ref="Q2:U2"/>
    <mergeCell ref="V2:Z2"/>
    <mergeCell ref="C50:F50"/>
    <mergeCell ref="C47:F47"/>
    <mergeCell ref="C48:F48"/>
    <mergeCell ref="C49:F49"/>
    <mergeCell ref="C51:F51"/>
    <mergeCell ref="C52:F52"/>
    <mergeCell ref="C53:F53"/>
    <mergeCell ref="C54:F54"/>
    <mergeCell ref="C55:F55"/>
    <mergeCell ref="C46:F46"/>
    <mergeCell ref="C37:F37"/>
    <mergeCell ref="C38:F38"/>
    <mergeCell ref="C39:F39"/>
    <mergeCell ref="C40:F40"/>
    <mergeCell ref="C41:F41"/>
    <mergeCell ref="C42:F42"/>
    <mergeCell ref="C43:F43"/>
    <mergeCell ref="C44:F44"/>
    <mergeCell ref="C45:F45"/>
  </mergeCells>
  <phoneticPr fontId="3" type="noConversion"/>
  <printOptions horizontalCentered="1"/>
  <pageMargins left="0.19685039370078741" right="0.19685039370078741" top="0.19685039370078741" bottom="0.19685039370078741" header="0.51181102362204722" footer="0.51181102362204722"/>
  <pageSetup paperSize="9"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89"/>
  <sheetViews>
    <sheetView topLeftCell="B1" workbookViewId="0">
      <selection activeCell="L2" sqref="L2"/>
    </sheetView>
  </sheetViews>
  <sheetFormatPr defaultRowHeight="13.2" x14ac:dyDescent="0.25"/>
  <cols>
    <col min="1" max="1" width="2.6640625" hidden="1" customWidth="1"/>
    <col min="2" max="2" width="2.6640625" customWidth="1"/>
    <col min="3" max="3" width="37.6640625" customWidth="1"/>
    <col min="4" max="4" width="7.6640625" customWidth="1"/>
    <col min="5" max="5" width="5.6640625" customWidth="1"/>
    <col min="6" max="8" width="3.33203125" customWidth="1"/>
    <col min="9" max="9" width="3.6640625" customWidth="1"/>
    <col min="10" max="10" width="5.6640625" customWidth="1"/>
    <col min="11" max="12" width="5.33203125" customWidth="1"/>
    <col min="13" max="14" width="6.6640625" customWidth="1"/>
    <col min="15" max="15" width="4.88671875" customWidth="1"/>
  </cols>
  <sheetData>
    <row r="1" spans="2:20" ht="3" customHeight="1" x14ac:dyDescent="0.25"/>
    <row r="2" spans="2:20" ht="18" customHeight="1" x14ac:dyDescent="0.5">
      <c r="B2" s="873" t="s">
        <v>140</v>
      </c>
      <c r="C2" s="873"/>
      <c r="D2" s="119" t="e">
        <f>IF(#REF!=0," ",#REF!)</f>
        <v>#REF!</v>
      </c>
      <c r="E2" s="874" t="s">
        <v>141</v>
      </c>
      <c r="F2" s="874"/>
      <c r="G2" s="874"/>
      <c r="H2" s="874"/>
      <c r="I2" s="874"/>
      <c r="J2" s="874"/>
      <c r="K2" s="874"/>
      <c r="L2" s="120"/>
      <c r="M2" s="3" t="s">
        <v>139</v>
      </c>
      <c r="N2" s="3"/>
      <c r="O2" s="28"/>
      <c r="P2" s="28"/>
      <c r="Q2" s="28"/>
      <c r="R2" s="28"/>
      <c r="S2" s="28"/>
      <c r="T2" s="28"/>
    </row>
    <row r="3" spans="2:20" ht="3" customHeight="1" thickBot="1" x14ac:dyDescent="0.55000000000000004">
      <c r="B3" s="120"/>
      <c r="C3" s="120"/>
      <c r="D3" s="120"/>
      <c r="E3" s="120"/>
      <c r="F3" s="120"/>
      <c r="G3" s="120"/>
      <c r="H3" s="120"/>
      <c r="I3" s="120"/>
      <c r="J3" s="120"/>
      <c r="K3" s="120"/>
      <c r="L3" s="120"/>
      <c r="M3" s="120"/>
      <c r="N3" s="120"/>
      <c r="O3" s="28"/>
      <c r="P3" s="28"/>
      <c r="Q3" s="28"/>
      <c r="R3" s="28"/>
      <c r="S3" s="28"/>
      <c r="T3" s="28"/>
    </row>
    <row r="4" spans="2:20" ht="15.9" customHeight="1" x14ac:dyDescent="0.5">
      <c r="B4" s="878" t="s">
        <v>116</v>
      </c>
      <c r="C4" s="881" t="s">
        <v>135</v>
      </c>
      <c r="D4" s="121" t="s">
        <v>123</v>
      </c>
      <c r="E4" s="122" t="s">
        <v>168</v>
      </c>
      <c r="F4" s="884" t="s">
        <v>169</v>
      </c>
      <c r="G4" s="885"/>
      <c r="H4" s="885"/>
      <c r="I4" s="886"/>
      <c r="J4" s="887" t="s">
        <v>19</v>
      </c>
      <c r="K4" s="888"/>
      <c r="L4" s="889"/>
      <c r="M4" s="121" t="s">
        <v>8</v>
      </c>
      <c r="N4" s="124" t="s">
        <v>8</v>
      </c>
      <c r="O4" s="28"/>
      <c r="P4" s="28"/>
      <c r="Q4" s="28"/>
      <c r="R4" s="28"/>
      <c r="S4" s="28"/>
      <c r="T4" s="28"/>
    </row>
    <row r="5" spans="2:20" ht="15.9" customHeight="1" x14ac:dyDescent="0.5">
      <c r="B5" s="879"/>
      <c r="C5" s="882"/>
      <c r="D5" s="127"/>
      <c r="E5" s="128" t="s">
        <v>7</v>
      </c>
      <c r="F5" s="890" t="s">
        <v>139</v>
      </c>
      <c r="G5" s="891"/>
      <c r="H5" s="891"/>
      <c r="I5" s="892"/>
      <c r="J5" s="129" t="s">
        <v>170</v>
      </c>
      <c r="K5" s="130" t="s">
        <v>171</v>
      </c>
      <c r="L5" s="131" t="s">
        <v>172</v>
      </c>
      <c r="M5" s="132" t="s">
        <v>173</v>
      </c>
      <c r="N5" s="133"/>
      <c r="O5" s="28"/>
      <c r="P5" s="28"/>
      <c r="Q5" s="28"/>
      <c r="R5" s="28"/>
      <c r="S5" s="28"/>
      <c r="T5" s="28"/>
    </row>
    <row r="6" spans="2:20" ht="15.9" customHeight="1" thickBot="1" x14ac:dyDescent="0.55000000000000004">
      <c r="B6" s="880"/>
      <c r="C6" s="883"/>
      <c r="D6" s="134" t="s">
        <v>122</v>
      </c>
      <c r="E6" s="135" t="s">
        <v>121</v>
      </c>
      <c r="F6" s="136" t="s">
        <v>117</v>
      </c>
      <c r="G6" s="137" t="s">
        <v>118</v>
      </c>
      <c r="H6" s="137" t="s">
        <v>119</v>
      </c>
      <c r="I6" s="138" t="s">
        <v>120</v>
      </c>
      <c r="J6" s="139" t="s">
        <v>174</v>
      </c>
      <c r="K6" s="134" t="s">
        <v>175</v>
      </c>
      <c r="L6" s="140" t="s">
        <v>176</v>
      </c>
      <c r="M6" s="140" t="s">
        <v>9</v>
      </c>
      <c r="N6" s="141" t="s">
        <v>120</v>
      </c>
      <c r="O6" s="28"/>
      <c r="P6" s="28"/>
      <c r="Q6" s="28"/>
      <c r="R6" s="28"/>
      <c r="S6" s="28"/>
      <c r="T6" s="28"/>
    </row>
    <row r="7" spans="2:20" ht="17.399999999999999" customHeight="1" x14ac:dyDescent="0.5">
      <c r="B7" s="110">
        <v>1</v>
      </c>
      <c r="C7" s="142" t="s">
        <v>288</v>
      </c>
      <c r="D7" s="111">
        <v>3.1</v>
      </c>
      <c r="E7" s="143">
        <v>2</v>
      </c>
      <c r="F7" s="110">
        <v>1</v>
      </c>
      <c r="G7" s="111">
        <v>1</v>
      </c>
      <c r="H7" s="111">
        <v>1</v>
      </c>
      <c r="I7" s="144">
        <f>IF(B7=0," ",SUM(F7:H7))</f>
        <v>3</v>
      </c>
      <c r="J7" s="110">
        <f>IF(B7=0," ",H7)</f>
        <v>1</v>
      </c>
      <c r="K7" s="111">
        <f>IF(B7=0," ",I7-J7-L7-M7)</f>
        <v>1</v>
      </c>
      <c r="L7" s="145">
        <v>1</v>
      </c>
      <c r="M7" s="145">
        <v>0</v>
      </c>
      <c r="N7" s="144">
        <f>IF(B7=0," ",SUM(J7:M7))</f>
        <v>3</v>
      </c>
      <c r="O7" s="28"/>
      <c r="P7" s="28"/>
      <c r="Q7" s="28"/>
      <c r="R7" s="28"/>
      <c r="S7" s="28"/>
      <c r="T7" s="28"/>
    </row>
    <row r="8" spans="2:20" ht="17.399999999999999" customHeight="1" x14ac:dyDescent="0.5">
      <c r="B8" s="95"/>
      <c r="C8" s="146"/>
      <c r="D8" s="96"/>
      <c r="E8" s="147"/>
      <c r="F8" s="95"/>
      <c r="G8" s="96"/>
      <c r="H8" s="96"/>
      <c r="I8" s="148" t="str">
        <f t="shared" ref="I8:I46" si="0">IF(B8=0," ",SUM(F8:H8))</f>
        <v xml:space="preserve"> </v>
      </c>
      <c r="J8" s="110" t="str">
        <f t="shared" ref="J8:J46" si="1">IF(B8=0," ",H8)</f>
        <v xml:space="preserve"> </v>
      </c>
      <c r="K8" s="111" t="str">
        <f t="shared" ref="K8:K46" si="2">IF(B8=0," ",I8-J8-L8-M8)</f>
        <v xml:space="preserve"> </v>
      </c>
      <c r="L8" s="149"/>
      <c r="M8" s="149"/>
      <c r="N8" s="148" t="str">
        <f t="shared" ref="N8:N46" si="3">IF(B8=0," ",SUM(J8:M8))</f>
        <v xml:space="preserve"> </v>
      </c>
      <c r="O8" s="28"/>
      <c r="P8" s="28"/>
      <c r="Q8" s="28"/>
      <c r="R8" s="28"/>
      <c r="S8" s="28"/>
      <c r="T8" s="28"/>
    </row>
    <row r="9" spans="2:20" ht="17.399999999999999" customHeight="1" x14ac:dyDescent="0.5">
      <c r="B9" s="95"/>
      <c r="C9" s="146"/>
      <c r="D9" s="96"/>
      <c r="E9" s="147"/>
      <c r="F9" s="95"/>
      <c r="G9" s="96"/>
      <c r="H9" s="96"/>
      <c r="I9" s="148" t="str">
        <f t="shared" si="0"/>
        <v xml:space="preserve"> </v>
      </c>
      <c r="J9" s="110" t="str">
        <f t="shared" si="1"/>
        <v xml:space="preserve"> </v>
      </c>
      <c r="K9" s="111" t="str">
        <f t="shared" si="2"/>
        <v xml:space="preserve"> </v>
      </c>
      <c r="L9" s="149"/>
      <c r="M9" s="149"/>
      <c r="N9" s="148" t="str">
        <f t="shared" si="3"/>
        <v xml:space="preserve"> </v>
      </c>
      <c r="O9" s="28"/>
      <c r="P9" s="28"/>
      <c r="Q9" s="28"/>
      <c r="R9" s="28"/>
      <c r="S9" s="28"/>
      <c r="T9" s="28"/>
    </row>
    <row r="10" spans="2:20" ht="17.399999999999999" customHeight="1" x14ac:dyDescent="0.5">
      <c r="B10" s="95"/>
      <c r="C10" s="142"/>
      <c r="D10" s="96"/>
      <c r="E10" s="147"/>
      <c r="F10" s="95"/>
      <c r="G10" s="96"/>
      <c r="H10" s="96"/>
      <c r="I10" s="148" t="str">
        <f>IF(B10=0," ",SUM(F10:H10))</f>
        <v xml:space="preserve"> </v>
      </c>
      <c r="J10" s="110" t="str">
        <f t="shared" si="1"/>
        <v xml:space="preserve"> </v>
      </c>
      <c r="K10" s="111" t="str">
        <f t="shared" si="2"/>
        <v xml:space="preserve"> </v>
      </c>
      <c r="L10" s="149"/>
      <c r="M10" s="149"/>
      <c r="N10" s="148" t="str">
        <f t="shared" si="3"/>
        <v xml:space="preserve"> </v>
      </c>
      <c r="O10" s="28"/>
      <c r="P10" s="28"/>
      <c r="Q10" s="28"/>
      <c r="R10" s="28"/>
      <c r="S10" s="28"/>
      <c r="T10" s="28"/>
    </row>
    <row r="11" spans="2:20" ht="17.399999999999999" customHeight="1" x14ac:dyDescent="0.5">
      <c r="B11" s="95"/>
      <c r="C11" s="146"/>
      <c r="D11" s="96"/>
      <c r="E11" s="147"/>
      <c r="F11" s="95"/>
      <c r="G11" s="96"/>
      <c r="H11" s="96"/>
      <c r="I11" s="148" t="str">
        <f t="shared" si="0"/>
        <v xml:space="preserve"> </v>
      </c>
      <c r="J11" s="110" t="str">
        <f t="shared" si="1"/>
        <v xml:space="preserve"> </v>
      </c>
      <c r="K11" s="111" t="str">
        <f t="shared" si="2"/>
        <v xml:space="preserve"> </v>
      </c>
      <c r="L11" s="149"/>
      <c r="M11" s="149"/>
      <c r="N11" s="148" t="str">
        <f t="shared" si="3"/>
        <v xml:space="preserve"> </v>
      </c>
      <c r="O11" s="28"/>
      <c r="P11" s="28"/>
      <c r="Q11" s="28"/>
      <c r="R11" s="28"/>
      <c r="S11" s="28"/>
      <c r="T11" s="28"/>
    </row>
    <row r="12" spans="2:20" ht="17.399999999999999" customHeight="1" x14ac:dyDescent="0.5">
      <c r="B12" s="95"/>
      <c r="C12" s="146"/>
      <c r="D12" s="96"/>
      <c r="E12" s="147"/>
      <c r="F12" s="95"/>
      <c r="G12" s="96"/>
      <c r="H12" s="96"/>
      <c r="I12" s="148" t="str">
        <f t="shared" si="0"/>
        <v xml:space="preserve"> </v>
      </c>
      <c r="J12" s="110" t="str">
        <f t="shared" si="1"/>
        <v xml:space="preserve"> </v>
      </c>
      <c r="K12" s="111" t="str">
        <f t="shared" si="2"/>
        <v xml:space="preserve"> </v>
      </c>
      <c r="L12" s="96"/>
      <c r="M12" s="149"/>
      <c r="N12" s="148" t="str">
        <f t="shared" si="3"/>
        <v xml:space="preserve"> </v>
      </c>
      <c r="O12" s="28"/>
      <c r="P12" s="28"/>
      <c r="Q12" s="28"/>
      <c r="R12" s="28"/>
      <c r="S12" s="28"/>
      <c r="T12" s="28"/>
    </row>
    <row r="13" spans="2:20" ht="17.399999999999999" customHeight="1" x14ac:dyDescent="0.5">
      <c r="B13" s="95"/>
      <c r="C13" s="146"/>
      <c r="D13" s="96"/>
      <c r="E13" s="147"/>
      <c r="F13" s="95"/>
      <c r="G13" s="96"/>
      <c r="H13" s="96"/>
      <c r="I13" s="148" t="str">
        <f t="shared" si="0"/>
        <v xml:space="preserve"> </v>
      </c>
      <c r="J13" s="110" t="str">
        <f t="shared" si="1"/>
        <v xml:space="preserve"> </v>
      </c>
      <c r="K13" s="111" t="str">
        <f t="shared" si="2"/>
        <v xml:space="preserve"> </v>
      </c>
      <c r="L13" s="96"/>
      <c r="M13" s="149"/>
      <c r="N13" s="148" t="str">
        <f t="shared" si="3"/>
        <v xml:space="preserve"> </v>
      </c>
      <c r="O13" s="28"/>
      <c r="P13" s="28"/>
      <c r="Q13" s="28"/>
      <c r="R13" s="28"/>
      <c r="S13" s="28"/>
      <c r="T13" s="28"/>
    </row>
    <row r="14" spans="2:20" ht="17.399999999999999" customHeight="1" x14ac:dyDescent="0.5">
      <c r="B14" s="95"/>
      <c r="C14" s="142"/>
      <c r="D14" s="96"/>
      <c r="E14" s="147"/>
      <c r="F14" s="95"/>
      <c r="G14" s="96"/>
      <c r="H14" s="96"/>
      <c r="I14" s="148" t="str">
        <f t="shared" si="0"/>
        <v xml:space="preserve"> </v>
      </c>
      <c r="J14" s="110" t="str">
        <f t="shared" si="1"/>
        <v xml:space="preserve"> </v>
      </c>
      <c r="K14" s="111" t="str">
        <f t="shared" si="2"/>
        <v xml:space="preserve"> </v>
      </c>
      <c r="L14" s="96"/>
      <c r="M14" s="149"/>
      <c r="N14" s="148" t="str">
        <f t="shared" si="3"/>
        <v xml:space="preserve"> </v>
      </c>
      <c r="O14" s="28"/>
      <c r="P14" s="28"/>
      <c r="Q14" s="28"/>
      <c r="R14" s="28"/>
      <c r="S14" s="28"/>
      <c r="T14" s="28"/>
    </row>
    <row r="15" spans="2:20" ht="17.399999999999999" customHeight="1" x14ac:dyDescent="0.5">
      <c r="B15" s="95"/>
      <c r="C15" s="146"/>
      <c r="D15" s="96"/>
      <c r="E15" s="147"/>
      <c r="F15" s="95"/>
      <c r="G15" s="96"/>
      <c r="H15" s="96"/>
      <c r="I15" s="148" t="str">
        <f t="shared" si="0"/>
        <v xml:space="preserve"> </v>
      </c>
      <c r="J15" s="110" t="str">
        <f t="shared" si="1"/>
        <v xml:space="preserve"> </v>
      </c>
      <c r="K15" s="111" t="str">
        <f t="shared" si="2"/>
        <v xml:space="preserve"> </v>
      </c>
      <c r="L15" s="96"/>
      <c r="M15" s="149"/>
      <c r="N15" s="148" t="str">
        <f t="shared" si="3"/>
        <v xml:space="preserve"> </v>
      </c>
      <c r="O15" s="28"/>
      <c r="P15" s="28"/>
      <c r="Q15" s="28"/>
      <c r="R15" s="28"/>
      <c r="S15" s="28"/>
      <c r="T15" s="28"/>
    </row>
    <row r="16" spans="2:20" ht="17.399999999999999" customHeight="1" x14ac:dyDescent="0.5">
      <c r="B16" s="95"/>
      <c r="C16" s="146"/>
      <c r="D16" s="96"/>
      <c r="E16" s="147"/>
      <c r="F16" s="95"/>
      <c r="G16" s="96"/>
      <c r="H16" s="96"/>
      <c r="I16" s="148" t="str">
        <f t="shared" si="0"/>
        <v xml:space="preserve"> </v>
      </c>
      <c r="J16" s="110" t="str">
        <f t="shared" si="1"/>
        <v xml:space="preserve"> </v>
      </c>
      <c r="K16" s="111" t="str">
        <f t="shared" si="2"/>
        <v xml:space="preserve"> </v>
      </c>
      <c r="L16" s="96"/>
      <c r="M16" s="149"/>
      <c r="N16" s="148" t="str">
        <f t="shared" si="3"/>
        <v xml:space="preserve"> </v>
      </c>
      <c r="O16" s="28"/>
      <c r="P16" s="28"/>
      <c r="Q16" s="28"/>
      <c r="R16" s="28"/>
      <c r="S16" s="28"/>
      <c r="T16" s="28"/>
    </row>
    <row r="17" spans="2:20" ht="17.399999999999999" customHeight="1" x14ac:dyDescent="0.5">
      <c r="B17" s="95"/>
      <c r="C17" s="142"/>
      <c r="D17" s="96"/>
      <c r="E17" s="147"/>
      <c r="F17" s="95"/>
      <c r="G17" s="96"/>
      <c r="H17" s="96"/>
      <c r="I17" s="148" t="str">
        <f t="shared" si="0"/>
        <v xml:space="preserve"> </v>
      </c>
      <c r="J17" s="110" t="str">
        <f t="shared" si="1"/>
        <v xml:space="preserve"> </v>
      </c>
      <c r="K17" s="111" t="str">
        <f t="shared" si="2"/>
        <v xml:space="preserve"> </v>
      </c>
      <c r="L17" s="96"/>
      <c r="M17" s="149"/>
      <c r="N17" s="148" t="str">
        <f t="shared" si="3"/>
        <v xml:space="preserve"> </v>
      </c>
      <c r="O17" s="28"/>
      <c r="P17" s="28"/>
      <c r="Q17" s="28"/>
      <c r="R17" s="28"/>
      <c r="S17" s="28"/>
      <c r="T17" s="28"/>
    </row>
    <row r="18" spans="2:20" ht="17.399999999999999" customHeight="1" x14ac:dyDescent="0.5">
      <c r="B18" s="95"/>
      <c r="C18" s="146"/>
      <c r="D18" s="96"/>
      <c r="E18" s="147"/>
      <c r="F18" s="95"/>
      <c r="G18" s="96"/>
      <c r="H18" s="96"/>
      <c r="I18" s="148" t="str">
        <f t="shared" si="0"/>
        <v xml:space="preserve"> </v>
      </c>
      <c r="J18" s="110" t="str">
        <f t="shared" si="1"/>
        <v xml:space="preserve"> </v>
      </c>
      <c r="K18" s="111" t="str">
        <f t="shared" si="2"/>
        <v xml:space="preserve"> </v>
      </c>
      <c r="L18" s="149"/>
      <c r="M18" s="149"/>
      <c r="N18" s="148" t="str">
        <f t="shared" si="3"/>
        <v xml:space="preserve"> </v>
      </c>
      <c r="O18" s="28"/>
      <c r="P18" s="28"/>
      <c r="Q18" s="28"/>
      <c r="R18" s="28"/>
      <c r="S18" s="28"/>
      <c r="T18" s="28"/>
    </row>
    <row r="19" spans="2:20" ht="17.399999999999999" customHeight="1" x14ac:dyDescent="0.5">
      <c r="B19" s="95"/>
      <c r="C19" s="146"/>
      <c r="D19" s="96"/>
      <c r="E19" s="147"/>
      <c r="F19" s="95"/>
      <c r="G19" s="96"/>
      <c r="H19" s="96"/>
      <c r="I19" s="148" t="str">
        <f t="shared" si="0"/>
        <v xml:space="preserve"> </v>
      </c>
      <c r="J19" s="110" t="str">
        <f t="shared" si="1"/>
        <v xml:space="preserve"> </v>
      </c>
      <c r="K19" s="111" t="str">
        <f t="shared" si="2"/>
        <v xml:space="preserve"> </v>
      </c>
      <c r="L19" s="149"/>
      <c r="M19" s="149"/>
      <c r="N19" s="148" t="str">
        <f t="shared" si="3"/>
        <v xml:space="preserve"> </v>
      </c>
      <c r="O19" s="28"/>
      <c r="P19" s="28"/>
      <c r="Q19" s="28"/>
      <c r="R19" s="28"/>
      <c r="S19" s="28"/>
      <c r="T19" s="28"/>
    </row>
    <row r="20" spans="2:20" ht="17.399999999999999" customHeight="1" x14ac:dyDescent="0.5">
      <c r="B20" s="95"/>
      <c r="C20" s="142"/>
      <c r="D20" s="96"/>
      <c r="E20" s="147"/>
      <c r="F20" s="95"/>
      <c r="G20" s="96"/>
      <c r="H20" s="96"/>
      <c r="I20" s="148" t="str">
        <f t="shared" si="0"/>
        <v xml:space="preserve"> </v>
      </c>
      <c r="J20" s="110" t="str">
        <f t="shared" si="1"/>
        <v xml:space="preserve"> </v>
      </c>
      <c r="K20" s="111" t="str">
        <f t="shared" si="2"/>
        <v xml:space="preserve"> </v>
      </c>
      <c r="L20" s="149"/>
      <c r="M20" s="149"/>
      <c r="N20" s="148" t="str">
        <f t="shared" si="3"/>
        <v xml:space="preserve"> </v>
      </c>
      <c r="O20" s="28"/>
      <c r="P20" s="28"/>
      <c r="Q20" s="28"/>
      <c r="R20" s="28"/>
      <c r="S20" s="28"/>
      <c r="T20" s="28"/>
    </row>
    <row r="21" spans="2:20" ht="17.399999999999999" customHeight="1" x14ac:dyDescent="0.5">
      <c r="B21" s="95"/>
      <c r="C21" s="146"/>
      <c r="D21" s="96"/>
      <c r="E21" s="147"/>
      <c r="F21" s="95"/>
      <c r="G21" s="96"/>
      <c r="H21" s="96"/>
      <c r="I21" s="148" t="str">
        <f t="shared" si="0"/>
        <v xml:space="preserve"> </v>
      </c>
      <c r="J21" s="110" t="str">
        <f t="shared" si="1"/>
        <v xml:space="preserve"> </v>
      </c>
      <c r="K21" s="111" t="str">
        <f t="shared" si="2"/>
        <v xml:space="preserve"> </v>
      </c>
      <c r="L21" s="149"/>
      <c r="M21" s="149"/>
      <c r="N21" s="148" t="str">
        <f t="shared" si="3"/>
        <v xml:space="preserve"> </v>
      </c>
      <c r="O21" s="28"/>
      <c r="P21" s="28"/>
      <c r="Q21" s="28"/>
      <c r="R21" s="28"/>
      <c r="S21" s="28"/>
      <c r="T21" s="28"/>
    </row>
    <row r="22" spans="2:20" ht="17.399999999999999" customHeight="1" x14ac:dyDescent="0.5">
      <c r="B22" s="95"/>
      <c r="C22" s="146"/>
      <c r="D22" s="96"/>
      <c r="E22" s="147"/>
      <c r="F22" s="95"/>
      <c r="G22" s="96"/>
      <c r="H22" s="96"/>
      <c r="I22" s="148" t="str">
        <f t="shared" si="0"/>
        <v xml:space="preserve"> </v>
      </c>
      <c r="J22" s="110" t="str">
        <f t="shared" si="1"/>
        <v xml:space="preserve"> </v>
      </c>
      <c r="K22" s="111" t="str">
        <f t="shared" si="2"/>
        <v xml:space="preserve"> </v>
      </c>
      <c r="L22" s="149"/>
      <c r="M22" s="149"/>
      <c r="N22" s="148" t="str">
        <f t="shared" si="3"/>
        <v xml:space="preserve"> </v>
      </c>
      <c r="O22" s="28"/>
      <c r="P22" s="28"/>
      <c r="Q22" s="28"/>
      <c r="R22" s="28"/>
      <c r="S22" s="28"/>
      <c r="T22" s="28"/>
    </row>
    <row r="23" spans="2:20" ht="17.399999999999999" customHeight="1" x14ac:dyDescent="0.5">
      <c r="B23" s="95"/>
      <c r="C23" s="146"/>
      <c r="D23" s="96"/>
      <c r="E23" s="147"/>
      <c r="F23" s="95"/>
      <c r="G23" s="96"/>
      <c r="H23" s="96"/>
      <c r="I23" s="148" t="str">
        <f t="shared" si="0"/>
        <v xml:space="preserve"> </v>
      </c>
      <c r="J23" s="110" t="str">
        <f t="shared" si="1"/>
        <v xml:space="preserve"> </v>
      </c>
      <c r="K23" s="111" t="str">
        <f t="shared" si="2"/>
        <v xml:space="preserve"> </v>
      </c>
      <c r="L23" s="149"/>
      <c r="M23" s="149"/>
      <c r="N23" s="148" t="str">
        <f t="shared" si="3"/>
        <v xml:space="preserve"> </v>
      </c>
      <c r="O23" s="28"/>
      <c r="P23" s="28"/>
      <c r="Q23" s="28"/>
      <c r="R23" s="28"/>
      <c r="S23" s="28"/>
      <c r="T23" s="28"/>
    </row>
    <row r="24" spans="2:20" ht="17.399999999999999" customHeight="1" x14ac:dyDescent="0.5">
      <c r="B24" s="95"/>
      <c r="C24" s="146"/>
      <c r="D24" s="96"/>
      <c r="E24" s="147"/>
      <c r="F24" s="95"/>
      <c r="G24" s="96"/>
      <c r="H24" s="96"/>
      <c r="I24" s="148" t="str">
        <f t="shared" si="0"/>
        <v xml:space="preserve"> </v>
      </c>
      <c r="J24" s="110" t="str">
        <f t="shared" si="1"/>
        <v xml:space="preserve"> </v>
      </c>
      <c r="K24" s="111" t="str">
        <f t="shared" si="2"/>
        <v xml:space="preserve"> </v>
      </c>
      <c r="L24" s="149"/>
      <c r="M24" s="149"/>
      <c r="N24" s="148" t="str">
        <f t="shared" si="3"/>
        <v xml:space="preserve"> </v>
      </c>
      <c r="O24" s="28"/>
      <c r="P24" s="28"/>
      <c r="Q24" s="28"/>
      <c r="R24" s="28"/>
      <c r="S24" s="28"/>
      <c r="T24" s="28"/>
    </row>
    <row r="25" spans="2:20" ht="17.399999999999999" customHeight="1" x14ac:dyDescent="0.5">
      <c r="B25" s="95"/>
      <c r="C25" s="150"/>
      <c r="D25" s="96"/>
      <c r="E25" s="147"/>
      <c r="F25" s="95"/>
      <c r="G25" s="96"/>
      <c r="H25" s="96"/>
      <c r="I25" s="148" t="str">
        <f t="shared" si="0"/>
        <v xml:space="preserve"> </v>
      </c>
      <c r="J25" s="110" t="str">
        <f t="shared" si="1"/>
        <v xml:space="preserve"> </v>
      </c>
      <c r="K25" s="111" t="str">
        <f t="shared" si="2"/>
        <v xml:space="preserve"> </v>
      </c>
      <c r="L25" s="149"/>
      <c r="M25" s="149"/>
      <c r="N25" s="148" t="str">
        <f t="shared" si="3"/>
        <v xml:space="preserve"> </v>
      </c>
      <c r="O25" s="28"/>
      <c r="P25" s="28"/>
      <c r="Q25" s="28"/>
      <c r="R25" s="28"/>
      <c r="S25" s="28"/>
      <c r="T25" s="28"/>
    </row>
    <row r="26" spans="2:20" ht="17.399999999999999" customHeight="1" x14ac:dyDescent="0.5">
      <c r="B26" s="95"/>
      <c r="C26" s="146"/>
      <c r="D26" s="96"/>
      <c r="E26" s="147"/>
      <c r="F26" s="95"/>
      <c r="G26" s="96"/>
      <c r="H26" s="96"/>
      <c r="I26" s="148" t="str">
        <f t="shared" si="0"/>
        <v xml:space="preserve"> </v>
      </c>
      <c r="J26" s="110" t="str">
        <f t="shared" si="1"/>
        <v xml:space="preserve"> </v>
      </c>
      <c r="K26" s="111" t="str">
        <f t="shared" si="2"/>
        <v xml:space="preserve"> </v>
      </c>
      <c r="L26" s="149"/>
      <c r="M26" s="149"/>
      <c r="N26" s="148" t="str">
        <f t="shared" si="3"/>
        <v xml:space="preserve"> </v>
      </c>
      <c r="O26" s="28"/>
      <c r="P26" s="28"/>
      <c r="Q26" s="28"/>
      <c r="R26" s="28"/>
      <c r="S26" s="28"/>
      <c r="T26" s="28"/>
    </row>
    <row r="27" spans="2:20" ht="17.399999999999999" customHeight="1" x14ac:dyDescent="0.5">
      <c r="B27" s="95"/>
      <c r="C27" s="142"/>
      <c r="D27" s="96"/>
      <c r="E27" s="147"/>
      <c r="F27" s="95"/>
      <c r="G27" s="96"/>
      <c r="H27" s="96"/>
      <c r="I27" s="148" t="str">
        <f t="shared" si="0"/>
        <v xml:space="preserve"> </v>
      </c>
      <c r="J27" s="110" t="str">
        <f t="shared" si="1"/>
        <v xml:space="preserve"> </v>
      </c>
      <c r="K27" s="111" t="str">
        <f t="shared" si="2"/>
        <v xml:space="preserve"> </v>
      </c>
      <c r="L27" s="149"/>
      <c r="M27" s="149"/>
      <c r="N27" s="148" t="str">
        <f t="shared" si="3"/>
        <v xml:space="preserve"> </v>
      </c>
      <c r="O27" s="28"/>
      <c r="P27" s="28"/>
      <c r="Q27" s="28"/>
      <c r="R27" s="28"/>
      <c r="S27" s="28"/>
      <c r="T27" s="28"/>
    </row>
    <row r="28" spans="2:20" ht="17.399999999999999" customHeight="1" x14ac:dyDescent="0.5">
      <c r="B28" s="95"/>
      <c r="C28" s="146"/>
      <c r="D28" s="96"/>
      <c r="E28" s="147"/>
      <c r="F28" s="95"/>
      <c r="G28" s="96"/>
      <c r="H28" s="96"/>
      <c r="I28" s="148" t="str">
        <f t="shared" si="0"/>
        <v xml:space="preserve"> </v>
      </c>
      <c r="J28" s="110" t="str">
        <f t="shared" si="1"/>
        <v xml:space="preserve"> </v>
      </c>
      <c r="K28" s="111" t="str">
        <f t="shared" si="2"/>
        <v xml:space="preserve"> </v>
      </c>
      <c r="L28" s="149"/>
      <c r="M28" s="149"/>
      <c r="N28" s="148" t="str">
        <f t="shared" si="3"/>
        <v xml:space="preserve"> </v>
      </c>
      <c r="O28" s="28"/>
      <c r="P28" s="28"/>
      <c r="Q28" s="28"/>
      <c r="R28" s="28"/>
      <c r="S28" s="28"/>
      <c r="T28" s="28"/>
    </row>
    <row r="29" spans="2:20" ht="17.399999999999999" customHeight="1" x14ac:dyDescent="0.5">
      <c r="B29" s="95"/>
      <c r="C29" s="142"/>
      <c r="D29" s="96"/>
      <c r="E29" s="147"/>
      <c r="F29" s="95"/>
      <c r="G29" s="96"/>
      <c r="H29" s="96"/>
      <c r="I29" s="148" t="str">
        <f t="shared" si="0"/>
        <v xml:space="preserve"> </v>
      </c>
      <c r="J29" s="110" t="str">
        <f t="shared" si="1"/>
        <v xml:space="preserve"> </v>
      </c>
      <c r="K29" s="111" t="str">
        <f t="shared" si="2"/>
        <v xml:space="preserve"> </v>
      </c>
      <c r="L29" s="149"/>
      <c r="M29" s="149"/>
      <c r="N29" s="148" t="str">
        <f t="shared" si="3"/>
        <v xml:space="preserve"> </v>
      </c>
      <c r="O29" s="28"/>
      <c r="P29" s="28"/>
      <c r="Q29" s="28"/>
      <c r="R29" s="28"/>
      <c r="S29" s="28"/>
      <c r="T29" s="28"/>
    </row>
    <row r="30" spans="2:20" ht="17.399999999999999" customHeight="1" x14ac:dyDescent="0.5">
      <c r="B30" s="95"/>
      <c r="C30" s="146"/>
      <c r="D30" s="96"/>
      <c r="E30" s="147"/>
      <c r="F30" s="95"/>
      <c r="G30" s="96"/>
      <c r="H30" s="96"/>
      <c r="I30" s="148" t="str">
        <f t="shared" si="0"/>
        <v xml:space="preserve"> </v>
      </c>
      <c r="J30" s="110" t="str">
        <f t="shared" si="1"/>
        <v xml:space="preserve"> </v>
      </c>
      <c r="K30" s="111" t="str">
        <f t="shared" si="2"/>
        <v xml:space="preserve"> </v>
      </c>
      <c r="L30" s="149"/>
      <c r="M30" s="149"/>
      <c r="N30" s="148" t="str">
        <f t="shared" si="3"/>
        <v xml:space="preserve"> </v>
      </c>
      <c r="O30" s="28"/>
      <c r="P30" s="28"/>
      <c r="Q30" s="28"/>
      <c r="R30" s="28"/>
      <c r="S30" s="28"/>
      <c r="T30" s="28"/>
    </row>
    <row r="31" spans="2:20" ht="17.399999999999999" customHeight="1" x14ac:dyDescent="0.5">
      <c r="B31" s="95"/>
      <c r="C31" s="146"/>
      <c r="D31" s="96"/>
      <c r="E31" s="147"/>
      <c r="F31" s="95"/>
      <c r="G31" s="96"/>
      <c r="H31" s="96"/>
      <c r="I31" s="148" t="str">
        <f t="shared" si="0"/>
        <v xml:space="preserve"> </v>
      </c>
      <c r="J31" s="110" t="str">
        <f t="shared" si="1"/>
        <v xml:space="preserve"> </v>
      </c>
      <c r="K31" s="111" t="str">
        <f t="shared" si="2"/>
        <v xml:space="preserve"> </v>
      </c>
      <c r="L31" s="149"/>
      <c r="M31" s="149"/>
      <c r="N31" s="148" t="str">
        <f t="shared" si="3"/>
        <v xml:space="preserve"> </v>
      </c>
      <c r="O31" s="28"/>
      <c r="P31" s="28"/>
      <c r="Q31" s="28"/>
      <c r="R31" s="28"/>
      <c r="S31" s="28"/>
      <c r="T31" s="28"/>
    </row>
    <row r="32" spans="2:20" ht="17.399999999999999" customHeight="1" x14ac:dyDescent="0.5">
      <c r="B32" s="95"/>
      <c r="C32" s="142"/>
      <c r="D32" s="96"/>
      <c r="E32" s="147"/>
      <c r="F32" s="95"/>
      <c r="G32" s="96"/>
      <c r="H32" s="96"/>
      <c r="I32" s="148" t="str">
        <f t="shared" si="0"/>
        <v xml:space="preserve"> </v>
      </c>
      <c r="J32" s="110" t="str">
        <f t="shared" si="1"/>
        <v xml:space="preserve"> </v>
      </c>
      <c r="K32" s="111" t="str">
        <f t="shared" si="2"/>
        <v xml:space="preserve"> </v>
      </c>
      <c r="L32" s="149"/>
      <c r="M32" s="149"/>
      <c r="N32" s="148" t="str">
        <f t="shared" si="3"/>
        <v xml:space="preserve"> </v>
      </c>
      <c r="O32" s="28"/>
      <c r="P32" s="28"/>
      <c r="Q32" s="28"/>
      <c r="R32" s="28"/>
      <c r="S32" s="28"/>
      <c r="T32" s="28"/>
    </row>
    <row r="33" spans="2:20" ht="17.399999999999999" customHeight="1" x14ac:dyDescent="0.5">
      <c r="B33" s="95"/>
      <c r="C33" s="146"/>
      <c r="D33" s="96"/>
      <c r="E33" s="147"/>
      <c r="F33" s="95"/>
      <c r="G33" s="96"/>
      <c r="H33" s="96"/>
      <c r="I33" s="148" t="str">
        <f t="shared" si="0"/>
        <v xml:space="preserve"> </v>
      </c>
      <c r="J33" s="110" t="str">
        <f t="shared" si="1"/>
        <v xml:space="preserve"> </v>
      </c>
      <c r="K33" s="111" t="str">
        <f t="shared" si="2"/>
        <v xml:space="preserve"> </v>
      </c>
      <c r="L33" s="149"/>
      <c r="M33" s="149"/>
      <c r="N33" s="148" t="str">
        <f t="shared" si="3"/>
        <v xml:space="preserve"> </v>
      </c>
      <c r="O33" s="28"/>
      <c r="P33" s="28"/>
      <c r="Q33" s="28"/>
      <c r="R33" s="28"/>
      <c r="S33" s="28"/>
      <c r="T33" s="28"/>
    </row>
    <row r="34" spans="2:20" ht="17.399999999999999" customHeight="1" x14ac:dyDescent="0.5">
      <c r="B34" s="95"/>
      <c r="C34" s="142"/>
      <c r="D34" s="96"/>
      <c r="E34" s="147"/>
      <c r="F34" s="95"/>
      <c r="G34" s="96"/>
      <c r="H34" s="96"/>
      <c r="I34" s="148" t="str">
        <f t="shared" si="0"/>
        <v xml:space="preserve"> </v>
      </c>
      <c r="J34" s="110" t="str">
        <f t="shared" si="1"/>
        <v xml:space="preserve"> </v>
      </c>
      <c r="K34" s="111" t="str">
        <f t="shared" si="2"/>
        <v xml:space="preserve"> </v>
      </c>
      <c r="L34" s="149"/>
      <c r="M34" s="149"/>
      <c r="N34" s="148" t="str">
        <f t="shared" si="3"/>
        <v xml:space="preserve"> </v>
      </c>
      <c r="O34" s="28"/>
      <c r="P34" s="28"/>
      <c r="Q34" s="28"/>
      <c r="R34" s="28"/>
      <c r="S34" s="28"/>
      <c r="T34" s="28"/>
    </row>
    <row r="35" spans="2:20" ht="17.399999999999999" customHeight="1" x14ac:dyDescent="0.5">
      <c r="B35" s="95"/>
      <c r="C35" s="146"/>
      <c r="D35" s="96"/>
      <c r="E35" s="147"/>
      <c r="F35" s="95"/>
      <c r="G35" s="96"/>
      <c r="H35" s="96"/>
      <c r="I35" s="148" t="str">
        <f t="shared" si="0"/>
        <v xml:space="preserve"> </v>
      </c>
      <c r="J35" s="110" t="str">
        <f t="shared" si="1"/>
        <v xml:space="preserve"> </v>
      </c>
      <c r="K35" s="111" t="str">
        <f t="shared" si="2"/>
        <v xml:space="preserve"> </v>
      </c>
      <c r="L35" s="149"/>
      <c r="M35" s="149"/>
      <c r="N35" s="148" t="str">
        <f t="shared" si="3"/>
        <v xml:space="preserve"> </v>
      </c>
      <c r="O35" s="28"/>
      <c r="P35" s="28"/>
      <c r="Q35" s="28"/>
      <c r="R35" s="28"/>
      <c r="S35" s="28"/>
      <c r="T35" s="28"/>
    </row>
    <row r="36" spans="2:20" ht="17.399999999999999" customHeight="1" x14ac:dyDescent="0.5">
      <c r="B36" s="95"/>
      <c r="C36" s="142"/>
      <c r="D36" s="96"/>
      <c r="E36" s="147"/>
      <c r="F36" s="95"/>
      <c r="G36" s="96"/>
      <c r="H36" s="96"/>
      <c r="I36" s="148" t="str">
        <f t="shared" si="0"/>
        <v xml:space="preserve"> </v>
      </c>
      <c r="J36" s="110" t="str">
        <f t="shared" si="1"/>
        <v xml:space="preserve"> </v>
      </c>
      <c r="K36" s="111" t="str">
        <f t="shared" si="2"/>
        <v xml:space="preserve"> </v>
      </c>
      <c r="L36" s="149"/>
      <c r="M36" s="149"/>
      <c r="N36" s="148" t="str">
        <f t="shared" si="3"/>
        <v xml:space="preserve"> </v>
      </c>
      <c r="O36" s="28"/>
      <c r="P36" s="28"/>
      <c r="Q36" s="28"/>
      <c r="R36" s="28"/>
      <c r="S36" s="28"/>
      <c r="T36" s="28"/>
    </row>
    <row r="37" spans="2:20" ht="17.399999999999999" customHeight="1" x14ac:dyDescent="0.5">
      <c r="B37" s="95"/>
      <c r="C37" s="146"/>
      <c r="D37" s="96"/>
      <c r="E37" s="147"/>
      <c r="F37" s="95"/>
      <c r="G37" s="96"/>
      <c r="H37" s="96"/>
      <c r="I37" s="148" t="str">
        <f t="shared" si="0"/>
        <v xml:space="preserve"> </v>
      </c>
      <c r="J37" s="110" t="str">
        <f t="shared" si="1"/>
        <v xml:space="preserve"> </v>
      </c>
      <c r="K37" s="111" t="str">
        <f t="shared" si="2"/>
        <v xml:space="preserve"> </v>
      </c>
      <c r="L37" s="149"/>
      <c r="M37" s="149"/>
      <c r="N37" s="148" t="str">
        <f t="shared" si="3"/>
        <v xml:space="preserve"> </v>
      </c>
      <c r="O37" s="28"/>
      <c r="P37" s="28"/>
      <c r="Q37" s="28"/>
      <c r="R37" s="28"/>
      <c r="S37" s="28"/>
      <c r="T37" s="28"/>
    </row>
    <row r="38" spans="2:20" ht="17.399999999999999" customHeight="1" x14ac:dyDescent="0.5">
      <c r="B38" s="95"/>
      <c r="C38" s="146"/>
      <c r="D38" s="96"/>
      <c r="E38" s="147"/>
      <c r="F38" s="95"/>
      <c r="G38" s="96"/>
      <c r="H38" s="96"/>
      <c r="I38" s="148" t="str">
        <f t="shared" si="0"/>
        <v xml:space="preserve"> </v>
      </c>
      <c r="J38" s="110" t="str">
        <f t="shared" si="1"/>
        <v xml:space="preserve"> </v>
      </c>
      <c r="K38" s="111" t="str">
        <f t="shared" si="2"/>
        <v xml:space="preserve"> </v>
      </c>
      <c r="L38" s="149"/>
      <c r="M38" s="149"/>
      <c r="N38" s="148" t="str">
        <f t="shared" si="3"/>
        <v xml:space="preserve"> </v>
      </c>
      <c r="O38" s="28"/>
      <c r="P38" s="28"/>
      <c r="Q38" s="28"/>
      <c r="R38" s="28"/>
      <c r="S38" s="28"/>
      <c r="T38" s="28"/>
    </row>
    <row r="39" spans="2:20" ht="17.399999999999999" customHeight="1" x14ac:dyDescent="0.5">
      <c r="B39" s="95"/>
      <c r="C39" s="146"/>
      <c r="D39" s="96"/>
      <c r="E39" s="147"/>
      <c r="F39" s="95"/>
      <c r="G39" s="96"/>
      <c r="H39" s="96"/>
      <c r="I39" s="148" t="str">
        <f t="shared" si="0"/>
        <v xml:space="preserve"> </v>
      </c>
      <c r="J39" s="110" t="str">
        <f t="shared" si="1"/>
        <v xml:space="preserve"> </v>
      </c>
      <c r="K39" s="111" t="str">
        <f t="shared" si="2"/>
        <v xml:space="preserve"> </v>
      </c>
      <c r="L39" s="149"/>
      <c r="M39" s="149"/>
      <c r="N39" s="148" t="str">
        <f t="shared" si="3"/>
        <v xml:space="preserve"> </v>
      </c>
      <c r="O39" s="28"/>
      <c r="P39" s="28"/>
      <c r="Q39" s="28"/>
      <c r="R39" s="28"/>
      <c r="S39" s="28"/>
      <c r="T39" s="28"/>
    </row>
    <row r="40" spans="2:20" ht="17.399999999999999" customHeight="1" x14ac:dyDescent="0.5">
      <c r="B40" s="95"/>
      <c r="C40" s="146"/>
      <c r="D40" s="96"/>
      <c r="E40" s="147"/>
      <c r="F40" s="95"/>
      <c r="G40" s="96"/>
      <c r="H40" s="96"/>
      <c r="I40" s="148" t="str">
        <f t="shared" si="0"/>
        <v xml:space="preserve"> </v>
      </c>
      <c r="J40" s="110" t="str">
        <f t="shared" si="1"/>
        <v xml:space="preserve"> </v>
      </c>
      <c r="K40" s="111" t="str">
        <f t="shared" si="2"/>
        <v xml:space="preserve"> </v>
      </c>
      <c r="L40" s="149"/>
      <c r="M40" s="149"/>
      <c r="N40" s="148" t="str">
        <f t="shared" si="3"/>
        <v xml:space="preserve"> </v>
      </c>
      <c r="O40" s="28"/>
      <c r="P40" s="28"/>
      <c r="Q40" s="28"/>
      <c r="R40" s="28"/>
      <c r="S40" s="28"/>
      <c r="T40" s="28"/>
    </row>
    <row r="41" spans="2:20" ht="17.399999999999999" customHeight="1" x14ac:dyDescent="0.5">
      <c r="B41" s="95"/>
      <c r="C41" s="146"/>
      <c r="D41" s="96"/>
      <c r="E41" s="147"/>
      <c r="F41" s="95"/>
      <c r="G41" s="96"/>
      <c r="H41" s="96"/>
      <c r="I41" s="148" t="str">
        <f t="shared" si="0"/>
        <v xml:space="preserve"> </v>
      </c>
      <c r="J41" s="110" t="str">
        <f t="shared" si="1"/>
        <v xml:space="preserve"> </v>
      </c>
      <c r="K41" s="111" t="str">
        <f t="shared" si="2"/>
        <v xml:space="preserve"> </v>
      </c>
      <c r="L41" s="149"/>
      <c r="M41" s="149"/>
      <c r="N41" s="148" t="str">
        <f t="shared" si="3"/>
        <v xml:space="preserve"> </v>
      </c>
      <c r="O41" s="28"/>
      <c r="P41" s="28"/>
      <c r="Q41" s="28"/>
      <c r="R41" s="28"/>
      <c r="S41" s="28"/>
      <c r="T41" s="28"/>
    </row>
    <row r="42" spans="2:20" ht="17.399999999999999" customHeight="1" x14ac:dyDescent="0.5">
      <c r="B42" s="95"/>
      <c r="C42" s="146"/>
      <c r="D42" s="96"/>
      <c r="E42" s="147"/>
      <c r="F42" s="95"/>
      <c r="G42" s="96"/>
      <c r="H42" s="96"/>
      <c r="I42" s="148" t="str">
        <f t="shared" si="0"/>
        <v xml:space="preserve"> </v>
      </c>
      <c r="J42" s="110" t="str">
        <f t="shared" si="1"/>
        <v xml:space="preserve"> </v>
      </c>
      <c r="K42" s="111" t="str">
        <f t="shared" si="2"/>
        <v xml:space="preserve"> </v>
      </c>
      <c r="L42" s="149"/>
      <c r="M42" s="149"/>
      <c r="N42" s="148" t="str">
        <f t="shared" si="3"/>
        <v xml:space="preserve"> </v>
      </c>
      <c r="O42" s="28"/>
      <c r="P42" s="28"/>
      <c r="Q42" s="28"/>
      <c r="R42" s="28"/>
      <c r="S42" s="28"/>
      <c r="T42" s="28"/>
    </row>
    <row r="43" spans="2:20" ht="17.399999999999999" customHeight="1" x14ac:dyDescent="0.5">
      <c r="B43" s="95"/>
      <c r="C43" s="146"/>
      <c r="D43" s="96"/>
      <c r="E43" s="147"/>
      <c r="F43" s="95"/>
      <c r="G43" s="96"/>
      <c r="H43" s="96"/>
      <c r="I43" s="148" t="str">
        <f t="shared" si="0"/>
        <v xml:space="preserve"> </v>
      </c>
      <c r="J43" s="110" t="str">
        <f t="shared" si="1"/>
        <v xml:space="preserve"> </v>
      </c>
      <c r="K43" s="111" t="str">
        <f t="shared" si="2"/>
        <v xml:space="preserve"> </v>
      </c>
      <c r="L43" s="149"/>
      <c r="M43" s="149"/>
      <c r="N43" s="148" t="str">
        <f t="shared" si="3"/>
        <v xml:space="preserve"> </v>
      </c>
      <c r="O43" s="28"/>
      <c r="P43" s="28"/>
      <c r="Q43" s="28"/>
      <c r="R43" s="28"/>
      <c r="S43" s="28"/>
      <c r="T43" s="28"/>
    </row>
    <row r="44" spans="2:20" ht="17.399999999999999" customHeight="1" x14ac:dyDescent="0.5">
      <c r="B44" s="95"/>
      <c r="C44" s="146"/>
      <c r="D44" s="96"/>
      <c r="E44" s="147"/>
      <c r="F44" s="95"/>
      <c r="G44" s="96"/>
      <c r="H44" s="96"/>
      <c r="I44" s="148" t="str">
        <f t="shared" si="0"/>
        <v xml:space="preserve"> </v>
      </c>
      <c r="J44" s="110" t="str">
        <f t="shared" si="1"/>
        <v xml:space="preserve"> </v>
      </c>
      <c r="K44" s="111" t="str">
        <f t="shared" si="2"/>
        <v xml:space="preserve"> </v>
      </c>
      <c r="L44" s="149"/>
      <c r="M44" s="149"/>
      <c r="N44" s="148" t="str">
        <f t="shared" si="3"/>
        <v xml:space="preserve"> </v>
      </c>
      <c r="O44" s="28"/>
      <c r="P44" s="28"/>
      <c r="Q44" s="28"/>
      <c r="R44" s="28"/>
      <c r="S44" s="28"/>
      <c r="T44" s="28"/>
    </row>
    <row r="45" spans="2:20" ht="17.399999999999999" customHeight="1" x14ac:dyDescent="0.5">
      <c r="B45" s="95"/>
      <c r="C45" s="146"/>
      <c r="D45" s="96"/>
      <c r="E45" s="147"/>
      <c r="F45" s="95"/>
      <c r="G45" s="96"/>
      <c r="H45" s="96"/>
      <c r="I45" s="148" t="str">
        <f t="shared" si="0"/>
        <v xml:space="preserve"> </v>
      </c>
      <c r="J45" s="110" t="str">
        <f t="shared" si="1"/>
        <v xml:space="preserve"> </v>
      </c>
      <c r="K45" s="111" t="str">
        <f t="shared" si="2"/>
        <v xml:space="preserve"> </v>
      </c>
      <c r="L45" s="149"/>
      <c r="M45" s="149"/>
      <c r="N45" s="148" t="str">
        <f t="shared" si="3"/>
        <v xml:space="preserve"> </v>
      </c>
      <c r="O45" s="28"/>
      <c r="P45" s="28"/>
      <c r="Q45" s="28"/>
      <c r="R45" s="28"/>
      <c r="S45" s="28"/>
      <c r="T45" s="28"/>
    </row>
    <row r="46" spans="2:20" ht="17.399999999999999" customHeight="1" thickBot="1" x14ac:dyDescent="0.55000000000000004">
      <c r="B46" s="113"/>
      <c r="C46" s="151"/>
      <c r="D46" s="114"/>
      <c r="E46" s="152"/>
      <c r="F46" s="113"/>
      <c r="G46" s="114"/>
      <c r="H46" s="114"/>
      <c r="I46" s="153" t="str">
        <f t="shared" si="0"/>
        <v xml:space="preserve"> </v>
      </c>
      <c r="J46" s="154" t="str">
        <f t="shared" si="1"/>
        <v xml:space="preserve"> </v>
      </c>
      <c r="K46" s="111" t="str">
        <f t="shared" si="2"/>
        <v xml:space="preserve"> </v>
      </c>
      <c r="L46" s="155"/>
      <c r="M46" s="155"/>
      <c r="N46" s="153" t="str">
        <f t="shared" si="3"/>
        <v xml:space="preserve"> </v>
      </c>
      <c r="O46" s="28"/>
      <c r="P46" s="28"/>
      <c r="Q46" s="28"/>
      <c r="R46" s="28"/>
      <c r="S46" s="28"/>
      <c r="T46" s="28"/>
    </row>
    <row r="47" spans="2:20" ht="18" customHeight="1" thickBot="1" x14ac:dyDescent="0.55000000000000004">
      <c r="B47" s="875" t="s">
        <v>120</v>
      </c>
      <c r="C47" s="876"/>
      <c r="D47" s="877"/>
      <c r="E47" s="157">
        <f>IF($B$7=0," ",SUM(E7:E46))</f>
        <v>2</v>
      </c>
      <c r="F47" s="158">
        <f t="shared" ref="F47:N47" si="4">IF($B$7=0," ",SUM(F7:F46))</f>
        <v>1</v>
      </c>
      <c r="G47" s="159">
        <f t="shared" si="4"/>
        <v>1</v>
      </c>
      <c r="H47" s="159">
        <f t="shared" si="4"/>
        <v>1</v>
      </c>
      <c r="I47" s="157">
        <f t="shared" si="4"/>
        <v>3</v>
      </c>
      <c r="J47" s="158">
        <f t="shared" si="4"/>
        <v>1</v>
      </c>
      <c r="K47" s="159">
        <f t="shared" si="4"/>
        <v>1</v>
      </c>
      <c r="L47" s="159">
        <f t="shared" si="4"/>
        <v>1</v>
      </c>
      <c r="M47" s="159">
        <f t="shared" si="4"/>
        <v>0</v>
      </c>
      <c r="N47" s="160">
        <f t="shared" si="4"/>
        <v>3</v>
      </c>
      <c r="O47" s="28"/>
      <c r="P47" s="28"/>
      <c r="Q47" s="28"/>
      <c r="R47" s="28"/>
      <c r="S47" s="28"/>
      <c r="T47" s="28"/>
    </row>
    <row r="48" spans="2:20" ht="6" customHeight="1" x14ac:dyDescent="0.5">
      <c r="B48" s="20"/>
      <c r="C48" s="20"/>
      <c r="D48" s="20"/>
      <c r="E48" s="20"/>
      <c r="F48" s="20"/>
      <c r="G48" s="20"/>
      <c r="H48" s="20"/>
      <c r="I48" s="20"/>
      <c r="J48" s="20"/>
      <c r="K48" s="20"/>
      <c r="L48" s="20"/>
      <c r="M48" s="20"/>
      <c r="N48" s="20"/>
      <c r="O48" s="28"/>
      <c r="P48" s="28"/>
      <c r="Q48" s="28"/>
      <c r="R48" s="28"/>
      <c r="S48" s="28"/>
      <c r="T48" s="28"/>
    </row>
    <row r="49" spans="2:20" ht="21" customHeight="1" x14ac:dyDescent="0.5">
      <c r="B49" s="872" t="s">
        <v>137</v>
      </c>
      <c r="C49" s="872"/>
      <c r="D49" s="20"/>
      <c r="E49" s="88" t="s">
        <v>139</v>
      </c>
      <c r="F49" s="89" t="s">
        <v>177</v>
      </c>
      <c r="G49" s="89" t="s">
        <v>134</v>
      </c>
      <c r="H49" s="871"/>
      <c r="I49" s="871"/>
      <c r="J49" s="871"/>
      <c r="K49" s="871"/>
      <c r="L49" s="871"/>
      <c r="M49" s="871"/>
      <c r="N49" s="871"/>
      <c r="O49" s="28"/>
      <c r="P49" s="28"/>
      <c r="Q49" s="28"/>
      <c r="R49" s="28"/>
      <c r="S49" s="28"/>
      <c r="T49" s="28"/>
    </row>
    <row r="50" spans="2:20" ht="4.5" customHeight="1" x14ac:dyDescent="0.5">
      <c r="B50" s="87"/>
      <c r="C50" s="87"/>
      <c r="D50" s="29"/>
      <c r="E50" s="90"/>
      <c r="F50" s="90"/>
      <c r="G50" s="90"/>
      <c r="H50" s="29"/>
      <c r="I50" s="29"/>
      <c r="J50" s="29"/>
      <c r="K50" s="29"/>
      <c r="L50" s="29"/>
      <c r="M50" s="29"/>
      <c r="N50" s="29"/>
      <c r="O50" s="28"/>
      <c r="P50" s="28"/>
      <c r="Q50" s="28"/>
      <c r="R50" s="28"/>
      <c r="S50" s="28"/>
      <c r="T50" s="28"/>
    </row>
    <row r="51" spans="2:20" ht="21" customHeight="1" x14ac:dyDescent="0.5">
      <c r="B51" s="872" t="s">
        <v>138</v>
      </c>
      <c r="C51" s="872"/>
      <c r="D51" s="20"/>
      <c r="E51" s="88" t="s">
        <v>139</v>
      </c>
      <c r="F51" s="89" t="s">
        <v>177</v>
      </c>
      <c r="G51" s="89" t="s">
        <v>134</v>
      </c>
      <c r="H51" s="871"/>
      <c r="I51" s="871"/>
      <c r="J51" s="871"/>
      <c r="K51" s="871"/>
      <c r="L51" s="871"/>
      <c r="M51" s="871"/>
      <c r="N51" s="871"/>
      <c r="O51" s="28"/>
      <c r="P51" s="28"/>
      <c r="Q51" s="28"/>
      <c r="R51" s="28"/>
      <c r="S51" s="28"/>
      <c r="T51" s="28"/>
    </row>
    <row r="52" spans="2:20" ht="18" customHeight="1" x14ac:dyDescent="0.5">
      <c r="B52" s="116"/>
      <c r="C52" s="116"/>
      <c r="D52" s="116"/>
      <c r="E52" s="116"/>
      <c r="F52" s="116"/>
      <c r="G52" s="116"/>
      <c r="H52" s="116"/>
      <c r="I52" s="116"/>
      <c r="J52" s="116"/>
      <c r="K52" s="116"/>
      <c r="L52" s="116"/>
      <c r="M52" s="116"/>
      <c r="N52" s="116"/>
      <c r="O52" s="28"/>
      <c r="P52" s="28"/>
      <c r="Q52" s="28"/>
      <c r="R52" s="28"/>
      <c r="S52" s="28"/>
      <c r="T52" s="28"/>
    </row>
    <row r="53" spans="2:20" ht="18" customHeight="1" x14ac:dyDescent="0.5">
      <c r="B53" s="116"/>
      <c r="C53" s="116"/>
      <c r="D53" s="116"/>
      <c r="E53" s="116"/>
      <c r="F53" s="116"/>
      <c r="G53" s="116"/>
      <c r="H53" s="116"/>
      <c r="I53" s="116"/>
      <c r="J53" s="116"/>
      <c r="K53" s="116"/>
      <c r="L53" s="55"/>
      <c r="M53" s="116"/>
      <c r="N53" s="116"/>
      <c r="O53" s="28"/>
      <c r="P53" s="28"/>
      <c r="Q53" s="28"/>
      <c r="R53" s="28"/>
      <c r="S53" s="28"/>
      <c r="T53" s="28"/>
    </row>
    <row r="54" spans="2:20" ht="18" customHeight="1" x14ac:dyDescent="0.5">
      <c r="B54" s="116"/>
      <c r="C54" s="116"/>
      <c r="D54" s="116"/>
      <c r="E54" s="116"/>
      <c r="F54" s="116"/>
      <c r="G54" s="116"/>
      <c r="H54" s="116"/>
      <c r="I54" s="116"/>
      <c r="J54" s="116"/>
      <c r="K54" s="116"/>
      <c r="L54" s="116"/>
      <c r="M54" s="116"/>
      <c r="N54" s="116"/>
      <c r="O54" s="28"/>
      <c r="P54" s="28"/>
      <c r="Q54" s="28"/>
      <c r="R54" s="28"/>
      <c r="S54" s="28"/>
      <c r="T54" s="28"/>
    </row>
    <row r="55" spans="2:20" ht="18" customHeight="1" x14ac:dyDescent="0.5">
      <c r="B55" s="116"/>
      <c r="C55" s="116"/>
      <c r="D55" s="116"/>
      <c r="E55" s="116"/>
      <c r="F55" s="116"/>
      <c r="G55" s="116"/>
      <c r="H55" s="116"/>
      <c r="I55" s="116"/>
      <c r="J55" s="116"/>
      <c r="K55" s="116"/>
      <c r="L55" s="116"/>
      <c r="M55" s="116"/>
      <c r="N55" s="116"/>
      <c r="O55" s="28"/>
      <c r="P55" s="28"/>
      <c r="Q55" s="28"/>
      <c r="R55" s="28"/>
      <c r="S55" s="28"/>
      <c r="T55" s="28"/>
    </row>
    <row r="56" spans="2:20" ht="18" customHeight="1" x14ac:dyDescent="0.5">
      <c r="B56" s="116"/>
      <c r="C56" s="116"/>
      <c r="D56" s="116"/>
      <c r="E56" s="116"/>
      <c r="F56" s="116"/>
      <c r="G56" s="116"/>
      <c r="H56" s="116"/>
      <c r="I56" s="116"/>
      <c r="J56" s="116"/>
      <c r="K56" s="116"/>
      <c r="L56" s="116"/>
      <c r="M56" s="116"/>
      <c r="N56" s="116"/>
      <c r="O56" s="28"/>
      <c r="P56" s="28"/>
      <c r="Q56" s="28"/>
      <c r="R56" s="28"/>
      <c r="S56" s="28"/>
      <c r="T56" s="28"/>
    </row>
    <row r="57" spans="2:20" ht="18" customHeight="1" x14ac:dyDescent="0.5">
      <c r="B57" s="28"/>
      <c r="C57" s="28"/>
      <c r="D57" s="28"/>
      <c r="E57" s="28"/>
      <c r="F57" s="28"/>
      <c r="G57" s="28"/>
      <c r="H57" s="28"/>
      <c r="I57" s="28"/>
      <c r="J57" s="28"/>
      <c r="K57" s="28"/>
      <c r="L57" s="28"/>
      <c r="M57" s="28"/>
      <c r="N57" s="28"/>
      <c r="O57" s="28"/>
      <c r="P57" s="28"/>
      <c r="Q57" s="28"/>
      <c r="R57" s="28"/>
      <c r="S57" s="28"/>
      <c r="T57" s="28"/>
    </row>
    <row r="58" spans="2:20" ht="18" customHeight="1" x14ac:dyDescent="0.5">
      <c r="B58" s="28"/>
      <c r="C58" s="28"/>
      <c r="D58" s="28"/>
      <c r="E58" s="28"/>
      <c r="F58" s="28"/>
      <c r="G58" s="28"/>
      <c r="H58" s="28"/>
      <c r="I58" s="28"/>
      <c r="J58" s="28"/>
      <c r="K58" s="28"/>
      <c r="L58" s="28"/>
      <c r="M58" s="28"/>
      <c r="N58" s="28"/>
      <c r="O58" s="28"/>
      <c r="P58" s="28"/>
      <c r="Q58" s="28"/>
      <c r="R58" s="28"/>
      <c r="S58" s="28"/>
      <c r="T58" s="28"/>
    </row>
    <row r="59" spans="2:20" ht="18" customHeight="1" x14ac:dyDescent="0.5">
      <c r="B59" s="28"/>
      <c r="C59" s="28"/>
      <c r="D59" s="28"/>
      <c r="E59" s="28"/>
      <c r="F59" s="28"/>
      <c r="G59" s="28"/>
      <c r="H59" s="28"/>
      <c r="I59" s="28"/>
      <c r="J59" s="28"/>
      <c r="K59" s="28"/>
      <c r="L59" s="28"/>
      <c r="M59" s="28"/>
      <c r="N59" s="28"/>
      <c r="O59" s="28"/>
      <c r="P59" s="28"/>
      <c r="Q59" s="28"/>
      <c r="R59" s="28"/>
      <c r="S59" s="28"/>
      <c r="T59" s="28"/>
    </row>
    <row r="60" spans="2:20" ht="18" customHeight="1" x14ac:dyDescent="0.5">
      <c r="B60" s="28"/>
      <c r="C60" s="28"/>
      <c r="D60" s="28"/>
      <c r="E60" s="28"/>
      <c r="F60" s="28"/>
      <c r="G60" s="28"/>
      <c r="H60" s="28"/>
      <c r="I60" s="28"/>
      <c r="J60" s="28"/>
      <c r="K60" s="28"/>
      <c r="L60" s="28"/>
      <c r="M60" s="28"/>
      <c r="N60" s="28"/>
      <c r="O60" s="28"/>
      <c r="P60" s="28"/>
      <c r="Q60" s="28"/>
      <c r="R60" s="28"/>
      <c r="S60" s="28"/>
      <c r="T60" s="28"/>
    </row>
    <row r="61" spans="2:20" ht="18" customHeight="1" x14ac:dyDescent="0.5">
      <c r="B61" s="28"/>
      <c r="C61" s="28"/>
      <c r="D61" s="28"/>
      <c r="E61" s="28"/>
      <c r="F61" s="28"/>
      <c r="G61" s="28"/>
      <c r="H61" s="28"/>
      <c r="I61" s="28"/>
      <c r="J61" s="28"/>
      <c r="K61" s="28"/>
      <c r="L61" s="28"/>
      <c r="M61" s="28"/>
      <c r="N61" s="28"/>
      <c r="O61" s="28"/>
      <c r="P61" s="28"/>
      <c r="Q61" s="28"/>
      <c r="R61" s="28"/>
      <c r="S61" s="28"/>
      <c r="T61" s="28"/>
    </row>
    <row r="62" spans="2:20" ht="18" customHeight="1" x14ac:dyDescent="0.5">
      <c r="B62" s="28"/>
      <c r="C62" s="28"/>
      <c r="D62" s="28"/>
      <c r="E62" s="28"/>
      <c r="F62" s="28"/>
      <c r="G62" s="28"/>
      <c r="H62" s="28"/>
      <c r="I62" s="28"/>
      <c r="J62" s="28"/>
      <c r="K62" s="28"/>
      <c r="L62" s="28"/>
      <c r="M62" s="28"/>
      <c r="N62" s="28"/>
      <c r="O62" s="28"/>
      <c r="P62" s="28"/>
      <c r="Q62" s="28"/>
      <c r="R62" s="28"/>
      <c r="S62" s="28"/>
      <c r="T62" s="28"/>
    </row>
    <row r="63" spans="2:20" ht="18" customHeight="1" x14ac:dyDescent="0.5">
      <c r="B63" s="28"/>
      <c r="C63" s="28"/>
      <c r="D63" s="28"/>
      <c r="E63" s="28"/>
      <c r="F63" s="28"/>
      <c r="G63" s="28"/>
      <c r="H63" s="28"/>
      <c r="I63" s="28"/>
      <c r="J63" s="28"/>
      <c r="K63" s="28"/>
      <c r="L63" s="28"/>
      <c r="M63" s="28"/>
      <c r="N63" s="28"/>
      <c r="O63" s="28"/>
      <c r="P63" s="28"/>
      <c r="Q63" s="28"/>
      <c r="R63" s="28"/>
      <c r="S63" s="28"/>
      <c r="T63" s="28"/>
    </row>
    <row r="64" spans="2:20" ht="18" customHeight="1" x14ac:dyDescent="0.5">
      <c r="B64" s="28"/>
      <c r="C64" s="28"/>
      <c r="D64" s="28"/>
      <c r="E64" s="28"/>
      <c r="F64" s="28"/>
      <c r="G64" s="28"/>
      <c r="H64" s="28"/>
      <c r="I64" s="28"/>
      <c r="J64" s="28"/>
      <c r="K64" s="28"/>
      <c r="L64" s="28"/>
      <c r="M64" s="28"/>
      <c r="N64" s="28"/>
      <c r="O64" s="28"/>
      <c r="P64" s="28"/>
      <c r="Q64" s="28"/>
      <c r="R64" s="28"/>
      <c r="S64" s="28"/>
      <c r="T64" s="28"/>
    </row>
    <row r="65" spans="2:20" ht="18" customHeight="1" x14ac:dyDescent="0.5">
      <c r="B65" s="28"/>
      <c r="C65" s="28"/>
      <c r="D65" s="28"/>
      <c r="E65" s="28"/>
      <c r="F65" s="28"/>
      <c r="G65" s="28"/>
      <c r="H65" s="28"/>
      <c r="I65" s="28"/>
      <c r="J65" s="28"/>
      <c r="K65" s="28"/>
      <c r="L65" s="28"/>
      <c r="M65" s="28"/>
      <c r="N65" s="28"/>
      <c r="O65" s="28"/>
      <c r="P65" s="28"/>
      <c r="Q65" s="28"/>
      <c r="R65" s="28"/>
      <c r="S65" s="28"/>
      <c r="T65" s="28"/>
    </row>
    <row r="66" spans="2:20" ht="18" customHeight="1" x14ac:dyDescent="0.5">
      <c r="B66" s="28"/>
      <c r="C66" s="28"/>
      <c r="D66" s="28"/>
      <c r="E66" s="28"/>
      <c r="F66" s="28"/>
      <c r="G66" s="28"/>
      <c r="H66" s="28"/>
      <c r="I66" s="28"/>
      <c r="J66" s="28"/>
      <c r="K66" s="28"/>
      <c r="L66" s="28"/>
      <c r="M66" s="28"/>
      <c r="N66" s="28"/>
      <c r="O66" s="28"/>
      <c r="P66" s="28"/>
      <c r="Q66" s="28"/>
      <c r="R66" s="28"/>
      <c r="S66" s="28"/>
      <c r="T66" s="28"/>
    </row>
    <row r="67" spans="2:20" ht="18" customHeight="1" x14ac:dyDescent="0.5">
      <c r="B67" s="28"/>
      <c r="C67" s="28"/>
      <c r="D67" s="28"/>
      <c r="E67" s="28"/>
      <c r="F67" s="28"/>
      <c r="G67" s="28"/>
      <c r="H67" s="28"/>
      <c r="I67" s="28"/>
      <c r="J67" s="28"/>
      <c r="K67" s="28"/>
      <c r="L67" s="28"/>
      <c r="M67" s="28"/>
      <c r="N67" s="28"/>
      <c r="O67" s="28"/>
      <c r="P67" s="28"/>
      <c r="Q67" s="28"/>
      <c r="R67" s="28"/>
      <c r="S67" s="28"/>
      <c r="T67" s="28"/>
    </row>
    <row r="68" spans="2:20" ht="18" customHeight="1" x14ac:dyDescent="0.5">
      <c r="B68" s="28"/>
      <c r="C68" s="28"/>
      <c r="D68" s="28"/>
      <c r="E68" s="28"/>
      <c r="F68" s="28"/>
      <c r="G68" s="28"/>
      <c r="H68" s="28"/>
      <c r="I68" s="28"/>
      <c r="J68" s="28"/>
      <c r="K68" s="28"/>
      <c r="L68" s="28"/>
      <c r="M68" s="28"/>
      <c r="N68" s="28"/>
      <c r="O68" s="28"/>
      <c r="P68" s="28"/>
      <c r="Q68" s="28"/>
      <c r="R68" s="28"/>
      <c r="S68" s="28"/>
      <c r="T68" s="28"/>
    </row>
    <row r="69" spans="2:20" ht="18" customHeight="1" x14ac:dyDescent="0.5">
      <c r="B69" s="28"/>
      <c r="C69" s="28"/>
      <c r="D69" s="28"/>
      <c r="E69" s="28"/>
      <c r="F69" s="28"/>
      <c r="G69" s="28"/>
      <c r="H69" s="28"/>
      <c r="I69" s="28"/>
      <c r="J69" s="28"/>
      <c r="K69" s="28"/>
      <c r="L69" s="28"/>
      <c r="M69" s="28"/>
      <c r="N69" s="28"/>
      <c r="O69" s="28"/>
      <c r="P69" s="28"/>
      <c r="Q69" s="28"/>
      <c r="R69" s="28"/>
      <c r="S69" s="28"/>
      <c r="T69" s="28"/>
    </row>
    <row r="70" spans="2:20" ht="18" customHeight="1" x14ac:dyDescent="0.5">
      <c r="B70" s="28"/>
      <c r="C70" s="28"/>
      <c r="D70" s="28"/>
      <c r="E70" s="28"/>
      <c r="F70" s="28"/>
      <c r="G70" s="28"/>
      <c r="H70" s="28"/>
      <c r="I70" s="28"/>
      <c r="J70" s="28"/>
      <c r="K70" s="28"/>
      <c r="L70" s="28"/>
      <c r="M70" s="28"/>
      <c r="N70" s="28"/>
      <c r="O70" s="28"/>
      <c r="P70" s="28"/>
      <c r="Q70" s="28"/>
      <c r="R70" s="28"/>
      <c r="S70" s="28"/>
      <c r="T70" s="28"/>
    </row>
    <row r="71" spans="2:20" ht="18" customHeight="1" x14ac:dyDescent="0.5">
      <c r="B71" s="28"/>
      <c r="C71" s="28"/>
      <c r="D71" s="28"/>
      <c r="E71" s="28"/>
      <c r="F71" s="28"/>
      <c r="G71" s="28"/>
      <c r="H71" s="28"/>
      <c r="I71" s="28"/>
      <c r="J71" s="28"/>
      <c r="K71" s="28"/>
      <c r="L71" s="28"/>
      <c r="M71" s="28"/>
      <c r="N71" s="28"/>
      <c r="O71" s="28"/>
      <c r="P71" s="28"/>
      <c r="Q71" s="28"/>
      <c r="R71" s="28"/>
      <c r="S71" s="28"/>
      <c r="T71" s="28"/>
    </row>
    <row r="72" spans="2:20" ht="18" customHeight="1" x14ac:dyDescent="0.5">
      <c r="B72" s="28"/>
      <c r="C72" s="28"/>
      <c r="D72" s="28"/>
      <c r="E72" s="28"/>
      <c r="F72" s="28"/>
      <c r="G72" s="28"/>
      <c r="H72" s="28"/>
      <c r="I72" s="28"/>
      <c r="J72" s="28"/>
      <c r="K72" s="28"/>
      <c r="L72" s="28"/>
      <c r="M72" s="28"/>
      <c r="N72" s="28"/>
      <c r="O72" s="28"/>
      <c r="P72" s="28"/>
      <c r="Q72" s="28"/>
      <c r="R72" s="28"/>
      <c r="S72" s="28"/>
      <c r="T72" s="28"/>
    </row>
    <row r="73" spans="2:20" ht="18" customHeight="1" x14ac:dyDescent="0.5">
      <c r="B73" s="28"/>
      <c r="C73" s="28"/>
      <c r="D73" s="28"/>
      <c r="E73" s="28"/>
      <c r="F73" s="28"/>
      <c r="G73" s="28"/>
      <c r="H73" s="28"/>
      <c r="I73" s="28"/>
      <c r="J73" s="28"/>
      <c r="K73" s="28"/>
      <c r="L73" s="28"/>
      <c r="M73" s="28"/>
      <c r="N73" s="28"/>
      <c r="O73" s="28"/>
      <c r="P73" s="28"/>
      <c r="Q73" s="28"/>
      <c r="R73" s="28"/>
      <c r="S73" s="28"/>
      <c r="T73" s="28"/>
    </row>
    <row r="74" spans="2:20" ht="18" customHeight="1" x14ac:dyDescent="0.5">
      <c r="B74" s="28"/>
      <c r="C74" s="28"/>
      <c r="D74" s="28"/>
      <c r="E74" s="28"/>
      <c r="F74" s="28"/>
      <c r="G74" s="28"/>
      <c r="H74" s="28"/>
      <c r="I74" s="28"/>
      <c r="J74" s="28"/>
      <c r="K74" s="28"/>
      <c r="L74" s="28"/>
      <c r="M74" s="28"/>
      <c r="N74" s="28"/>
      <c r="O74" s="28"/>
      <c r="P74" s="28"/>
      <c r="Q74" s="28"/>
      <c r="R74" s="28"/>
      <c r="S74" s="28"/>
      <c r="T74" s="28"/>
    </row>
    <row r="75" spans="2:20" ht="18" customHeight="1" x14ac:dyDescent="0.5">
      <c r="B75" s="28"/>
      <c r="C75" s="28"/>
      <c r="D75" s="28"/>
      <c r="E75" s="28"/>
      <c r="F75" s="28"/>
      <c r="G75" s="28"/>
      <c r="H75" s="28"/>
      <c r="I75" s="28"/>
      <c r="J75" s="28"/>
      <c r="K75" s="28"/>
      <c r="L75" s="28"/>
      <c r="M75" s="28"/>
      <c r="N75" s="28"/>
      <c r="O75" s="28"/>
      <c r="P75" s="28"/>
      <c r="Q75" s="28"/>
      <c r="R75" s="28"/>
      <c r="S75" s="28"/>
      <c r="T75" s="28"/>
    </row>
    <row r="76" spans="2:20" ht="18" customHeight="1" x14ac:dyDescent="0.5">
      <c r="B76" s="28"/>
      <c r="C76" s="28"/>
      <c r="D76" s="28"/>
      <c r="E76" s="28"/>
      <c r="F76" s="28"/>
      <c r="G76" s="28"/>
      <c r="H76" s="28"/>
      <c r="I76" s="28"/>
      <c r="J76" s="28"/>
      <c r="K76" s="28"/>
      <c r="L76" s="28"/>
      <c r="M76" s="28"/>
      <c r="N76" s="28"/>
      <c r="O76" s="28"/>
      <c r="P76" s="28"/>
      <c r="Q76" s="28"/>
      <c r="R76" s="28"/>
      <c r="S76" s="28"/>
      <c r="T76" s="28"/>
    </row>
    <row r="77" spans="2:20" ht="18" customHeight="1" x14ac:dyDescent="0.5">
      <c r="B77" s="28"/>
      <c r="C77" s="28"/>
      <c r="D77" s="28"/>
      <c r="E77" s="28"/>
      <c r="F77" s="28"/>
      <c r="G77" s="28"/>
      <c r="H77" s="28"/>
      <c r="I77" s="28"/>
      <c r="J77" s="28"/>
      <c r="K77" s="28"/>
      <c r="L77" s="28"/>
      <c r="M77" s="28"/>
      <c r="N77" s="28"/>
      <c r="O77" s="28"/>
      <c r="P77" s="28"/>
      <c r="Q77" s="28"/>
      <c r="R77" s="28"/>
      <c r="S77" s="28"/>
      <c r="T77" s="28"/>
    </row>
    <row r="78" spans="2:20" ht="18" customHeight="1" x14ac:dyDescent="0.5">
      <c r="B78" s="28"/>
      <c r="C78" s="28"/>
      <c r="D78" s="28"/>
      <c r="E78" s="28"/>
      <c r="F78" s="28"/>
      <c r="G78" s="28"/>
      <c r="H78" s="28"/>
      <c r="I78" s="28"/>
      <c r="J78" s="28"/>
      <c r="K78" s="28"/>
      <c r="L78" s="28"/>
      <c r="M78" s="28"/>
      <c r="N78" s="28"/>
      <c r="O78" s="28"/>
      <c r="P78" s="28"/>
      <c r="Q78" s="28"/>
      <c r="R78" s="28"/>
      <c r="S78" s="28"/>
      <c r="T78" s="28"/>
    </row>
    <row r="79" spans="2:20" ht="18" customHeight="1" x14ac:dyDescent="0.5">
      <c r="B79" s="28"/>
      <c r="C79" s="28"/>
      <c r="D79" s="28"/>
      <c r="E79" s="28"/>
      <c r="F79" s="28"/>
      <c r="G79" s="28"/>
      <c r="H79" s="28"/>
      <c r="I79" s="28"/>
      <c r="J79" s="28"/>
      <c r="K79" s="28"/>
      <c r="L79" s="28"/>
      <c r="M79" s="28"/>
      <c r="N79" s="28"/>
      <c r="O79" s="28"/>
      <c r="P79" s="28"/>
      <c r="Q79" s="28"/>
      <c r="R79" s="28"/>
      <c r="S79" s="28"/>
      <c r="T79" s="28"/>
    </row>
    <row r="80" spans="2:20" ht="18" customHeight="1" x14ac:dyDescent="0.5">
      <c r="B80" s="28"/>
      <c r="C80" s="28"/>
      <c r="D80" s="28"/>
      <c r="E80" s="28"/>
      <c r="F80" s="28"/>
      <c r="G80" s="28"/>
      <c r="H80" s="28"/>
      <c r="I80" s="28"/>
      <c r="J80" s="28"/>
      <c r="K80" s="28"/>
      <c r="L80" s="28"/>
      <c r="M80" s="28"/>
      <c r="N80" s="28"/>
      <c r="O80" s="28"/>
      <c r="P80" s="28"/>
      <c r="Q80" s="28"/>
      <c r="R80" s="28"/>
      <c r="S80" s="28"/>
      <c r="T80" s="28"/>
    </row>
    <row r="81" spans="2:20" ht="18" customHeight="1" x14ac:dyDescent="0.5">
      <c r="B81" s="28"/>
      <c r="C81" s="28"/>
      <c r="D81" s="28"/>
      <c r="E81" s="28"/>
      <c r="F81" s="28"/>
      <c r="G81" s="28"/>
      <c r="H81" s="28"/>
      <c r="I81" s="28"/>
      <c r="J81" s="28"/>
      <c r="K81" s="28"/>
      <c r="L81" s="28"/>
      <c r="M81" s="28"/>
      <c r="N81" s="28"/>
      <c r="O81" s="28"/>
      <c r="P81" s="28"/>
      <c r="Q81" s="28"/>
      <c r="R81" s="28"/>
      <c r="S81" s="28"/>
      <c r="T81" s="28"/>
    </row>
    <row r="82" spans="2:20" ht="18" customHeight="1" x14ac:dyDescent="0.5">
      <c r="B82" s="28"/>
      <c r="C82" s="28"/>
      <c r="D82" s="28"/>
      <c r="E82" s="28"/>
      <c r="F82" s="28"/>
      <c r="G82" s="28"/>
      <c r="H82" s="28"/>
      <c r="I82" s="28"/>
      <c r="J82" s="28"/>
      <c r="K82" s="28"/>
      <c r="L82" s="28"/>
      <c r="M82" s="28"/>
      <c r="N82" s="28"/>
      <c r="O82" s="28"/>
      <c r="P82" s="28"/>
      <c r="Q82" s="28"/>
      <c r="R82" s="28"/>
      <c r="S82" s="28"/>
      <c r="T82" s="28"/>
    </row>
    <row r="83" spans="2:20" ht="18" customHeight="1" x14ac:dyDescent="0.5">
      <c r="B83" s="28"/>
      <c r="C83" s="28"/>
      <c r="D83" s="28"/>
      <c r="E83" s="28"/>
      <c r="F83" s="28"/>
      <c r="G83" s="28"/>
      <c r="H83" s="28"/>
      <c r="I83" s="28"/>
      <c r="J83" s="28"/>
      <c r="K83" s="28"/>
      <c r="L83" s="28"/>
      <c r="M83" s="28"/>
      <c r="N83" s="28"/>
      <c r="O83" s="28"/>
      <c r="P83" s="28"/>
      <c r="Q83" s="28"/>
      <c r="R83" s="28"/>
      <c r="S83" s="28"/>
      <c r="T83" s="28"/>
    </row>
    <row r="84" spans="2:20" ht="18" customHeight="1" x14ac:dyDescent="0.5">
      <c r="B84" s="28"/>
      <c r="C84" s="28"/>
      <c r="D84" s="28"/>
      <c r="E84" s="28"/>
      <c r="F84" s="28"/>
      <c r="G84" s="28"/>
      <c r="H84" s="28"/>
      <c r="I84" s="28"/>
      <c r="J84" s="28"/>
      <c r="K84" s="28"/>
      <c r="L84" s="28"/>
      <c r="M84" s="28"/>
      <c r="N84" s="28"/>
      <c r="O84" s="28"/>
      <c r="P84" s="28"/>
      <c r="Q84" s="28"/>
      <c r="R84" s="28"/>
      <c r="S84" s="28"/>
      <c r="T84" s="28"/>
    </row>
    <row r="85" spans="2:20" ht="18" customHeight="1" x14ac:dyDescent="0.5">
      <c r="B85" s="28"/>
      <c r="C85" s="28"/>
      <c r="D85" s="28"/>
      <c r="E85" s="28"/>
      <c r="F85" s="28"/>
      <c r="G85" s="28"/>
      <c r="H85" s="28"/>
      <c r="I85" s="28"/>
      <c r="J85" s="28"/>
      <c r="K85" s="28"/>
      <c r="L85" s="28"/>
      <c r="M85" s="28"/>
      <c r="N85" s="28"/>
      <c r="O85" s="28"/>
      <c r="P85" s="28"/>
      <c r="Q85" s="28"/>
      <c r="R85" s="28"/>
      <c r="S85" s="28"/>
      <c r="T85" s="28"/>
    </row>
    <row r="86" spans="2:20" ht="18" customHeight="1" x14ac:dyDescent="0.5">
      <c r="B86" s="28"/>
      <c r="C86" s="28"/>
      <c r="D86" s="28"/>
      <c r="E86" s="28"/>
      <c r="F86" s="28"/>
      <c r="G86" s="28"/>
      <c r="H86" s="28"/>
      <c r="I86" s="28"/>
      <c r="J86" s="28"/>
      <c r="K86" s="28"/>
      <c r="L86" s="28"/>
      <c r="M86" s="28"/>
      <c r="N86" s="28"/>
      <c r="O86" s="28"/>
      <c r="P86" s="28"/>
      <c r="Q86" s="28"/>
      <c r="R86" s="28"/>
      <c r="S86" s="28"/>
      <c r="T86" s="28"/>
    </row>
    <row r="87" spans="2:20" ht="18" customHeight="1" x14ac:dyDescent="0.5">
      <c r="B87" s="28"/>
      <c r="C87" s="28"/>
      <c r="D87" s="28"/>
      <c r="E87" s="28"/>
      <c r="F87" s="28"/>
      <c r="G87" s="28"/>
      <c r="H87" s="28"/>
      <c r="I87" s="28"/>
      <c r="J87" s="28"/>
      <c r="K87" s="28"/>
      <c r="L87" s="28"/>
      <c r="M87" s="28"/>
      <c r="N87" s="28"/>
      <c r="O87" s="28"/>
      <c r="P87" s="28"/>
      <c r="Q87" s="28"/>
      <c r="R87" s="28"/>
      <c r="S87" s="28"/>
      <c r="T87" s="28"/>
    </row>
    <row r="88" spans="2:20" ht="18" customHeight="1" x14ac:dyDescent="0.5">
      <c r="B88" s="28"/>
      <c r="C88" s="28"/>
      <c r="D88" s="28"/>
      <c r="E88" s="28"/>
      <c r="F88" s="28"/>
      <c r="G88" s="28"/>
      <c r="H88" s="28"/>
      <c r="I88" s="28"/>
      <c r="J88" s="28"/>
      <c r="K88" s="28"/>
      <c r="L88" s="28"/>
      <c r="M88" s="28"/>
      <c r="N88" s="28"/>
      <c r="O88" s="28"/>
      <c r="P88" s="28"/>
      <c r="Q88" s="28"/>
      <c r="R88" s="28"/>
      <c r="S88" s="28"/>
      <c r="T88" s="28"/>
    </row>
    <row r="89" spans="2:20" ht="18" customHeight="1" x14ac:dyDescent="0.5">
      <c r="B89" s="28"/>
      <c r="C89" s="28"/>
      <c r="D89" s="28"/>
      <c r="E89" s="28"/>
      <c r="F89" s="28"/>
      <c r="G89" s="28"/>
      <c r="H89" s="28"/>
      <c r="I89" s="28"/>
      <c r="J89" s="28"/>
      <c r="K89" s="28"/>
      <c r="L89" s="28"/>
      <c r="M89" s="28"/>
      <c r="N89" s="28"/>
      <c r="O89" s="28"/>
      <c r="P89" s="28"/>
      <c r="Q89" s="28"/>
      <c r="R89" s="28"/>
      <c r="S89" s="28"/>
      <c r="T89" s="28"/>
    </row>
    <row r="90" spans="2:20" ht="18" customHeight="1" x14ac:dyDescent="0.5">
      <c r="B90" s="28"/>
      <c r="C90" s="28"/>
      <c r="D90" s="28"/>
      <c r="E90" s="28"/>
      <c r="F90" s="28"/>
      <c r="G90" s="28"/>
      <c r="H90" s="28"/>
      <c r="I90" s="28"/>
      <c r="J90" s="28"/>
      <c r="K90" s="28"/>
      <c r="L90" s="28"/>
      <c r="M90" s="28"/>
      <c r="N90" s="28"/>
      <c r="O90" s="28"/>
      <c r="P90" s="28"/>
      <c r="Q90" s="28"/>
      <c r="R90" s="28"/>
      <c r="S90" s="28"/>
      <c r="T90" s="28"/>
    </row>
    <row r="91" spans="2:20" ht="18" customHeight="1" x14ac:dyDescent="0.5">
      <c r="B91" s="28"/>
      <c r="C91" s="28"/>
      <c r="D91" s="28"/>
      <c r="E91" s="28"/>
      <c r="F91" s="28"/>
      <c r="G91" s="28"/>
      <c r="H91" s="28"/>
      <c r="I91" s="28"/>
      <c r="J91" s="28"/>
      <c r="K91" s="28"/>
      <c r="L91" s="28"/>
      <c r="M91" s="28"/>
      <c r="N91" s="28"/>
      <c r="O91" s="28"/>
      <c r="P91" s="28"/>
      <c r="Q91" s="28"/>
      <c r="R91" s="28"/>
      <c r="S91" s="28"/>
      <c r="T91" s="28"/>
    </row>
    <row r="92" spans="2:20" ht="18" customHeight="1" x14ac:dyDescent="0.5">
      <c r="B92" s="28"/>
      <c r="C92" s="28"/>
      <c r="D92" s="28"/>
      <c r="E92" s="28"/>
      <c r="F92" s="28"/>
      <c r="G92" s="28"/>
      <c r="H92" s="28"/>
      <c r="I92" s="28"/>
      <c r="J92" s="28"/>
      <c r="K92" s="28"/>
      <c r="L92" s="28"/>
      <c r="M92" s="28"/>
      <c r="N92" s="28"/>
      <c r="O92" s="28"/>
      <c r="P92" s="28"/>
      <c r="Q92" s="28"/>
      <c r="R92" s="28"/>
      <c r="S92" s="28"/>
      <c r="T92" s="28"/>
    </row>
    <row r="93" spans="2:20" ht="18" customHeight="1" x14ac:dyDescent="0.5">
      <c r="B93" s="28"/>
      <c r="C93" s="28"/>
      <c r="D93" s="28"/>
      <c r="E93" s="28"/>
      <c r="F93" s="28"/>
      <c r="G93" s="28"/>
      <c r="H93" s="28"/>
      <c r="I93" s="28"/>
      <c r="J93" s="28"/>
      <c r="K93" s="28"/>
      <c r="L93" s="28"/>
      <c r="M93" s="28"/>
      <c r="N93" s="28"/>
      <c r="O93" s="28"/>
      <c r="P93" s="28"/>
      <c r="Q93" s="28"/>
      <c r="R93" s="28"/>
      <c r="S93" s="28"/>
      <c r="T93" s="28"/>
    </row>
    <row r="94" spans="2:20" ht="18" customHeight="1" x14ac:dyDescent="0.5">
      <c r="B94" s="28"/>
      <c r="C94" s="28"/>
      <c r="D94" s="28"/>
      <c r="E94" s="28"/>
      <c r="F94" s="28"/>
      <c r="G94" s="28"/>
      <c r="H94" s="28"/>
      <c r="I94" s="28"/>
      <c r="J94" s="28"/>
      <c r="K94" s="28"/>
      <c r="L94" s="28"/>
      <c r="M94" s="28"/>
      <c r="N94" s="28"/>
      <c r="O94" s="28"/>
      <c r="P94" s="28"/>
      <c r="Q94" s="28"/>
      <c r="R94" s="28"/>
      <c r="S94" s="28"/>
      <c r="T94" s="28"/>
    </row>
    <row r="95" spans="2:20" ht="18" customHeight="1" x14ac:dyDescent="0.5">
      <c r="B95" s="28"/>
      <c r="C95" s="28"/>
      <c r="D95" s="28"/>
      <c r="E95" s="28"/>
      <c r="F95" s="28"/>
      <c r="G95" s="28"/>
      <c r="H95" s="28"/>
      <c r="I95" s="28"/>
      <c r="J95" s="28"/>
      <c r="K95" s="28"/>
      <c r="L95" s="28"/>
      <c r="M95" s="28"/>
      <c r="N95" s="28"/>
      <c r="O95" s="28"/>
      <c r="P95" s="28"/>
      <c r="Q95" s="28"/>
      <c r="R95" s="28"/>
      <c r="S95" s="28"/>
      <c r="T95" s="28"/>
    </row>
    <row r="96" spans="2:20" ht="18" customHeight="1" x14ac:dyDescent="0.5">
      <c r="B96" s="28"/>
      <c r="C96" s="28"/>
      <c r="D96" s="28"/>
      <c r="E96" s="28"/>
      <c r="F96" s="28"/>
      <c r="G96" s="28"/>
      <c r="H96" s="28"/>
      <c r="I96" s="28"/>
      <c r="J96" s="28"/>
      <c r="K96" s="28"/>
      <c r="L96" s="28"/>
      <c r="M96" s="28"/>
      <c r="N96" s="28"/>
      <c r="O96" s="28"/>
      <c r="P96" s="28"/>
      <c r="Q96" s="28"/>
      <c r="R96" s="28"/>
      <c r="S96" s="28"/>
      <c r="T96" s="28"/>
    </row>
    <row r="97" spans="2:20" ht="18" customHeight="1" x14ac:dyDescent="0.5">
      <c r="B97" s="28"/>
      <c r="C97" s="28"/>
      <c r="D97" s="28"/>
      <c r="E97" s="28"/>
      <c r="F97" s="28"/>
      <c r="G97" s="28"/>
      <c r="H97" s="28"/>
      <c r="I97" s="28"/>
      <c r="J97" s="28"/>
      <c r="K97" s="28"/>
      <c r="L97" s="28"/>
      <c r="M97" s="28"/>
      <c r="N97" s="28"/>
      <c r="O97" s="28"/>
      <c r="P97" s="28"/>
      <c r="Q97" s="28"/>
      <c r="R97" s="28"/>
      <c r="S97" s="28"/>
      <c r="T97" s="28"/>
    </row>
    <row r="98" spans="2:20" ht="18" customHeight="1" x14ac:dyDescent="0.5">
      <c r="B98" s="28"/>
      <c r="C98" s="28"/>
      <c r="D98" s="28"/>
      <c r="E98" s="28"/>
      <c r="F98" s="28"/>
      <c r="G98" s="28"/>
      <c r="H98" s="28"/>
      <c r="I98" s="28"/>
      <c r="J98" s="28"/>
      <c r="K98" s="28"/>
      <c r="L98" s="28"/>
      <c r="M98" s="28"/>
      <c r="N98" s="28"/>
      <c r="O98" s="28"/>
      <c r="P98" s="28"/>
      <c r="Q98" s="28"/>
      <c r="R98" s="28"/>
      <c r="S98" s="28"/>
      <c r="T98" s="28"/>
    </row>
    <row r="99" spans="2:20" ht="18" customHeight="1" x14ac:dyDescent="0.5">
      <c r="B99" s="28"/>
      <c r="C99" s="28"/>
      <c r="D99" s="28"/>
      <c r="E99" s="28"/>
      <c r="F99" s="28"/>
      <c r="G99" s="28"/>
      <c r="H99" s="28"/>
      <c r="I99" s="28"/>
      <c r="J99" s="28"/>
      <c r="K99" s="28"/>
      <c r="L99" s="28"/>
      <c r="M99" s="28"/>
      <c r="N99" s="28"/>
      <c r="O99" s="28"/>
      <c r="P99" s="28"/>
      <c r="Q99" s="28"/>
      <c r="R99" s="28"/>
      <c r="S99" s="28"/>
      <c r="T99" s="28"/>
    </row>
    <row r="100" spans="2:20" ht="18" customHeight="1" x14ac:dyDescent="0.5">
      <c r="B100" s="28"/>
      <c r="C100" s="28"/>
      <c r="D100" s="28"/>
      <c r="E100" s="28"/>
      <c r="F100" s="28"/>
      <c r="G100" s="28"/>
      <c r="H100" s="28"/>
      <c r="I100" s="28"/>
      <c r="J100" s="28"/>
      <c r="K100" s="28"/>
      <c r="L100" s="28"/>
      <c r="M100" s="28"/>
      <c r="N100" s="28"/>
      <c r="O100" s="28"/>
      <c r="P100" s="28"/>
      <c r="Q100" s="28"/>
      <c r="R100" s="28"/>
      <c r="S100" s="28"/>
      <c r="T100" s="28"/>
    </row>
    <row r="101" spans="2:20" ht="18" customHeight="1" x14ac:dyDescent="0.5">
      <c r="B101" s="28"/>
      <c r="C101" s="28"/>
      <c r="D101" s="28"/>
      <c r="E101" s="28"/>
      <c r="F101" s="28"/>
      <c r="G101" s="28"/>
      <c r="H101" s="28"/>
      <c r="I101" s="28"/>
      <c r="J101" s="28"/>
      <c r="K101" s="28"/>
      <c r="L101" s="28"/>
      <c r="M101" s="28"/>
      <c r="N101" s="28"/>
      <c r="O101" s="28"/>
      <c r="P101" s="28"/>
      <c r="Q101" s="28"/>
      <c r="R101" s="28"/>
      <c r="S101" s="28"/>
      <c r="T101" s="28"/>
    </row>
    <row r="102" spans="2:20" ht="18" customHeight="1" x14ac:dyDescent="0.5">
      <c r="B102" s="28"/>
      <c r="C102" s="28"/>
      <c r="D102" s="28"/>
      <c r="E102" s="28"/>
      <c r="F102" s="28"/>
      <c r="G102" s="28"/>
      <c r="H102" s="28"/>
      <c r="I102" s="28"/>
      <c r="J102" s="28"/>
      <c r="K102" s="28"/>
      <c r="L102" s="28"/>
      <c r="M102" s="28"/>
      <c r="N102" s="28"/>
      <c r="O102" s="28"/>
      <c r="P102" s="28"/>
      <c r="Q102" s="28"/>
      <c r="R102" s="28"/>
      <c r="S102" s="28"/>
      <c r="T102" s="28"/>
    </row>
    <row r="103" spans="2:20" ht="18" customHeight="1" x14ac:dyDescent="0.5">
      <c r="B103" s="28"/>
      <c r="C103" s="28"/>
      <c r="D103" s="28"/>
      <c r="E103" s="28"/>
      <c r="F103" s="28"/>
      <c r="G103" s="28"/>
      <c r="H103" s="28"/>
      <c r="I103" s="28"/>
      <c r="J103" s="28"/>
      <c r="K103" s="28"/>
      <c r="L103" s="28"/>
      <c r="M103" s="28"/>
      <c r="N103" s="28"/>
      <c r="O103" s="28"/>
      <c r="P103" s="28"/>
      <c r="Q103" s="28"/>
      <c r="R103" s="28"/>
      <c r="S103" s="28"/>
      <c r="T103" s="28"/>
    </row>
    <row r="104" spans="2:20" ht="18" customHeight="1" x14ac:dyDescent="0.5">
      <c r="B104" s="28"/>
      <c r="C104" s="28"/>
      <c r="D104" s="28"/>
      <c r="E104" s="28"/>
      <c r="F104" s="28"/>
      <c r="G104" s="28"/>
      <c r="H104" s="28"/>
      <c r="I104" s="28"/>
      <c r="J104" s="28"/>
      <c r="K104" s="28"/>
      <c r="L104" s="28"/>
      <c r="M104" s="28"/>
      <c r="N104" s="28"/>
      <c r="O104" s="28"/>
      <c r="P104" s="28"/>
      <c r="Q104" s="28"/>
      <c r="R104" s="28"/>
      <c r="S104" s="28"/>
      <c r="T104" s="28"/>
    </row>
    <row r="105" spans="2:20" ht="18" customHeight="1" x14ac:dyDescent="0.5">
      <c r="B105" s="28"/>
      <c r="C105" s="28"/>
      <c r="D105" s="28"/>
      <c r="E105" s="28"/>
      <c r="F105" s="28"/>
      <c r="G105" s="28"/>
      <c r="H105" s="28"/>
      <c r="I105" s="28"/>
      <c r="J105" s="28"/>
      <c r="K105" s="28"/>
      <c r="L105" s="28"/>
      <c r="M105" s="28"/>
      <c r="N105" s="28"/>
      <c r="O105" s="28"/>
      <c r="P105" s="28"/>
      <c r="Q105" s="28"/>
      <c r="R105" s="28"/>
      <c r="S105" s="28"/>
      <c r="T105" s="28"/>
    </row>
    <row r="106" spans="2:20" ht="18" customHeight="1" x14ac:dyDescent="0.5">
      <c r="B106" s="28"/>
      <c r="C106" s="28"/>
      <c r="D106" s="28"/>
      <c r="E106" s="28"/>
      <c r="F106" s="28"/>
      <c r="G106" s="28"/>
      <c r="H106" s="28"/>
      <c r="I106" s="28"/>
      <c r="J106" s="28"/>
      <c r="K106" s="28"/>
      <c r="L106" s="28"/>
      <c r="M106" s="28"/>
      <c r="N106" s="28"/>
      <c r="O106" s="28"/>
      <c r="P106" s="28"/>
      <c r="Q106" s="28"/>
      <c r="R106" s="28"/>
      <c r="S106" s="28"/>
      <c r="T106" s="28"/>
    </row>
    <row r="107" spans="2:20" ht="19.8" x14ac:dyDescent="0.5">
      <c r="B107" s="28"/>
      <c r="C107" s="28"/>
      <c r="D107" s="28"/>
      <c r="E107" s="28"/>
      <c r="F107" s="28"/>
      <c r="G107" s="28"/>
      <c r="H107" s="28"/>
      <c r="I107" s="28"/>
      <c r="J107" s="28"/>
      <c r="K107" s="28"/>
      <c r="L107" s="28"/>
      <c r="M107" s="28"/>
      <c r="N107" s="28"/>
      <c r="O107" s="28"/>
      <c r="P107" s="28"/>
      <c r="Q107" s="28"/>
      <c r="R107" s="28"/>
      <c r="S107" s="28"/>
      <c r="T107" s="28"/>
    </row>
    <row r="108" spans="2:20" ht="19.8" x14ac:dyDescent="0.5">
      <c r="B108" s="28"/>
      <c r="C108" s="28"/>
      <c r="D108" s="28"/>
      <c r="E108" s="28"/>
      <c r="F108" s="28"/>
      <c r="G108" s="28"/>
      <c r="H108" s="28"/>
      <c r="I108" s="28"/>
      <c r="J108" s="28"/>
      <c r="K108" s="28"/>
      <c r="L108" s="28"/>
      <c r="M108" s="28"/>
      <c r="N108" s="28"/>
      <c r="O108" s="28"/>
      <c r="P108" s="28"/>
      <c r="Q108" s="28"/>
      <c r="R108" s="28"/>
      <c r="S108" s="28"/>
      <c r="T108" s="28"/>
    </row>
    <row r="109" spans="2:20" ht="19.8" x14ac:dyDescent="0.5">
      <c r="B109" s="28"/>
      <c r="C109" s="28"/>
      <c r="D109" s="28"/>
      <c r="E109" s="28"/>
      <c r="F109" s="28"/>
      <c r="G109" s="28"/>
      <c r="H109" s="28"/>
      <c r="I109" s="28"/>
      <c r="J109" s="28"/>
      <c r="K109" s="28"/>
      <c r="L109" s="28"/>
      <c r="M109" s="28"/>
      <c r="N109" s="28"/>
      <c r="O109" s="28"/>
      <c r="P109" s="28"/>
      <c r="Q109" s="28"/>
      <c r="R109" s="28"/>
      <c r="S109" s="28"/>
      <c r="T109" s="28"/>
    </row>
    <row r="110" spans="2:20" ht="19.8" x14ac:dyDescent="0.5">
      <c r="B110" s="28"/>
      <c r="C110" s="28"/>
      <c r="D110" s="28"/>
      <c r="E110" s="28"/>
      <c r="F110" s="28"/>
      <c r="G110" s="28"/>
      <c r="H110" s="28"/>
      <c r="I110" s="28"/>
      <c r="J110" s="28"/>
      <c r="K110" s="28"/>
      <c r="L110" s="28"/>
      <c r="M110" s="28"/>
      <c r="N110" s="28"/>
      <c r="O110" s="28"/>
      <c r="P110" s="28"/>
      <c r="Q110" s="28"/>
      <c r="R110" s="28"/>
      <c r="S110" s="28"/>
      <c r="T110" s="28"/>
    </row>
    <row r="111" spans="2:20" ht="19.8" x14ac:dyDescent="0.5">
      <c r="B111" s="28"/>
      <c r="C111" s="28"/>
      <c r="D111" s="28"/>
      <c r="E111" s="28"/>
      <c r="F111" s="28"/>
      <c r="G111" s="28"/>
      <c r="H111" s="28"/>
      <c r="I111" s="28"/>
      <c r="J111" s="28"/>
      <c r="K111" s="28"/>
      <c r="L111" s="28"/>
      <c r="M111" s="28"/>
      <c r="N111" s="28"/>
      <c r="O111" s="28"/>
      <c r="P111" s="28"/>
      <c r="Q111" s="28"/>
      <c r="R111" s="28"/>
      <c r="S111" s="28"/>
      <c r="T111" s="28"/>
    </row>
    <row r="112" spans="2:20" ht="19.8" x14ac:dyDescent="0.5">
      <c r="B112" s="28"/>
      <c r="C112" s="28"/>
      <c r="D112" s="28"/>
      <c r="E112" s="28"/>
      <c r="F112" s="28"/>
      <c r="G112" s="28"/>
      <c r="H112" s="28"/>
      <c r="I112" s="28"/>
      <c r="J112" s="28"/>
      <c r="K112" s="28"/>
      <c r="L112" s="28"/>
      <c r="M112" s="28"/>
      <c r="N112" s="28"/>
      <c r="O112" s="28"/>
      <c r="P112" s="28"/>
      <c r="Q112" s="28"/>
      <c r="R112" s="28"/>
      <c r="S112" s="28"/>
      <c r="T112" s="28"/>
    </row>
    <row r="113" spans="2:20" ht="19.8" x14ac:dyDescent="0.5">
      <c r="B113" s="28"/>
      <c r="C113" s="28"/>
      <c r="D113" s="28"/>
      <c r="E113" s="28"/>
      <c r="F113" s="28"/>
      <c r="G113" s="28"/>
      <c r="H113" s="28"/>
      <c r="I113" s="28"/>
      <c r="J113" s="28"/>
      <c r="K113" s="28"/>
      <c r="L113" s="28"/>
      <c r="M113" s="28"/>
      <c r="N113" s="28"/>
      <c r="O113" s="28"/>
      <c r="P113" s="28"/>
      <c r="Q113" s="28"/>
      <c r="R113" s="28"/>
      <c r="S113" s="28"/>
      <c r="T113" s="28"/>
    </row>
    <row r="114" spans="2:20" ht="19.8" x14ac:dyDescent="0.5">
      <c r="B114" s="28"/>
      <c r="C114" s="28"/>
      <c r="D114" s="28"/>
      <c r="E114" s="28"/>
      <c r="F114" s="28"/>
      <c r="G114" s="28"/>
      <c r="H114" s="28"/>
      <c r="I114" s="28"/>
      <c r="J114" s="28"/>
      <c r="K114" s="28"/>
      <c r="L114" s="28"/>
      <c r="M114" s="28"/>
      <c r="N114" s="28"/>
      <c r="O114" s="28"/>
      <c r="P114" s="28"/>
      <c r="Q114" s="28"/>
      <c r="R114" s="28"/>
      <c r="S114" s="28"/>
      <c r="T114" s="28"/>
    </row>
    <row r="115" spans="2:20" ht="19.8" x14ac:dyDescent="0.5">
      <c r="B115" s="28"/>
      <c r="C115" s="28"/>
      <c r="D115" s="28"/>
      <c r="E115" s="28"/>
      <c r="F115" s="28"/>
      <c r="G115" s="28"/>
      <c r="H115" s="28"/>
      <c r="I115" s="28"/>
      <c r="J115" s="28"/>
      <c r="K115" s="28"/>
      <c r="L115" s="28"/>
      <c r="M115" s="28"/>
      <c r="N115" s="28"/>
      <c r="O115" s="28"/>
      <c r="P115" s="28"/>
      <c r="Q115" s="28"/>
      <c r="R115" s="28"/>
      <c r="S115" s="28"/>
      <c r="T115" s="28"/>
    </row>
    <row r="116" spans="2:20" ht="19.8" x14ac:dyDescent="0.5">
      <c r="B116" s="28"/>
      <c r="C116" s="28"/>
      <c r="D116" s="28"/>
      <c r="E116" s="28"/>
      <c r="F116" s="28"/>
      <c r="G116" s="28"/>
      <c r="H116" s="28"/>
      <c r="I116" s="28"/>
      <c r="J116" s="28"/>
      <c r="K116" s="28"/>
      <c r="L116" s="28"/>
      <c r="M116" s="28"/>
      <c r="N116" s="28"/>
      <c r="O116" s="28"/>
      <c r="P116" s="28"/>
      <c r="Q116" s="28"/>
      <c r="R116" s="28"/>
      <c r="S116" s="28"/>
      <c r="T116" s="28"/>
    </row>
    <row r="117" spans="2:20" ht="19.8" x14ac:dyDescent="0.5">
      <c r="B117" s="28"/>
      <c r="C117" s="28"/>
      <c r="D117" s="28"/>
      <c r="E117" s="28"/>
      <c r="F117" s="28"/>
      <c r="G117" s="28"/>
      <c r="H117" s="28"/>
      <c r="I117" s="28"/>
      <c r="J117" s="28"/>
      <c r="K117" s="28"/>
      <c r="L117" s="28"/>
      <c r="M117" s="28"/>
      <c r="N117" s="28"/>
      <c r="O117" s="28"/>
      <c r="P117" s="28"/>
      <c r="Q117" s="28"/>
      <c r="R117" s="28"/>
      <c r="S117" s="28"/>
      <c r="T117" s="28"/>
    </row>
    <row r="118" spans="2:20" ht="19.8" x14ac:dyDescent="0.5">
      <c r="B118" s="28"/>
      <c r="C118" s="28"/>
      <c r="D118" s="28"/>
      <c r="E118" s="28"/>
      <c r="F118" s="28"/>
      <c r="G118" s="28"/>
      <c r="H118" s="28"/>
      <c r="I118" s="28"/>
      <c r="J118" s="28"/>
      <c r="K118" s="28"/>
      <c r="L118" s="28"/>
      <c r="M118" s="28"/>
      <c r="N118" s="28"/>
      <c r="O118" s="28"/>
      <c r="P118" s="28"/>
      <c r="Q118" s="28"/>
      <c r="R118" s="28"/>
      <c r="S118" s="28"/>
      <c r="T118" s="28"/>
    </row>
    <row r="119" spans="2:20" ht="19.8" x14ac:dyDescent="0.5">
      <c r="B119" s="28"/>
      <c r="C119" s="28"/>
      <c r="D119" s="28"/>
      <c r="E119" s="28"/>
      <c r="F119" s="28"/>
      <c r="G119" s="28"/>
      <c r="H119" s="28"/>
      <c r="I119" s="28"/>
      <c r="J119" s="28"/>
      <c r="K119" s="28"/>
      <c r="L119" s="28"/>
      <c r="M119" s="28"/>
      <c r="N119" s="28"/>
      <c r="O119" s="28"/>
      <c r="P119" s="28"/>
      <c r="Q119" s="28"/>
      <c r="R119" s="28"/>
      <c r="S119" s="28"/>
      <c r="T119" s="28"/>
    </row>
    <row r="120" spans="2:20" ht="19.8" x14ac:dyDescent="0.5">
      <c r="B120" s="28"/>
      <c r="C120" s="28"/>
      <c r="D120" s="28"/>
      <c r="E120" s="28"/>
      <c r="F120" s="28"/>
      <c r="G120" s="28"/>
      <c r="H120" s="28"/>
      <c r="I120" s="28"/>
      <c r="J120" s="28"/>
      <c r="K120" s="28"/>
      <c r="L120" s="28"/>
      <c r="M120" s="28"/>
      <c r="N120" s="28"/>
      <c r="O120" s="28"/>
      <c r="P120" s="28"/>
      <c r="Q120" s="28"/>
      <c r="R120" s="28"/>
      <c r="S120" s="28"/>
      <c r="T120" s="28"/>
    </row>
    <row r="121" spans="2:20" ht="19.8" x14ac:dyDescent="0.5">
      <c r="B121" s="28"/>
      <c r="C121" s="28"/>
      <c r="D121" s="28"/>
      <c r="E121" s="28"/>
      <c r="F121" s="28"/>
      <c r="G121" s="28"/>
      <c r="H121" s="28"/>
      <c r="I121" s="28"/>
      <c r="J121" s="28"/>
      <c r="K121" s="28"/>
      <c r="L121" s="28"/>
      <c r="M121" s="28"/>
      <c r="N121" s="28"/>
      <c r="O121" s="28"/>
      <c r="P121" s="28"/>
      <c r="Q121" s="28"/>
      <c r="R121" s="28"/>
      <c r="S121" s="28"/>
      <c r="T121" s="28"/>
    </row>
    <row r="122" spans="2:20" ht="19.8" x14ac:dyDescent="0.5">
      <c r="B122" s="28"/>
      <c r="C122" s="28"/>
      <c r="D122" s="28"/>
      <c r="E122" s="28"/>
      <c r="F122" s="28"/>
      <c r="G122" s="28"/>
      <c r="H122" s="28"/>
      <c r="I122" s="28"/>
      <c r="J122" s="28"/>
      <c r="K122" s="28"/>
      <c r="L122" s="28"/>
      <c r="M122" s="28"/>
      <c r="N122" s="28"/>
      <c r="O122" s="28"/>
      <c r="P122" s="28"/>
      <c r="Q122" s="28"/>
      <c r="R122" s="28"/>
      <c r="S122" s="28"/>
      <c r="T122" s="28"/>
    </row>
    <row r="123" spans="2:20" ht="19.8" x14ac:dyDescent="0.5">
      <c r="B123" s="28"/>
      <c r="C123" s="28"/>
      <c r="D123" s="28"/>
      <c r="E123" s="28"/>
      <c r="F123" s="28"/>
      <c r="G123" s="28"/>
      <c r="H123" s="28"/>
      <c r="I123" s="28"/>
      <c r="J123" s="28"/>
      <c r="K123" s="28"/>
      <c r="L123" s="28"/>
      <c r="M123" s="28"/>
      <c r="N123" s="28"/>
      <c r="O123" s="28"/>
      <c r="P123" s="28"/>
      <c r="Q123" s="28"/>
      <c r="R123" s="28"/>
      <c r="S123" s="28"/>
      <c r="T123" s="28"/>
    </row>
    <row r="124" spans="2:20" ht="19.8" x14ac:dyDescent="0.5">
      <c r="B124" s="28"/>
      <c r="C124" s="28"/>
      <c r="D124" s="28"/>
      <c r="E124" s="28"/>
      <c r="F124" s="28"/>
      <c r="G124" s="28"/>
      <c r="H124" s="28"/>
      <c r="I124" s="28"/>
      <c r="J124" s="28"/>
      <c r="K124" s="28"/>
      <c r="L124" s="28"/>
      <c r="M124" s="28"/>
      <c r="N124" s="28"/>
      <c r="O124" s="28"/>
      <c r="P124" s="28"/>
      <c r="Q124" s="28"/>
      <c r="R124" s="28"/>
      <c r="S124" s="28"/>
      <c r="T124" s="28"/>
    </row>
    <row r="125" spans="2:20" ht="19.8" x14ac:dyDescent="0.5">
      <c r="B125" s="28"/>
      <c r="C125" s="28"/>
      <c r="D125" s="28"/>
      <c r="E125" s="28"/>
      <c r="F125" s="28"/>
      <c r="G125" s="28"/>
      <c r="H125" s="28"/>
      <c r="I125" s="28"/>
      <c r="J125" s="28"/>
      <c r="K125" s="28"/>
      <c r="L125" s="28"/>
      <c r="M125" s="28"/>
      <c r="N125" s="28"/>
      <c r="O125" s="28"/>
      <c r="P125" s="28"/>
      <c r="Q125" s="28"/>
      <c r="R125" s="28"/>
      <c r="S125" s="28"/>
      <c r="T125" s="28"/>
    </row>
    <row r="126" spans="2:20" ht="19.8" x14ac:dyDescent="0.5">
      <c r="B126" s="28"/>
      <c r="C126" s="28"/>
      <c r="D126" s="28"/>
      <c r="E126" s="28"/>
      <c r="F126" s="28"/>
      <c r="G126" s="28"/>
      <c r="H126" s="28"/>
      <c r="I126" s="28"/>
      <c r="J126" s="28"/>
      <c r="K126" s="28"/>
      <c r="L126" s="28"/>
      <c r="M126" s="28"/>
      <c r="N126" s="28"/>
      <c r="O126" s="28"/>
      <c r="P126" s="28"/>
      <c r="Q126" s="28"/>
      <c r="R126" s="28"/>
      <c r="S126" s="28"/>
      <c r="T126" s="28"/>
    </row>
    <row r="127" spans="2:20" ht="19.8" x14ac:dyDescent="0.5">
      <c r="B127" s="28"/>
      <c r="C127" s="28"/>
      <c r="D127" s="28"/>
      <c r="E127" s="28"/>
      <c r="F127" s="28"/>
      <c r="G127" s="28"/>
      <c r="H127" s="28"/>
      <c r="I127" s="28"/>
      <c r="J127" s="28"/>
      <c r="K127" s="28"/>
      <c r="L127" s="28"/>
      <c r="M127" s="28"/>
      <c r="N127" s="28"/>
      <c r="O127" s="28"/>
      <c r="P127" s="28"/>
      <c r="Q127" s="28"/>
      <c r="R127" s="28"/>
      <c r="S127" s="28"/>
      <c r="T127" s="28"/>
    </row>
    <row r="128" spans="2:20" ht="19.8" x14ac:dyDescent="0.5">
      <c r="B128" s="28"/>
      <c r="C128" s="28"/>
      <c r="D128" s="28"/>
      <c r="E128" s="28"/>
      <c r="F128" s="28"/>
      <c r="G128" s="28"/>
      <c r="H128" s="28"/>
      <c r="I128" s="28"/>
      <c r="J128" s="28"/>
      <c r="K128" s="28"/>
      <c r="L128" s="28"/>
      <c r="M128" s="28"/>
      <c r="N128" s="28"/>
      <c r="O128" s="28"/>
      <c r="P128" s="28"/>
      <c r="Q128" s="28"/>
      <c r="R128" s="28"/>
      <c r="S128" s="28"/>
      <c r="T128" s="28"/>
    </row>
    <row r="129" spans="2:20" ht="19.8" x14ac:dyDescent="0.5">
      <c r="B129" s="28"/>
      <c r="C129" s="28"/>
      <c r="D129" s="28"/>
      <c r="E129" s="28"/>
      <c r="F129" s="28"/>
      <c r="G129" s="28"/>
      <c r="H129" s="28"/>
      <c r="I129" s="28"/>
      <c r="J129" s="28"/>
      <c r="K129" s="28"/>
      <c r="L129" s="28"/>
      <c r="M129" s="28"/>
      <c r="N129" s="28"/>
      <c r="O129" s="28"/>
      <c r="P129" s="28"/>
      <c r="Q129" s="28"/>
      <c r="R129" s="28"/>
      <c r="S129" s="28"/>
      <c r="T129" s="28"/>
    </row>
    <row r="130" spans="2:20" ht="19.8" x14ac:dyDescent="0.5">
      <c r="B130" s="28"/>
      <c r="C130" s="28"/>
      <c r="D130" s="28"/>
      <c r="E130" s="28"/>
      <c r="F130" s="28"/>
      <c r="G130" s="28"/>
      <c r="H130" s="28"/>
      <c r="I130" s="28"/>
      <c r="J130" s="28"/>
      <c r="K130" s="28"/>
      <c r="L130" s="28"/>
      <c r="M130" s="28"/>
      <c r="N130" s="28"/>
      <c r="O130" s="28"/>
      <c r="P130" s="28"/>
      <c r="Q130" s="28"/>
      <c r="R130" s="28"/>
      <c r="S130" s="28"/>
      <c r="T130" s="28"/>
    </row>
    <row r="131" spans="2:20" ht="19.8" x14ac:dyDescent="0.5">
      <c r="B131" s="28"/>
      <c r="C131" s="28"/>
      <c r="D131" s="28"/>
      <c r="E131" s="28"/>
      <c r="F131" s="28"/>
      <c r="G131" s="28"/>
      <c r="H131" s="28"/>
      <c r="I131" s="28"/>
      <c r="J131" s="28"/>
      <c r="K131" s="28"/>
      <c r="L131" s="28"/>
      <c r="M131" s="28"/>
      <c r="N131" s="28"/>
      <c r="O131" s="28"/>
      <c r="P131" s="28"/>
      <c r="Q131" s="28"/>
      <c r="R131" s="28"/>
      <c r="S131" s="28"/>
      <c r="T131" s="28"/>
    </row>
    <row r="132" spans="2:20" ht="19.8" x14ac:dyDescent="0.5">
      <c r="B132" s="28"/>
      <c r="C132" s="28"/>
      <c r="D132" s="28"/>
      <c r="E132" s="28"/>
      <c r="F132" s="28"/>
      <c r="G132" s="28"/>
      <c r="H132" s="28"/>
      <c r="I132" s="28"/>
      <c r="J132" s="28"/>
      <c r="K132" s="28"/>
      <c r="L132" s="28"/>
      <c r="M132" s="28"/>
      <c r="N132" s="28"/>
      <c r="O132" s="28"/>
      <c r="P132" s="28"/>
      <c r="Q132" s="28"/>
      <c r="R132" s="28"/>
      <c r="S132" s="28"/>
      <c r="T132" s="28"/>
    </row>
    <row r="133" spans="2:20" ht="19.8" x14ac:dyDescent="0.5">
      <c r="B133" s="28"/>
      <c r="C133" s="28"/>
      <c r="D133" s="28"/>
      <c r="E133" s="28"/>
      <c r="F133" s="28"/>
      <c r="G133" s="28"/>
      <c r="H133" s="28"/>
      <c r="I133" s="28"/>
      <c r="J133" s="28"/>
      <c r="K133" s="28"/>
      <c r="L133" s="28"/>
      <c r="M133" s="28"/>
      <c r="N133" s="28"/>
      <c r="O133" s="28"/>
      <c r="P133" s="28"/>
      <c r="Q133" s="28"/>
      <c r="R133" s="28"/>
      <c r="S133" s="28"/>
      <c r="T133" s="28"/>
    </row>
    <row r="134" spans="2:20" ht="19.8" x14ac:dyDescent="0.5">
      <c r="B134" s="28"/>
      <c r="C134" s="28"/>
      <c r="D134" s="28"/>
      <c r="E134" s="28"/>
      <c r="F134" s="28"/>
      <c r="G134" s="28"/>
      <c r="H134" s="28"/>
      <c r="I134" s="28"/>
      <c r="J134" s="28"/>
      <c r="K134" s="28"/>
      <c r="L134" s="28"/>
      <c r="M134" s="28"/>
      <c r="N134" s="28"/>
      <c r="O134" s="28"/>
      <c r="P134" s="28"/>
      <c r="Q134" s="28"/>
      <c r="R134" s="28"/>
      <c r="S134" s="28"/>
      <c r="T134" s="28"/>
    </row>
    <row r="135" spans="2:20" ht="19.8" x14ac:dyDescent="0.5">
      <c r="B135" s="28"/>
      <c r="C135" s="28"/>
      <c r="D135" s="28"/>
      <c r="E135" s="28"/>
      <c r="F135" s="28"/>
      <c r="G135" s="28"/>
      <c r="H135" s="28"/>
      <c r="I135" s="28"/>
      <c r="J135" s="28"/>
      <c r="K135" s="28"/>
      <c r="L135" s="28"/>
      <c r="M135" s="28"/>
      <c r="N135" s="28"/>
      <c r="O135" s="28"/>
      <c r="P135" s="28"/>
      <c r="Q135" s="28"/>
      <c r="R135" s="28"/>
      <c r="S135" s="28"/>
      <c r="T135" s="28"/>
    </row>
    <row r="136" spans="2:20" ht="19.8" x14ac:dyDescent="0.5">
      <c r="B136" s="28"/>
      <c r="C136" s="28"/>
      <c r="D136" s="28"/>
      <c r="E136" s="28"/>
      <c r="F136" s="28"/>
      <c r="G136" s="28"/>
      <c r="H136" s="28"/>
      <c r="I136" s="28"/>
      <c r="J136" s="28"/>
      <c r="K136" s="28"/>
      <c r="L136" s="28"/>
      <c r="M136" s="28"/>
      <c r="N136" s="28"/>
      <c r="O136" s="28"/>
      <c r="P136" s="28"/>
      <c r="Q136" s="28"/>
      <c r="R136" s="28"/>
      <c r="S136" s="28"/>
      <c r="T136" s="28"/>
    </row>
    <row r="137" spans="2:20" ht="19.8" x14ac:dyDescent="0.5">
      <c r="B137" s="28"/>
      <c r="C137" s="28"/>
      <c r="D137" s="28"/>
      <c r="E137" s="28"/>
      <c r="F137" s="28"/>
      <c r="G137" s="28"/>
      <c r="H137" s="28"/>
      <c r="I137" s="28"/>
      <c r="J137" s="28"/>
      <c r="K137" s="28"/>
      <c r="L137" s="28"/>
      <c r="M137" s="28"/>
      <c r="N137" s="28"/>
      <c r="O137" s="28"/>
      <c r="P137" s="28"/>
      <c r="Q137" s="28"/>
      <c r="R137" s="28"/>
      <c r="S137" s="28"/>
      <c r="T137" s="28"/>
    </row>
    <row r="138" spans="2:20" ht="19.8" x14ac:dyDescent="0.5">
      <c r="B138" s="28"/>
      <c r="C138" s="28"/>
      <c r="D138" s="28"/>
      <c r="E138" s="28"/>
      <c r="F138" s="28"/>
      <c r="G138" s="28"/>
      <c r="H138" s="28"/>
      <c r="I138" s="28"/>
      <c r="J138" s="28"/>
      <c r="K138" s="28"/>
      <c r="L138" s="28"/>
      <c r="M138" s="28"/>
      <c r="N138" s="28"/>
      <c r="O138" s="28"/>
      <c r="P138" s="28"/>
      <c r="Q138" s="28"/>
      <c r="R138" s="28"/>
      <c r="S138" s="28"/>
      <c r="T138" s="28"/>
    </row>
    <row r="139" spans="2:20" ht="19.8" x14ac:dyDescent="0.5">
      <c r="B139" s="28"/>
      <c r="C139" s="28"/>
      <c r="D139" s="28"/>
      <c r="E139" s="28"/>
      <c r="F139" s="28"/>
      <c r="G139" s="28"/>
      <c r="H139" s="28"/>
      <c r="I139" s="28"/>
      <c r="J139" s="28"/>
      <c r="K139" s="28"/>
      <c r="L139" s="28"/>
      <c r="M139" s="28"/>
      <c r="N139" s="28"/>
      <c r="O139" s="28"/>
      <c r="P139" s="28"/>
      <c r="Q139" s="28"/>
      <c r="R139" s="28"/>
      <c r="S139" s="28"/>
      <c r="T139" s="28"/>
    </row>
    <row r="140" spans="2:20" ht="19.8" x14ac:dyDescent="0.5">
      <c r="B140" s="28"/>
      <c r="C140" s="28"/>
      <c r="D140" s="28"/>
      <c r="E140" s="28"/>
      <c r="F140" s="28"/>
      <c r="G140" s="28"/>
      <c r="H140" s="28"/>
      <c r="I140" s="28"/>
      <c r="J140" s="28"/>
      <c r="K140" s="28"/>
      <c r="L140" s="28"/>
      <c r="M140" s="28"/>
      <c r="N140" s="28"/>
      <c r="O140" s="28"/>
      <c r="P140" s="28"/>
      <c r="Q140" s="28"/>
      <c r="R140" s="28"/>
      <c r="S140" s="28"/>
      <c r="T140" s="28"/>
    </row>
    <row r="141" spans="2:20" ht="19.8" x14ac:dyDescent="0.5">
      <c r="B141" s="28"/>
      <c r="C141" s="28"/>
      <c r="D141" s="28"/>
      <c r="E141" s="28"/>
      <c r="F141" s="28"/>
      <c r="G141" s="28"/>
      <c r="H141" s="28"/>
      <c r="I141" s="28"/>
      <c r="J141" s="28"/>
      <c r="K141" s="28"/>
      <c r="L141" s="28"/>
      <c r="M141" s="28"/>
      <c r="N141" s="28"/>
      <c r="O141" s="28"/>
      <c r="P141" s="28"/>
      <c r="Q141" s="28"/>
      <c r="R141" s="28"/>
      <c r="S141" s="28"/>
      <c r="T141" s="28"/>
    </row>
    <row r="142" spans="2:20" ht="19.8" x14ac:dyDescent="0.5">
      <c r="B142" s="28"/>
      <c r="C142" s="28"/>
      <c r="D142" s="28"/>
      <c r="E142" s="28"/>
      <c r="F142" s="28"/>
      <c r="G142" s="28"/>
      <c r="H142" s="28"/>
      <c r="I142" s="28"/>
      <c r="J142" s="28"/>
      <c r="K142" s="28"/>
      <c r="L142" s="28"/>
      <c r="M142" s="28"/>
      <c r="N142" s="28"/>
      <c r="O142" s="28"/>
      <c r="P142" s="28"/>
      <c r="Q142" s="28"/>
      <c r="R142" s="28"/>
      <c r="S142" s="28"/>
      <c r="T142" s="28"/>
    </row>
    <row r="143" spans="2:20" ht="19.8" x14ac:dyDescent="0.5">
      <c r="B143" s="28"/>
      <c r="C143" s="28"/>
      <c r="D143" s="28"/>
      <c r="E143" s="28"/>
      <c r="F143" s="28"/>
      <c r="G143" s="28"/>
      <c r="H143" s="28"/>
      <c r="I143" s="28"/>
      <c r="J143" s="28"/>
      <c r="K143" s="28"/>
      <c r="L143" s="28"/>
      <c r="M143" s="28"/>
      <c r="N143" s="28"/>
      <c r="O143" s="28"/>
      <c r="P143" s="28"/>
      <c r="Q143" s="28"/>
      <c r="R143" s="28"/>
      <c r="S143" s="28"/>
      <c r="T143" s="28"/>
    </row>
    <row r="144" spans="2:20" ht="19.8" x14ac:dyDescent="0.5">
      <c r="B144" s="28"/>
      <c r="C144" s="28"/>
      <c r="D144" s="28"/>
      <c r="E144" s="28"/>
      <c r="F144" s="28"/>
      <c r="G144" s="28"/>
      <c r="H144" s="28"/>
      <c r="I144" s="28"/>
      <c r="J144" s="28"/>
      <c r="K144" s="28"/>
      <c r="L144" s="28"/>
      <c r="M144" s="28"/>
      <c r="N144" s="28"/>
      <c r="O144" s="28"/>
      <c r="P144" s="28"/>
      <c r="Q144" s="28"/>
      <c r="R144" s="28"/>
      <c r="S144" s="28"/>
      <c r="T144" s="28"/>
    </row>
    <row r="145" spans="2:20" ht="19.8" x14ac:dyDescent="0.5">
      <c r="B145" s="28"/>
      <c r="C145" s="28"/>
      <c r="D145" s="28"/>
      <c r="E145" s="28"/>
      <c r="F145" s="28"/>
      <c r="G145" s="28"/>
      <c r="H145" s="28"/>
      <c r="I145" s="28"/>
      <c r="J145" s="28"/>
      <c r="K145" s="28"/>
      <c r="L145" s="28"/>
      <c r="M145" s="28"/>
      <c r="N145" s="28"/>
      <c r="O145" s="28"/>
      <c r="P145" s="28"/>
      <c r="Q145" s="28"/>
      <c r="R145" s="28"/>
      <c r="S145" s="28"/>
      <c r="T145" s="28"/>
    </row>
    <row r="146" spans="2:20" ht="19.8" x14ac:dyDescent="0.5">
      <c r="B146" s="28"/>
      <c r="C146" s="28"/>
      <c r="D146" s="28"/>
      <c r="E146" s="28"/>
      <c r="F146" s="28"/>
      <c r="G146" s="28"/>
      <c r="H146" s="28"/>
      <c r="I146" s="28"/>
      <c r="J146" s="28"/>
      <c r="K146" s="28"/>
      <c r="L146" s="28"/>
      <c r="M146" s="28"/>
      <c r="N146" s="28"/>
      <c r="O146" s="28"/>
      <c r="P146" s="28"/>
      <c r="Q146" s="28"/>
      <c r="R146" s="28"/>
      <c r="S146" s="28"/>
      <c r="T146" s="28"/>
    </row>
    <row r="147" spans="2:20" ht="19.8" x14ac:dyDescent="0.5">
      <c r="B147" s="28"/>
      <c r="C147" s="28"/>
      <c r="D147" s="28"/>
      <c r="E147" s="28"/>
      <c r="F147" s="28"/>
      <c r="G147" s="28"/>
      <c r="H147" s="28"/>
      <c r="I147" s="28"/>
      <c r="J147" s="28"/>
      <c r="K147" s="28"/>
      <c r="L147" s="28"/>
      <c r="M147" s="28"/>
      <c r="N147" s="28"/>
      <c r="O147" s="28"/>
      <c r="P147" s="28"/>
      <c r="Q147" s="28"/>
      <c r="R147" s="28"/>
      <c r="S147" s="28"/>
      <c r="T147" s="28"/>
    </row>
    <row r="148" spans="2:20" ht="19.8" x14ac:dyDescent="0.5">
      <c r="B148" s="28"/>
      <c r="C148" s="28"/>
      <c r="D148" s="28"/>
      <c r="E148" s="28"/>
      <c r="F148" s="28"/>
      <c r="G148" s="28"/>
      <c r="H148" s="28"/>
      <c r="I148" s="28"/>
      <c r="J148" s="28"/>
      <c r="K148" s="28"/>
      <c r="L148" s="28"/>
      <c r="M148" s="28"/>
      <c r="N148" s="28"/>
      <c r="O148" s="28"/>
      <c r="P148" s="28"/>
      <c r="Q148" s="28"/>
      <c r="R148" s="28"/>
      <c r="S148" s="28"/>
      <c r="T148" s="28"/>
    </row>
    <row r="149" spans="2:20" ht="19.8" x14ac:dyDescent="0.5">
      <c r="B149" s="28"/>
      <c r="C149" s="28"/>
      <c r="D149" s="28"/>
      <c r="E149" s="28"/>
      <c r="F149" s="28"/>
      <c r="G149" s="28"/>
      <c r="H149" s="28"/>
      <c r="I149" s="28"/>
      <c r="J149" s="28"/>
      <c r="K149" s="28"/>
      <c r="L149" s="28"/>
      <c r="M149" s="28"/>
      <c r="N149" s="28"/>
      <c r="O149" s="28"/>
      <c r="P149" s="28"/>
      <c r="Q149" s="28"/>
      <c r="R149" s="28"/>
      <c r="S149" s="28"/>
      <c r="T149" s="28"/>
    </row>
    <row r="150" spans="2:20" ht="19.8" x14ac:dyDescent="0.5">
      <c r="B150" s="28"/>
      <c r="C150" s="28"/>
      <c r="D150" s="28"/>
      <c r="E150" s="28"/>
      <c r="F150" s="28"/>
      <c r="G150" s="28"/>
      <c r="H150" s="28"/>
      <c r="I150" s="28"/>
      <c r="J150" s="28"/>
      <c r="K150" s="28"/>
      <c r="L150" s="28"/>
      <c r="M150" s="28"/>
      <c r="N150" s="28"/>
      <c r="O150" s="28"/>
      <c r="P150" s="28"/>
      <c r="Q150" s="28"/>
      <c r="R150" s="28"/>
      <c r="S150" s="28"/>
      <c r="T150" s="28"/>
    </row>
    <row r="151" spans="2:20" ht="19.8" x14ac:dyDescent="0.5">
      <c r="B151" s="28"/>
      <c r="C151" s="28"/>
      <c r="D151" s="28"/>
      <c r="E151" s="28"/>
      <c r="F151" s="28"/>
      <c r="G151" s="28"/>
      <c r="H151" s="28"/>
      <c r="I151" s="28"/>
      <c r="J151" s="28"/>
      <c r="K151" s="28"/>
      <c r="L151" s="28"/>
      <c r="M151" s="28"/>
      <c r="N151" s="28"/>
      <c r="O151" s="28"/>
      <c r="P151" s="28"/>
      <c r="Q151" s="28"/>
      <c r="R151" s="28"/>
      <c r="S151" s="28"/>
      <c r="T151" s="28"/>
    </row>
    <row r="152" spans="2:20" ht="19.8" x14ac:dyDescent="0.5">
      <c r="B152" s="28"/>
      <c r="C152" s="28"/>
      <c r="D152" s="28"/>
      <c r="E152" s="28"/>
      <c r="F152" s="28"/>
      <c r="G152" s="28"/>
      <c r="H152" s="28"/>
      <c r="I152" s="28"/>
      <c r="J152" s="28"/>
      <c r="K152" s="28"/>
      <c r="L152" s="28"/>
      <c r="M152" s="28"/>
      <c r="N152" s="28"/>
      <c r="O152" s="28"/>
      <c r="P152" s="28"/>
      <c r="Q152" s="28"/>
      <c r="R152" s="28"/>
      <c r="S152" s="28"/>
      <c r="T152" s="28"/>
    </row>
    <row r="153" spans="2:20" ht="19.8" x14ac:dyDescent="0.5">
      <c r="B153" s="28"/>
      <c r="C153" s="28"/>
      <c r="D153" s="28"/>
      <c r="E153" s="28"/>
      <c r="F153" s="28"/>
      <c r="G153" s="28"/>
      <c r="H153" s="28"/>
      <c r="I153" s="28"/>
      <c r="J153" s="28"/>
      <c r="K153" s="28"/>
      <c r="L153" s="28"/>
      <c r="M153" s="28"/>
      <c r="N153" s="28"/>
      <c r="O153" s="28"/>
      <c r="P153" s="28"/>
      <c r="Q153" s="28"/>
      <c r="R153" s="28"/>
      <c r="S153" s="28"/>
      <c r="T153" s="28"/>
    </row>
    <row r="154" spans="2:20" ht="19.8" x14ac:dyDescent="0.5">
      <c r="B154" s="28"/>
      <c r="C154" s="28"/>
      <c r="D154" s="28"/>
      <c r="E154" s="28"/>
      <c r="F154" s="28"/>
      <c r="G154" s="28"/>
      <c r="H154" s="28"/>
      <c r="I154" s="28"/>
      <c r="J154" s="28"/>
      <c r="K154" s="28"/>
      <c r="L154" s="28"/>
      <c r="M154" s="28"/>
      <c r="N154" s="28"/>
      <c r="O154" s="28"/>
      <c r="P154" s="28"/>
      <c r="Q154" s="28"/>
      <c r="R154" s="28"/>
      <c r="S154" s="28"/>
      <c r="T154" s="28"/>
    </row>
    <row r="155" spans="2:20" ht="19.8" x14ac:dyDescent="0.5">
      <c r="B155" s="28"/>
      <c r="C155" s="28"/>
      <c r="D155" s="28"/>
      <c r="E155" s="28"/>
      <c r="F155" s="28"/>
      <c r="G155" s="28"/>
      <c r="H155" s="28"/>
      <c r="I155" s="28"/>
      <c r="J155" s="28"/>
      <c r="K155" s="28"/>
      <c r="L155" s="28"/>
      <c r="M155" s="28"/>
      <c r="N155" s="28"/>
      <c r="O155" s="28"/>
      <c r="P155" s="28"/>
      <c r="Q155" s="28"/>
      <c r="R155" s="28"/>
      <c r="S155" s="28"/>
      <c r="T155" s="28"/>
    </row>
    <row r="156" spans="2:20" ht="19.8" x14ac:dyDescent="0.5">
      <c r="B156" s="28"/>
      <c r="C156" s="28"/>
      <c r="D156" s="28"/>
      <c r="E156" s="28"/>
      <c r="F156" s="28"/>
      <c r="G156" s="28"/>
      <c r="H156" s="28"/>
      <c r="I156" s="28"/>
      <c r="J156" s="28"/>
      <c r="K156" s="28"/>
      <c r="L156" s="28"/>
      <c r="M156" s="28"/>
      <c r="N156" s="28"/>
      <c r="O156" s="28"/>
      <c r="P156" s="28"/>
      <c r="Q156" s="28"/>
      <c r="R156" s="28"/>
      <c r="S156" s="28"/>
      <c r="T156" s="28"/>
    </row>
    <row r="157" spans="2:20" ht="19.8" x14ac:dyDescent="0.5">
      <c r="B157" s="28"/>
      <c r="C157" s="28"/>
      <c r="D157" s="28"/>
      <c r="E157" s="28"/>
      <c r="F157" s="28"/>
      <c r="G157" s="28"/>
      <c r="H157" s="28"/>
      <c r="I157" s="28"/>
      <c r="J157" s="28"/>
      <c r="K157" s="28"/>
      <c r="L157" s="28"/>
      <c r="M157" s="28"/>
      <c r="N157" s="28"/>
      <c r="O157" s="28"/>
      <c r="P157" s="28"/>
      <c r="Q157" s="28"/>
      <c r="R157" s="28"/>
      <c r="S157" s="28"/>
      <c r="T157" s="28"/>
    </row>
    <row r="158" spans="2:20" ht="19.8" x14ac:dyDescent="0.5">
      <c r="B158" s="28"/>
      <c r="C158" s="28"/>
      <c r="D158" s="28"/>
      <c r="E158" s="28"/>
      <c r="F158" s="28"/>
      <c r="G158" s="28"/>
      <c r="H158" s="28"/>
      <c r="I158" s="28"/>
      <c r="J158" s="28"/>
      <c r="K158" s="28"/>
      <c r="L158" s="28"/>
      <c r="M158" s="28"/>
      <c r="N158" s="28"/>
      <c r="O158" s="28"/>
      <c r="P158" s="28"/>
      <c r="Q158" s="28"/>
      <c r="R158" s="28"/>
      <c r="S158" s="28"/>
      <c r="T158" s="28"/>
    </row>
    <row r="159" spans="2:20" ht="19.8" x14ac:dyDescent="0.5">
      <c r="B159" s="28"/>
      <c r="C159" s="28"/>
      <c r="D159" s="28"/>
      <c r="E159" s="28"/>
      <c r="F159" s="28"/>
      <c r="G159" s="28"/>
      <c r="H159" s="28"/>
      <c r="I159" s="28"/>
      <c r="J159" s="28"/>
      <c r="K159" s="28"/>
      <c r="L159" s="28"/>
      <c r="M159" s="28"/>
      <c r="N159" s="28"/>
      <c r="O159" s="28"/>
      <c r="P159" s="28"/>
      <c r="Q159" s="28"/>
      <c r="R159" s="28"/>
      <c r="S159" s="28"/>
      <c r="T159" s="28"/>
    </row>
    <row r="160" spans="2:20" ht="19.8" x14ac:dyDescent="0.5">
      <c r="B160" s="28"/>
      <c r="C160" s="28"/>
      <c r="D160" s="28"/>
      <c r="E160" s="28"/>
      <c r="F160" s="28"/>
      <c r="G160" s="28"/>
      <c r="H160" s="28"/>
      <c r="I160" s="28"/>
      <c r="J160" s="28"/>
      <c r="K160" s="28"/>
      <c r="L160" s="28"/>
      <c r="M160" s="28"/>
      <c r="N160" s="28"/>
      <c r="O160" s="28"/>
      <c r="P160" s="28"/>
      <c r="Q160" s="28"/>
      <c r="R160" s="28"/>
      <c r="S160" s="28"/>
      <c r="T160" s="28"/>
    </row>
    <row r="161" spans="2:20" ht="19.8" x14ac:dyDescent="0.5">
      <c r="B161" s="28"/>
      <c r="C161" s="28"/>
      <c r="D161" s="28"/>
      <c r="E161" s="28"/>
      <c r="F161" s="28"/>
      <c r="G161" s="28"/>
      <c r="H161" s="28"/>
      <c r="I161" s="28"/>
      <c r="J161" s="28"/>
      <c r="K161" s="28"/>
      <c r="L161" s="28"/>
      <c r="M161" s="28"/>
      <c r="N161" s="28"/>
      <c r="O161" s="28"/>
      <c r="P161" s="28"/>
      <c r="Q161" s="28"/>
      <c r="R161" s="28"/>
      <c r="S161" s="28"/>
      <c r="T161" s="28"/>
    </row>
    <row r="162" spans="2:20" ht="19.8" x14ac:dyDescent="0.5">
      <c r="B162" s="28"/>
      <c r="C162" s="28"/>
      <c r="D162" s="28"/>
      <c r="E162" s="28"/>
      <c r="F162" s="28"/>
      <c r="G162" s="28"/>
      <c r="H162" s="28"/>
      <c r="I162" s="28"/>
      <c r="J162" s="28"/>
      <c r="K162" s="28"/>
      <c r="L162" s="28"/>
      <c r="M162" s="28"/>
      <c r="N162" s="28"/>
      <c r="O162" s="28"/>
      <c r="P162" s="28"/>
      <c r="Q162" s="28"/>
      <c r="R162" s="28"/>
      <c r="S162" s="28"/>
      <c r="T162" s="28"/>
    </row>
    <row r="163" spans="2:20" ht="19.8" x14ac:dyDescent="0.5">
      <c r="B163" s="28"/>
      <c r="C163" s="28"/>
      <c r="D163" s="28"/>
      <c r="E163" s="28"/>
      <c r="F163" s="28"/>
      <c r="G163" s="28"/>
      <c r="H163" s="28"/>
      <c r="I163" s="28"/>
      <c r="J163" s="28"/>
      <c r="K163" s="28"/>
      <c r="L163" s="28"/>
      <c r="M163" s="28"/>
      <c r="N163" s="28"/>
      <c r="O163" s="28"/>
      <c r="P163" s="28"/>
      <c r="Q163" s="28"/>
      <c r="R163" s="28"/>
      <c r="S163" s="28"/>
      <c r="T163" s="28"/>
    </row>
    <row r="164" spans="2:20" ht="19.8" x14ac:dyDescent="0.5">
      <c r="B164" s="28"/>
      <c r="C164" s="28"/>
      <c r="D164" s="28"/>
      <c r="E164" s="28"/>
      <c r="F164" s="28"/>
      <c r="G164" s="28"/>
      <c r="H164" s="28"/>
      <c r="I164" s="28"/>
      <c r="J164" s="28"/>
      <c r="K164" s="28"/>
      <c r="L164" s="28"/>
      <c r="M164" s="28"/>
      <c r="N164" s="28"/>
      <c r="O164" s="28"/>
      <c r="P164" s="28"/>
      <c r="Q164" s="28"/>
      <c r="R164" s="28"/>
      <c r="S164" s="28"/>
      <c r="T164" s="28"/>
    </row>
    <row r="165" spans="2:20" ht="19.8" x14ac:dyDescent="0.5">
      <c r="B165" s="28"/>
      <c r="C165" s="28"/>
      <c r="D165" s="28"/>
      <c r="E165" s="28"/>
      <c r="F165" s="28"/>
      <c r="G165" s="28"/>
      <c r="H165" s="28"/>
      <c r="I165" s="28"/>
      <c r="J165" s="28"/>
      <c r="K165" s="28"/>
      <c r="L165" s="28"/>
      <c r="M165" s="28"/>
      <c r="N165" s="28"/>
      <c r="O165" s="28"/>
      <c r="P165" s="28"/>
      <c r="Q165" s="28"/>
      <c r="R165" s="28"/>
      <c r="S165" s="28"/>
      <c r="T165" s="28"/>
    </row>
    <row r="166" spans="2:20" ht="19.8" x14ac:dyDescent="0.5">
      <c r="B166" s="28"/>
      <c r="C166" s="28"/>
      <c r="D166" s="28"/>
      <c r="E166" s="28"/>
      <c r="F166" s="28"/>
      <c r="G166" s="28"/>
      <c r="H166" s="28"/>
      <c r="I166" s="28"/>
      <c r="J166" s="28"/>
      <c r="K166" s="28"/>
      <c r="L166" s="28"/>
      <c r="M166" s="28"/>
      <c r="N166" s="28"/>
      <c r="O166" s="28"/>
      <c r="P166" s="28"/>
      <c r="Q166" s="28"/>
      <c r="R166" s="28"/>
      <c r="S166" s="28"/>
      <c r="T166" s="28"/>
    </row>
    <row r="167" spans="2:20" ht="19.8" x14ac:dyDescent="0.5">
      <c r="B167" s="28"/>
      <c r="C167" s="28"/>
      <c r="D167" s="28"/>
      <c r="E167" s="28"/>
      <c r="F167" s="28"/>
      <c r="G167" s="28"/>
      <c r="H167" s="28"/>
      <c r="I167" s="28"/>
      <c r="J167" s="28"/>
      <c r="K167" s="28"/>
      <c r="L167" s="28"/>
      <c r="M167" s="28"/>
      <c r="N167" s="28"/>
      <c r="O167" s="28"/>
      <c r="P167" s="28"/>
      <c r="Q167" s="28"/>
      <c r="R167" s="28"/>
      <c r="S167" s="28"/>
      <c r="T167" s="28"/>
    </row>
    <row r="168" spans="2:20" ht="19.8" x14ac:dyDescent="0.5">
      <c r="B168" s="28"/>
      <c r="C168" s="28"/>
      <c r="D168" s="28"/>
      <c r="E168" s="28"/>
      <c r="F168" s="28"/>
      <c r="G168" s="28"/>
      <c r="H168" s="28"/>
      <c r="I168" s="28"/>
      <c r="J168" s="28"/>
      <c r="K168" s="28"/>
      <c r="L168" s="28"/>
      <c r="M168" s="28"/>
      <c r="N168" s="28"/>
      <c r="O168" s="28"/>
      <c r="P168" s="28"/>
      <c r="Q168" s="28"/>
      <c r="R168" s="28"/>
      <c r="S168" s="28"/>
      <c r="T168" s="28"/>
    </row>
    <row r="169" spans="2:20" ht="19.8" x14ac:dyDescent="0.5">
      <c r="B169" s="28"/>
      <c r="C169" s="28"/>
      <c r="D169" s="28"/>
      <c r="E169" s="28"/>
      <c r="F169" s="28"/>
      <c r="G169" s="28"/>
      <c r="H169" s="28"/>
      <c r="I169" s="28"/>
      <c r="J169" s="28"/>
      <c r="K169" s="28"/>
      <c r="L169" s="28"/>
      <c r="M169" s="28"/>
      <c r="N169" s="28"/>
      <c r="O169" s="28"/>
      <c r="P169" s="28"/>
      <c r="Q169" s="28"/>
      <c r="R169" s="28"/>
      <c r="S169" s="28"/>
      <c r="T169" s="28"/>
    </row>
    <row r="170" spans="2:20" ht="19.8" x14ac:dyDescent="0.5">
      <c r="B170" s="28"/>
      <c r="C170" s="28"/>
      <c r="D170" s="28"/>
      <c r="E170" s="28"/>
      <c r="F170" s="28"/>
      <c r="G170" s="28"/>
      <c r="H170" s="28"/>
      <c r="I170" s="28"/>
      <c r="J170" s="28"/>
      <c r="K170" s="28"/>
      <c r="L170" s="28"/>
      <c r="M170" s="28"/>
      <c r="N170" s="28"/>
      <c r="O170" s="28"/>
      <c r="P170" s="28"/>
      <c r="Q170" s="28"/>
      <c r="R170" s="28"/>
      <c r="S170" s="28"/>
      <c r="T170" s="28"/>
    </row>
    <row r="171" spans="2:20" ht="19.8" x14ac:dyDescent="0.5">
      <c r="B171" s="28"/>
      <c r="C171" s="28"/>
      <c r="D171" s="28"/>
      <c r="E171" s="28"/>
      <c r="F171" s="28"/>
      <c r="G171" s="28"/>
      <c r="H171" s="28"/>
      <c r="I171" s="28"/>
      <c r="J171" s="28"/>
      <c r="K171" s="28"/>
      <c r="L171" s="28"/>
      <c r="M171" s="28"/>
      <c r="N171" s="28"/>
      <c r="O171" s="28"/>
      <c r="P171" s="28"/>
      <c r="Q171" s="28"/>
      <c r="R171" s="28"/>
      <c r="S171" s="28"/>
      <c r="T171" s="28"/>
    </row>
    <row r="172" spans="2:20" ht="19.8" x14ac:dyDescent="0.5">
      <c r="B172" s="28"/>
      <c r="C172" s="28"/>
      <c r="D172" s="28"/>
      <c r="E172" s="28"/>
      <c r="F172" s="28"/>
      <c r="G172" s="28"/>
      <c r="H172" s="28"/>
      <c r="I172" s="28"/>
      <c r="J172" s="28"/>
      <c r="K172" s="28"/>
      <c r="L172" s="28"/>
      <c r="M172" s="28"/>
      <c r="N172" s="28"/>
      <c r="O172" s="28"/>
      <c r="P172" s="28"/>
      <c r="Q172" s="28"/>
      <c r="R172" s="28"/>
      <c r="S172" s="28"/>
      <c r="T172" s="28"/>
    </row>
    <row r="173" spans="2:20" ht="19.8" x14ac:dyDescent="0.5">
      <c r="B173" s="28"/>
      <c r="C173" s="28"/>
      <c r="D173" s="28"/>
      <c r="E173" s="28"/>
      <c r="F173" s="28"/>
      <c r="G173" s="28"/>
      <c r="H173" s="28"/>
      <c r="I173" s="28"/>
      <c r="J173" s="28"/>
      <c r="K173" s="28"/>
      <c r="L173" s="28"/>
      <c r="M173" s="28"/>
      <c r="N173" s="28"/>
      <c r="O173" s="28"/>
      <c r="P173" s="28"/>
      <c r="Q173" s="28"/>
      <c r="R173" s="28"/>
      <c r="S173" s="28"/>
      <c r="T173" s="28"/>
    </row>
    <row r="174" spans="2:20" ht="19.8" x14ac:dyDescent="0.5">
      <c r="B174" s="28"/>
      <c r="C174" s="28"/>
      <c r="D174" s="28"/>
      <c r="E174" s="28"/>
      <c r="F174" s="28"/>
      <c r="G174" s="28"/>
      <c r="H174" s="28"/>
      <c r="I174" s="28"/>
      <c r="J174" s="28"/>
      <c r="K174" s="28"/>
      <c r="L174" s="28"/>
      <c r="M174" s="28"/>
      <c r="N174" s="28"/>
      <c r="O174" s="28"/>
      <c r="P174" s="28"/>
      <c r="Q174" s="28"/>
      <c r="R174" s="28"/>
      <c r="S174" s="28"/>
      <c r="T174" s="28"/>
    </row>
    <row r="175" spans="2:20" ht="19.8" x14ac:dyDescent="0.5">
      <c r="B175" s="28"/>
      <c r="C175" s="28"/>
      <c r="D175" s="28"/>
      <c r="E175" s="28"/>
      <c r="F175" s="28"/>
      <c r="G175" s="28"/>
      <c r="H175" s="28"/>
      <c r="I175" s="28"/>
      <c r="J175" s="28"/>
      <c r="K175" s="28"/>
      <c r="L175" s="28"/>
      <c r="M175" s="28"/>
      <c r="N175" s="28"/>
      <c r="O175" s="28"/>
      <c r="P175" s="28"/>
      <c r="Q175" s="28"/>
      <c r="R175" s="28"/>
      <c r="S175" s="28"/>
      <c r="T175" s="28"/>
    </row>
    <row r="176" spans="2:20" ht="19.8" x14ac:dyDescent="0.5">
      <c r="B176" s="28"/>
      <c r="C176" s="28"/>
      <c r="D176" s="28"/>
      <c r="E176" s="28"/>
      <c r="F176" s="28"/>
      <c r="G176" s="28"/>
      <c r="H176" s="28"/>
      <c r="I176" s="28"/>
      <c r="J176" s="28"/>
      <c r="K176" s="28"/>
      <c r="L176" s="28"/>
      <c r="M176" s="28"/>
      <c r="N176" s="28"/>
      <c r="O176" s="28"/>
      <c r="P176" s="28"/>
      <c r="Q176" s="28"/>
      <c r="R176" s="28"/>
      <c r="S176" s="28"/>
      <c r="T176" s="28"/>
    </row>
    <row r="177" spans="2:20" ht="19.8" x14ac:dyDescent="0.5">
      <c r="B177" s="28"/>
      <c r="C177" s="28"/>
      <c r="D177" s="28"/>
      <c r="E177" s="28"/>
      <c r="F177" s="28"/>
      <c r="G177" s="28"/>
      <c r="H177" s="28"/>
      <c r="I177" s="28"/>
      <c r="J177" s="28"/>
      <c r="K177" s="28"/>
      <c r="L177" s="28"/>
      <c r="M177" s="28"/>
      <c r="N177" s="28"/>
      <c r="O177" s="28"/>
      <c r="P177" s="28"/>
      <c r="Q177" s="28"/>
      <c r="R177" s="28"/>
      <c r="S177" s="28"/>
      <c r="T177" s="28"/>
    </row>
    <row r="178" spans="2:20" ht="19.8" x14ac:dyDescent="0.5">
      <c r="B178" s="28"/>
      <c r="C178" s="28"/>
      <c r="D178" s="28"/>
      <c r="E178" s="28"/>
      <c r="F178" s="28"/>
      <c r="G178" s="28"/>
      <c r="H178" s="28"/>
      <c r="I178" s="28"/>
      <c r="J178" s="28"/>
      <c r="K178" s="28"/>
      <c r="L178" s="28"/>
      <c r="M178" s="28"/>
      <c r="N178" s="28"/>
      <c r="O178" s="28"/>
      <c r="P178" s="28"/>
      <c r="Q178" s="28"/>
      <c r="R178" s="28"/>
      <c r="S178" s="28"/>
      <c r="T178" s="28"/>
    </row>
    <row r="179" spans="2:20" ht="19.8" x14ac:dyDescent="0.5">
      <c r="B179" s="28"/>
      <c r="C179" s="28"/>
      <c r="D179" s="28"/>
      <c r="E179" s="28"/>
      <c r="F179" s="28"/>
      <c r="G179" s="28"/>
      <c r="H179" s="28"/>
      <c r="I179" s="28"/>
      <c r="J179" s="28"/>
      <c r="K179" s="28"/>
      <c r="L179" s="28"/>
      <c r="M179" s="28"/>
      <c r="N179" s="28"/>
      <c r="O179" s="28"/>
      <c r="P179" s="28"/>
      <c r="Q179" s="28"/>
      <c r="R179" s="28"/>
      <c r="S179" s="28"/>
      <c r="T179" s="28"/>
    </row>
    <row r="180" spans="2:20" ht="19.8" x14ac:dyDescent="0.5">
      <c r="B180" s="28"/>
      <c r="C180" s="28"/>
      <c r="D180" s="28"/>
      <c r="E180" s="28"/>
      <c r="F180" s="28"/>
      <c r="G180" s="28"/>
      <c r="H180" s="28"/>
      <c r="I180" s="28"/>
      <c r="J180" s="28"/>
      <c r="K180" s="28"/>
      <c r="L180" s="28"/>
      <c r="M180" s="28"/>
      <c r="N180" s="28"/>
      <c r="O180" s="28"/>
      <c r="P180" s="28"/>
      <c r="Q180" s="28"/>
      <c r="R180" s="28"/>
      <c r="S180" s="28"/>
      <c r="T180" s="28"/>
    </row>
    <row r="181" spans="2:20" ht="19.8" x14ac:dyDescent="0.5">
      <c r="B181" s="28"/>
      <c r="C181" s="28"/>
      <c r="D181" s="28"/>
      <c r="E181" s="28"/>
      <c r="F181" s="28"/>
      <c r="G181" s="28"/>
      <c r="H181" s="28"/>
      <c r="I181" s="28"/>
      <c r="J181" s="28"/>
      <c r="K181" s="28"/>
      <c r="L181" s="28"/>
      <c r="M181" s="28"/>
      <c r="N181" s="28"/>
      <c r="O181" s="28"/>
      <c r="P181" s="28"/>
      <c r="Q181" s="28"/>
      <c r="R181" s="28"/>
      <c r="S181" s="28"/>
      <c r="T181" s="28"/>
    </row>
    <row r="182" spans="2:20" ht="19.8" x14ac:dyDescent="0.5">
      <c r="B182" s="28"/>
      <c r="C182" s="28"/>
      <c r="D182" s="28"/>
      <c r="E182" s="28"/>
      <c r="F182" s="28"/>
      <c r="G182" s="28"/>
      <c r="H182" s="28"/>
      <c r="I182" s="28"/>
      <c r="J182" s="28"/>
      <c r="K182" s="28"/>
      <c r="L182" s="28"/>
      <c r="M182" s="28"/>
      <c r="N182" s="28"/>
      <c r="O182" s="28"/>
      <c r="P182" s="28"/>
      <c r="Q182" s="28"/>
      <c r="R182" s="28"/>
      <c r="S182" s="28"/>
      <c r="T182" s="28"/>
    </row>
    <row r="183" spans="2:20" ht="19.8" x14ac:dyDescent="0.5">
      <c r="B183" s="28"/>
      <c r="C183" s="28"/>
      <c r="D183" s="28"/>
      <c r="E183" s="28"/>
      <c r="F183" s="28"/>
      <c r="G183" s="28"/>
      <c r="H183" s="28"/>
      <c r="I183" s="28"/>
      <c r="J183" s="28"/>
      <c r="K183" s="28"/>
      <c r="L183" s="28"/>
      <c r="M183" s="28"/>
      <c r="N183" s="28"/>
      <c r="O183" s="28"/>
      <c r="P183" s="28"/>
      <c r="Q183" s="28"/>
      <c r="R183" s="28"/>
      <c r="S183" s="28"/>
      <c r="T183" s="28"/>
    </row>
    <row r="184" spans="2:20" ht="19.8" x14ac:dyDescent="0.5">
      <c r="B184" s="28"/>
      <c r="C184" s="28"/>
      <c r="D184" s="28"/>
      <c r="E184" s="28"/>
      <c r="F184" s="28"/>
      <c r="G184" s="28"/>
      <c r="H184" s="28"/>
      <c r="I184" s="28"/>
      <c r="J184" s="28"/>
      <c r="K184" s="28"/>
      <c r="L184" s="28"/>
      <c r="M184" s="28"/>
      <c r="N184" s="28"/>
      <c r="O184" s="28"/>
      <c r="P184" s="28"/>
      <c r="Q184" s="28"/>
      <c r="R184" s="28"/>
      <c r="S184" s="28"/>
      <c r="T184" s="28"/>
    </row>
    <row r="185" spans="2:20" ht="19.8" x14ac:dyDescent="0.5">
      <c r="B185" s="28"/>
      <c r="C185" s="28"/>
      <c r="D185" s="28"/>
      <c r="E185" s="28"/>
      <c r="F185" s="28"/>
      <c r="G185" s="28"/>
      <c r="H185" s="28"/>
      <c r="I185" s="28"/>
      <c r="J185" s="28"/>
      <c r="K185" s="28"/>
      <c r="L185" s="28"/>
      <c r="M185" s="28"/>
      <c r="N185" s="28"/>
      <c r="O185" s="28"/>
      <c r="P185" s="28"/>
      <c r="Q185" s="28"/>
      <c r="R185" s="28"/>
      <c r="S185" s="28"/>
      <c r="T185" s="28"/>
    </row>
    <row r="186" spans="2:20" ht="19.8" x14ac:dyDescent="0.5">
      <c r="B186" s="28"/>
      <c r="C186" s="28"/>
      <c r="D186" s="28"/>
      <c r="E186" s="28"/>
      <c r="F186" s="28"/>
      <c r="G186" s="28"/>
      <c r="H186" s="28"/>
      <c r="I186" s="28"/>
      <c r="J186" s="28"/>
      <c r="K186" s="28"/>
      <c r="L186" s="28"/>
      <c r="M186" s="28"/>
      <c r="N186" s="28"/>
      <c r="O186" s="28"/>
      <c r="P186" s="28"/>
      <c r="Q186" s="28"/>
      <c r="R186" s="28"/>
      <c r="S186" s="28"/>
      <c r="T186" s="28"/>
    </row>
    <row r="187" spans="2:20" ht="19.8" x14ac:dyDescent="0.5">
      <c r="B187" s="28"/>
      <c r="C187" s="28"/>
      <c r="D187" s="28"/>
      <c r="E187" s="28"/>
      <c r="F187" s="28"/>
      <c r="G187" s="28"/>
      <c r="H187" s="28"/>
      <c r="I187" s="28"/>
      <c r="J187" s="28"/>
      <c r="K187" s="28"/>
      <c r="L187" s="28"/>
      <c r="M187" s="28"/>
      <c r="N187" s="28"/>
      <c r="O187" s="28"/>
      <c r="P187" s="28"/>
      <c r="Q187" s="28"/>
      <c r="R187" s="28"/>
      <c r="S187" s="28"/>
      <c r="T187" s="28"/>
    </row>
    <row r="188" spans="2:20" ht="19.8" x14ac:dyDescent="0.5">
      <c r="B188" s="28"/>
      <c r="C188" s="28"/>
      <c r="D188" s="28"/>
      <c r="E188" s="28"/>
      <c r="F188" s="28"/>
      <c r="G188" s="28"/>
      <c r="H188" s="28"/>
      <c r="I188" s="28"/>
      <c r="J188" s="28"/>
      <c r="K188" s="28"/>
      <c r="L188" s="28"/>
      <c r="M188" s="28"/>
      <c r="N188" s="28"/>
      <c r="O188" s="28"/>
      <c r="P188" s="28"/>
      <c r="Q188" s="28"/>
      <c r="R188" s="28"/>
      <c r="S188" s="28"/>
      <c r="T188" s="28"/>
    </row>
    <row r="189" spans="2:20" ht="19.8" x14ac:dyDescent="0.5">
      <c r="B189" s="28"/>
      <c r="C189" s="28"/>
      <c r="D189" s="28"/>
      <c r="E189" s="28"/>
      <c r="F189" s="28"/>
      <c r="G189" s="28"/>
      <c r="H189" s="28"/>
      <c r="I189" s="28"/>
      <c r="J189" s="28"/>
      <c r="K189" s="28"/>
      <c r="L189" s="28"/>
      <c r="M189" s="28"/>
      <c r="N189" s="28"/>
      <c r="O189" s="28"/>
      <c r="P189" s="28"/>
      <c r="Q189" s="28"/>
      <c r="R189" s="28"/>
      <c r="S189" s="28"/>
      <c r="T189" s="28"/>
    </row>
  </sheetData>
  <protectedRanges>
    <protectedRange sqref="D2 L2 B7:E46 F7:H46 L7:M46 D49 H49 D51 H51" name="ช่วง1"/>
  </protectedRanges>
  <mergeCells count="12">
    <mergeCell ref="H49:N49"/>
    <mergeCell ref="B49:C49"/>
    <mergeCell ref="B51:C51"/>
    <mergeCell ref="H51:N51"/>
    <mergeCell ref="B2:C2"/>
    <mergeCell ref="E2:K2"/>
    <mergeCell ref="B47:D47"/>
    <mergeCell ref="B4:B6"/>
    <mergeCell ref="C4:C6"/>
    <mergeCell ref="F4:I4"/>
    <mergeCell ref="J4:L4"/>
    <mergeCell ref="F5:I5"/>
  </mergeCells>
  <phoneticPr fontId="3" type="noConversion"/>
  <pageMargins left="0.19685039370078741" right="0.19685039370078741" top="0.19685039370078741"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17</vt:i4>
      </vt:variant>
      <vt:variant>
        <vt:lpstr>ช่วงที่มีชื่อ</vt:lpstr>
      </vt:variant>
      <vt:variant>
        <vt:i4>3</vt:i4>
      </vt:variant>
    </vt:vector>
  </HeadingPairs>
  <TitlesOfParts>
    <vt:vector size="20" baseType="lpstr">
      <vt:lpstr>ม.๑</vt:lpstr>
      <vt:lpstr>ม. ๒</vt:lpstr>
      <vt:lpstr>ม. ๓</vt:lpstr>
      <vt:lpstr>ม. ๔</vt:lpstr>
      <vt:lpstr>ม. ๕</vt:lpstr>
      <vt:lpstr>ม. ๖</vt:lpstr>
      <vt:lpstr>คำอธิบายรายวิชา</vt:lpstr>
      <vt:lpstr>เวลาเรียน</vt:lpstr>
      <vt:lpstr>กำหนดสอน</vt:lpstr>
      <vt:lpstr>ตัวชี้วัด</vt:lpstr>
      <vt:lpstr>ลับ</vt:lpstr>
      <vt:lpstr>ผลการเรียน</vt:lpstr>
      <vt:lpstr>สรุปคะแนน</vt:lpstr>
      <vt:lpstr>คุณลักษณะ</vt:lpstr>
      <vt:lpstr>การอ่าน</vt:lpstr>
      <vt:lpstr>สมรรถนะ</vt:lpstr>
      <vt:lpstr>บันทึก</vt:lpstr>
      <vt:lpstr>คำอธิบายรายวิชา!Print_Area</vt:lpstr>
      <vt:lpstr>ผลการเรียน!Print_Area</vt:lpstr>
      <vt:lpstr>เวลาเรียน!Print_Area</vt:lpstr>
    </vt:vector>
  </TitlesOfParts>
  <Company>LiteOS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MoZarD</dc:creator>
  <cp:lastModifiedBy>ASUS</cp:lastModifiedBy>
  <cp:lastPrinted>2021-06-24T14:20:45Z</cp:lastPrinted>
  <dcterms:created xsi:type="dcterms:W3CDTF">2010-08-23T08:56:38Z</dcterms:created>
  <dcterms:modified xsi:type="dcterms:W3CDTF">2021-07-07T04:22:08Z</dcterms:modified>
</cp:coreProperties>
</file>